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7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I6" i="1" l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5" i="1"/>
  <c r="P196" i="1" l="1"/>
  <c r="R196" i="1" s="1"/>
  <c r="S196" i="1" s="1"/>
  <c r="P197" i="1"/>
  <c r="R197" i="1" s="1"/>
  <c r="S197" i="1" s="1"/>
  <c r="P198" i="1"/>
  <c r="R198" i="1" s="1"/>
  <c r="S198" i="1" s="1"/>
  <c r="P199" i="1"/>
  <c r="R199" i="1" s="1"/>
  <c r="S199" i="1" s="1"/>
  <c r="P200" i="1"/>
  <c r="R200" i="1" s="1"/>
  <c r="S200" i="1" s="1"/>
  <c r="P201" i="1"/>
  <c r="R201" i="1" s="1"/>
  <c r="S201" i="1" s="1"/>
  <c r="P202" i="1"/>
  <c r="R202" i="1" s="1"/>
  <c r="S202" i="1" s="1"/>
  <c r="P203" i="1"/>
  <c r="R203" i="1" s="1"/>
  <c r="S203" i="1" s="1"/>
  <c r="P204" i="1"/>
  <c r="R204" i="1" s="1"/>
  <c r="S204" i="1" s="1"/>
  <c r="P205" i="1"/>
  <c r="R205" i="1" s="1"/>
  <c r="S205" i="1" s="1"/>
  <c r="P206" i="1"/>
  <c r="R206" i="1" s="1"/>
  <c r="S206" i="1" s="1"/>
  <c r="P207" i="1"/>
  <c r="R207" i="1" s="1"/>
  <c r="S207" i="1" s="1"/>
  <c r="P208" i="1"/>
  <c r="R208" i="1" s="1"/>
  <c r="S208" i="1" s="1"/>
  <c r="P209" i="1"/>
  <c r="R209" i="1" s="1"/>
  <c r="S209" i="1" s="1"/>
  <c r="P210" i="1"/>
  <c r="R210" i="1" s="1"/>
  <c r="S210" i="1" s="1"/>
  <c r="P211" i="1"/>
  <c r="R211" i="1" s="1"/>
  <c r="S211" i="1" s="1"/>
  <c r="P212" i="1"/>
  <c r="R212" i="1" s="1"/>
  <c r="S212" i="1" s="1"/>
  <c r="P213" i="1"/>
  <c r="R213" i="1" s="1"/>
  <c r="S213" i="1" s="1"/>
  <c r="P214" i="1"/>
  <c r="R214" i="1" s="1"/>
  <c r="S214" i="1" s="1"/>
  <c r="P215" i="1"/>
  <c r="R215" i="1" s="1"/>
  <c r="S215" i="1" s="1"/>
  <c r="P216" i="1"/>
  <c r="R216" i="1" s="1"/>
  <c r="S216" i="1" s="1"/>
  <c r="P217" i="1"/>
  <c r="R217" i="1" s="1"/>
  <c r="S217" i="1" s="1"/>
  <c r="P218" i="1"/>
  <c r="R218" i="1" s="1"/>
  <c r="S218" i="1" s="1"/>
  <c r="P219" i="1"/>
  <c r="R219" i="1" s="1"/>
  <c r="S219" i="1" s="1"/>
  <c r="P220" i="1"/>
  <c r="R220" i="1" s="1"/>
  <c r="S220" i="1" s="1"/>
  <c r="P221" i="1"/>
  <c r="R221" i="1" s="1"/>
  <c r="S221" i="1" s="1"/>
  <c r="P222" i="1"/>
  <c r="R222" i="1" s="1"/>
  <c r="S222" i="1" s="1"/>
  <c r="P223" i="1"/>
  <c r="R223" i="1" s="1"/>
  <c r="S223" i="1" s="1"/>
  <c r="P224" i="1"/>
  <c r="R224" i="1" s="1"/>
  <c r="S224" i="1" s="1"/>
  <c r="P225" i="1"/>
  <c r="R225" i="1" s="1"/>
  <c r="S225" i="1" s="1"/>
  <c r="P226" i="1"/>
  <c r="R226" i="1" s="1"/>
  <c r="S226" i="1" s="1"/>
  <c r="P227" i="1"/>
  <c r="R227" i="1" s="1"/>
  <c r="S227" i="1" s="1"/>
  <c r="P228" i="1"/>
  <c r="R228" i="1" s="1"/>
  <c r="S228" i="1" s="1"/>
  <c r="P229" i="1"/>
  <c r="R229" i="1" s="1"/>
  <c r="S229" i="1" s="1"/>
  <c r="P230" i="1"/>
  <c r="R230" i="1" s="1"/>
  <c r="S230" i="1" s="1"/>
  <c r="P231" i="1"/>
  <c r="R231" i="1" s="1"/>
  <c r="S231" i="1" s="1"/>
  <c r="P232" i="1"/>
  <c r="R232" i="1" s="1"/>
  <c r="S232" i="1" s="1"/>
  <c r="P233" i="1"/>
  <c r="R233" i="1" s="1"/>
  <c r="S233" i="1" s="1"/>
  <c r="P234" i="1"/>
  <c r="R234" i="1" s="1"/>
  <c r="S234" i="1" s="1"/>
  <c r="P235" i="1"/>
  <c r="R235" i="1" s="1"/>
  <c r="S235" i="1" s="1"/>
  <c r="P236" i="1"/>
  <c r="R236" i="1" s="1"/>
  <c r="S236" i="1" s="1"/>
  <c r="P237" i="1"/>
  <c r="R237" i="1" s="1"/>
  <c r="S237" i="1" s="1"/>
  <c r="P238" i="1"/>
  <c r="R238" i="1" s="1"/>
  <c r="S238" i="1" s="1"/>
  <c r="P239" i="1"/>
  <c r="R239" i="1" s="1"/>
  <c r="S239" i="1" s="1"/>
  <c r="P240" i="1"/>
  <c r="R240" i="1" s="1"/>
  <c r="S240" i="1" s="1"/>
  <c r="P241" i="1"/>
  <c r="R241" i="1" s="1"/>
  <c r="S241" i="1" s="1"/>
  <c r="P242" i="1"/>
  <c r="R242" i="1" s="1"/>
  <c r="S242" i="1" s="1"/>
  <c r="P243" i="1"/>
  <c r="R243" i="1" s="1"/>
  <c r="S243" i="1" s="1"/>
  <c r="P244" i="1"/>
  <c r="R244" i="1" s="1"/>
  <c r="S244" i="1" s="1"/>
  <c r="P245" i="1"/>
  <c r="R245" i="1" s="1"/>
  <c r="S245" i="1" s="1"/>
  <c r="P246" i="1"/>
  <c r="R246" i="1" s="1"/>
  <c r="S246" i="1" s="1"/>
  <c r="P247" i="1"/>
  <c r="R247" i="1" s="1"/>
  <c r="S247" i="1" s="1"/>
  <c r="P248" i="1"/>
  <c r="R248" i="1" s="1"/>
  <c r="S248" i="1" s="1"/>
  <c r="P249" i="1"/>
  <c r="R249" i="1" s="1"/>
  <c r="S249" i="1" s="1"/>
  <c r="P195" i="1"/>
  <c r="R195" i="1" s="1"/>
  <c r="S195" i="1" s="1"/>
  <c r="AE195" i="1" l="1"/>
  <c r="AH195" i="1" s="1"/>
  <c r="AC195" i="1"/>
  <c r="AE194" i="1"/>
  <c r="AH194" i="1" s="1"/>
  <c r="AC194" i="1"/>
  <c r="P194" i="1"/>
  <c r="R194" i="1" s="1"/>
  <c r="AE193" i="1"/>
  <c r="AH193" i="1" s="1"/>
  <c r="AC193" i="1"/>
  <c r="P193" i="1"/>
  <c r="R193" i="1" s="1"/>
  <c r="AE192" i="1"/>
  <c r="AH192" i="1" s="1"/>
  <c r="AC192" i="1"/>
  <c r="P192" i="1"/>
  <c r="R192" i="1" s="1"/>
  <c r="AH191" i="1"/>
  <c r="AE191" i="1"/>
  <c r="AC191" i="1"/>
  <c r="P191" i="1"/>
  <c r="R191" i="1" s="1"/>
  <c r="AE190" i="1"/>
  <c r="AH190" i="1" s="1"/>
  <c r="AC190" i="1"/>
  <c r="P190" i="1"/>
  <c r="R190" i="1" s="1"/>
  <c r="AE189" i="1"/>
  <c r="AH189" i="1" s="1"/>
  <c r="AC189" i="1"/>
  <c r="P189" i="1"/>
  <c r="R189" i="1" s="1"/>
  <c r="AE188" i="1"/>
  <c r="AH188" i="1" s="1"/>
  <c r="AC188" i="1"/>
  <c r="P188" i="1"/>
  <c r="R188" i="1" s="1"/>
  <c r="AH187" i="1"/>
  <c r="AE187" i="1"/>
  <c r="AC187" i="1"/>
  <c r="P187" i="1"/>
  <c r="R187" i="1" s="1"/>
  <c r="AE186" i="1"/>
  <c r="AH186" i="1" s="1"/>
  <c r="AC186" i="1"/>
  <c r="P186" i="1"/>
  <c r="R186" i="1" s="1"/>
  <c r="AE185" i="1"/>
  <c r="AH185" i="1" s="1"/>
  <c r="AC185" i="1"/>
  <c r="P185" i="1"/>
  <c r="R185" i="1" s="1"/>
  <c r="AE184" i="1"/>
  <c r="AH184" i="1" s="1"/>
  <c r="AC184" i="1"/>
  <c r="P184" i="1"/>
  <c r="R184" i="1" s="1"/>
  <c r="AE183" i="1"/>
  <c r="AH183" i="1" s="1"/>
  <c r="AC183" i="1"/>
  <c r="P183" i="1"/>
  <c r="R183" i="1" s="1"/>
  <c r="AE182" i="1"/>
  <c r="AH182" i="1" s="1"/>
  <c r="AC182" i="1"/>
  <c r="P182" i="1"/>
  <c r="R182" i="1" s="1"/>
  <c r="AE181" i="1"/>
  <c r="AH181" i="1" s="1"/>
  <c r="AC181" i="1"/>
  <c r="P181" i="1"/>
  <c r="R181" i="1" s="1"/>
  <c r="AE180" i="1"/>
  <c r="AH180" i="1" s="1"/>
  <c r="AC180" i="1"/>
  <c r="P180" i="1"/>
  <c r="R180" i="1" s="1"/>
  <c r="AE179" i="1"/>
  <c r="AH179" i="1" s="1"/>
  <c r="AC179" i="1"/>
  <c r="P179" i="1"/>
  <c r="R179" i="1" s="1"/>
  <c r="AE178" i="1"/>
  <c r="AH178" i="1" s="1"/>
  <c r="AC178" i="1"/>
  <c r="P178" i="1"/>
  <c r="R178" i="1" s="1"/>
  <c r="AE177" i="1"/>
  <c r="AH177" i="1" s="1"/>
  <c r="AC177" i="1"/>
  <c r="P177" i="1"/>
  <c r="R177" i="1" s="1"/>
  <c r="AE176" i="1"/>
  <c r="AH176" i="1" s="1"/>
  <c r="AC176" i="1"/>
  <c r="P176" i="1"/>
  <c r="R176" i="1" s="1"/>
  <c r="AE175" i="1"/>
  <c r="AH175" i="1" s="1"/>
  <c r="AC175" i="1"/>
  <c r="P175" i="1"/>
  <c r="R175" i="1" s="1"/>
  <c r="AE174" i="1"/>
  <c r="AH174" i="1" s="1"/>
  <c r="AC174" i="1"/>
  <c r="P174" i="1"/>
  <c r="R174" i="1" s="1"/>
  <c r="AH173" i="1"/>
  <c r="AE173" i="1"/>
  <c r="AC173" i="1"/>
  <c r="P173" i="1"/>
  <c r="R173" i="1" s="1"/>
  <c r="AE172" i="1"/>
  <c r="AH172" i="1" s="1"/>
  <c r="AC172" i="1"/>
  <c r="P172" i="1"/>
  <c r="R172" i="1" s="1"/>
  <c r="AE171" i="1"/>
  <c r="AH171" i="1" s="1"/>
  <c r="AC171" i="1"/>
  <c r="P171" i="1"/>
  <c r="R171" i="1" s="1"/>
  <c r="AE170" i="1"/>
  <c r="AH170" i="1" s="1"/>
  <c r="AC170" i="1"/>
  <c r="P170" i="1"/>
  <c r="R170" i="1" s="1"/>
  <c r="AH169" i="1"/>
  <c r="AE169" i="1"/>
  <c r="AC169" i="1"/>
  <c r="P169" i="1"/>
  <c r="R169" i="1" s="1"/>
  <c r="AE168" i="1"/>
  <c r="AH168" i="1" s="1"/>
  <c r="AC168" i="1"/>
  <c r="P168" i="1"/>
  <c r="R168" i="1" s="1"/>
  <c r="AE167" i="1"/>
  <c r="AH167" i="1" s="1"/>
  <c r="AC167" i="1"/>
  <c r="P167" i="1"/>
  <c r="R167" i="1" s="1"/>
  <c r="AE166" i="1"/>
  <c r="AH166" i="1" s="1"/>
  <c r="AC166" i="1"/>
  <c r="P166" i="1"/>
  <c r="R166" i="1" s="1"/>
  <c r="AH165" i="1"/>
  <c r="AE165" i="1"/>
  <c r="AC165" i="1"/>
  <c r="P165" i="1"/>
  <c r="R165" i="1" s="1"/>
  <c r="AE164" i="1"/>
  <c r="AH164" i="1" s="1"/>
  <c r="AC164" i="1"/>
  <c r="P164" i="1"/>
  <c r="R164" i="1" s="1"/>
  <c r="AE163" i="1"/>
  <c r="AH163" i="1" s="1"/>
  <c r="AC163" i="1"/>
  <c r="P163" i="1"/>
  <c r="R163" i="1" s="1"/>
  <c r="AE162" i="1"/>
  <c r="AH162" i="1" s="1"/>
  <c r="AC162" i="1"/>
  <c r="P162" i="1"/>
  <c r="R162" i="1" s="1"/>
  <c r="AH161" i="1"/>
  <c r="AE161" i="1"/>
  <c r="AC161" i="1"/>
  <c r="P161" i="1"/>
  <c r="R161" i="1" s="1"/>
  <c r="AE160" i="1"/>
  <c r="AH160" i="1" s="1"/>
  <c r="AC160" i="1"/>
  <c r="P160" i="1"/>
  <c r="R160" i="1" s="1"/>
  <c r="AE159" i="1"/>
  <c r="AH159" i="1" s="1"/>
  <c r="AC159" i="1"/>
  <c r="P159" i="1"/>
  <c r="R159" i="1" s="1"/>
  <c r="AE158" i="1"/>
  <c r="AH158" i="1" s="1"/>
  <c r="AC158" i="1"/>
  <c r="P158" i="1"/>
  <c r="R158" i="1" s="1"/>
  <c r="AH157" i="1"/>
  <c r="AE157" i="1"/>
  <c r="AC157" i="1"/>
  <c r="P157" i="1"/>
  <c r="R157" i="1" s="1"/>
  <c r="AE156" i="1"/>
  <c r="AH156" i="1" s="1"/>
  <c r="AC156" i="1"/>
  <c r="P156" i="1"/>
  <c r="R156" i="1" s="1"/>
  <c r="AE155" i="1"/>
  <c r="AH155" i="1" s="1"/>
  <c r="AC155" i="1"/>
  <c r="P155" i="1"/>
  <c r="R155" i="1" s="1"/>
  <c r="AE154" i="1"/>
  <c r="AH154" i="1" s="1"/>
  <c r="AC154" i="1"/>
  <c r="P154" i="1"/>
  <c r="R154" i="1" s="1"/>
  <c r="S154" i="1" s="1"/>
  <c r="AH153" i="1"/>
  <c r="AE153" i="1"/>
  <c r="AC153" i="1"/>
  <c r="P153" i="1"/>
  <c r="R153" i="1" s="1"/>
  <c r="AE152" i="1"/>
  <c r="AH152" i="1" s="1"/>
  <c r="AC152" i="1"/>
  <c r="P152" i="1"/>
  <c r="R152" i="1" s="1"/>
  <c r="AE151" i="1"/>
  <c r="AH151" i="1" s="1"/>
  <c r="AC151" i="1"/>
  <c r="P151" i="1"/>
  <c r="R151" i="1" s="1"/>
  <c r="AE150" i="1"/>
  <c r="AH150" i="1" s="1"/>
  <c r="AC150" i="1"/>
  <c r="P150" i="1"/>
  <c r="R150" i="1" s="1"/>
  <c r="AH149" i="1"/>
  <c r="AE149" i="1"/>
  <c r="AC149" i="1"/>
  <c r="P149" i="1"/>
  <c r="R149" i="1" s="1"/>
  <c r="AE148" i="1"/>
  <c r="AH148" i="1" s="1"/>
  <c r="AC148" i="1"/>
  <c r="P148" i="1"/>
  <c r="R148" i="1" s="1"/>
  <c r="AE147" i="1"/>
  <c r="AH147" i="1" s="1"/>
  <c r="AC147" i="1"/>
  <c r="P147" i="1"/>
  <c r="R147" i="1" s="1"/>
  <c r="AE146" i="1"/>
  <c r="AH146" i="1" s="1"/>
  <c r="AC146" i="1"/>
  <c r="P146" i="1"/>
  <c r="R146" i="1" s="1"/>
  <c r="AE145" i="1"/>
  <c r="AH145" i="1" s="1"/>
  <c r="AC145" i="1"/>
  <c r="P145" i="1"/>
  <c r="R145" i="1" s="1"/>
  <c r="AE144" i="1"/>
  <c r="AH144" i="1" s="1"/>
  <c r="AC144" i="1"/>
  <c r="P144" i="1"/>
  <c r="R144" i="1" s="1"/>
  <c r="AE143" i="1"/>
  <c r="AH143" i="1" s="1"/>
  <c r="AC143" i="1"/>
  <c r="P143" i="1"/>
  <c r="R143" i="1" s="1"/>
  <c r="AE142" i="1"/>
  <c r="AH142" i="1" s="1"/>
  <c r="AC142" i="1"/>
  <c r="P142" i="1"/>
  <c r="R142" i="1" s="1"/>
  <c r="AE141" i="1"/>
  <c r="AH141" i="1" s="1"/>
  <c r="AC141" i="1"/>
  <c r="P141" i="1"/>
  <c r="R141" i="1" s="1"/>
  <c r="AE140" i="1"/>
  <c r="AH140" i="1" s="1"/>
  <c r="AC140" i="1"/>
  <c r="P140" i="1"/>
  <c r="R140" i="1" s="1"/>
  <c r="AE139" i="1"/>
  <c r="AH139" i="1" s="1"/>
  <c r="AC139" i="1"/>
  <c r="P139" i="1"/>
  <c r="R139" i="1" s="1"/>
  <c r="AE138" i="1"/>
  <c r="AH138" i="1" s="1"/>
  <c r="AC138" i="1"/>
  <c r="P138" i="1"/>
  <c r="R138" i="1" s="1"/>
  <c r="AE137" i="1"/>
  <c r="AH137" i="1" s="1"/>
  <c r="AC137" i="1"/>
  <c r="P137" i="1"/>
  <c r="R137" i="1" s="1"/>
  <c r="AE136" i="1"/>
  <c r="AH136" i="1" s="1"/>
  <c r="AC136" i="1"/>
  <c r="P136" i="1"/>
  <c r="R136" i="1" s="1"/>
  <c r="AE135" i="1"/>
  <c r="AH135" i="1" s="1"/>
  <c r="AC135" i="1"/>
  <c r="R135" i="1"/>
  <c r="P135" i="1"/>
  <c r="AE134" i="1"/>
  <c r="AH134" i="1" s="1"/>
  <c r="AC134" i="1"/>
  <c r="P134" i="1"/>
  <c r="R134" i="1" s="1"/>
  <c r="AE133" i="1"/>
  <c r="AH133" i="1" s="1"/>
  <c r="AC133" i="1"/>
  <c r="R133" i="1"/>
  <c r="P133" i="1"/>
  <c r="AE132" i="1"/>
  <c r="AH132" i="1" s="1"/>
  <c r="AC132" i="1"/>
  <c r="P132" i="1"/>
  <c r="R132" i="1" s="1"/>
  <c r="AE131" i="1"/>
  <c r="AH131" i="1" s="1"/>
  <c r="AC131" i="1"/>
  <c r="R131" i="1"/>
  <c r="P131" i="1"/>
  <c r="AE130" i="1"/>
  <c r="AH130" i="1" s="1"/>
  <c r="AC130" i="1"/>
  <c r="P130" i="1"/>
  <c r="R130" i="1" s="1"/>
  <c r="AE129" i="1"/>
  <c r="AH129" i="1" s="1"/>
  <c r="AC129" i="1"/>
  <c r="R129" i="1"/>
  <c r="P129" i="1"/>
  <c r="AE128" i="1"/>
  <c r="AH128" i="1" s="1"/>
  <c r="AC128" i="1"/>
  <c r="P128" i="1"/>
  <c r="R128" i="1" s="1"/>
  <c r="AE127" i="1"/>
  <c r="AH127" i="1" s="1"/>
  <c r="AC127" i="1"/>
  <c r="R127" i="1"/>
  <c r="P127" i="1"/>
  <c r="AE126" i="1"/>
  <c r="AH126" i="1" s="1"/>
  <c r="AC126" i="1"/>
  <c r="P126" i="1"/>
  <c r="R126" i="1" s="1"/>
  <c r="AE125" i="1"/>
  <c r="AH125" i="1" s="1"/>
  <c r="AC125" i="1"/>
  <c r="R125" i="1"/>
  <c r="P125" i="1"/>
  <c r="AE124" i="1"/>
  <c r="AH124" i="1" s="1"/>
  <c r="AC124" i="1"/>
  <c r="P124" i="1"/>
  <c r="R124" i="1" s="1"/>
  <c r="AE123" i="1"/>
  <c r="AH123" i="1" s="1"/>
  <c r="AC123" i="1"/>
  <c r="R123" i="1"/>
  <c r="P123" i="1"/>
  <c r="AE122" i="1"/>
  <c r="AH122" i="1" s="1"/>
  <c r="AC122" i="1"/>
  <c r="P122" i="1"/>
  <c r="R122" i="1" s="1"/>
  <c r="AE121" i="1"/>
  <c r="AH121" i="1" s="1"/>
  <c r="AC121" i="1"/>
  <c r="R121" i="1"/>
  <c r="P121" i="1"/>
  <c r="AE120" i="1"/>
  <c r="AH120" i="1" s="1"/>
  <c r="AC120" i="1"/>
  <c r="P120" i="1"/>
  <c r="R120" i="1" s="1"/>
  <c r="AE119" i="1"/>
  <c r="AH119" i="1" s="1"/>
  <c r="AC119" i="1"/>
  <c r="R119" i="1"/>
  <c r="P119" i="1"/>
  <c r="AE118" i="1"/>
  <c r="AH118" i="1" s="1"/>
  <c r="AC118" i="1"/>
  <c r="P118" i="1"/>
  <c r="R118" i="1" s="1"/>
  <c r="AE117" i="1"/>
  <c r="AH117" i="1" s="1"/>
  <c r="AC117" i="1"/>
  <c r="R117" i="1"/>
  <c r="P117" i="1"/>
  <c r="AE116" i="1"/>
  <c r="AH116" i="1" s="1"/>
  <c r="AC116" i="1"/>
  <c r="P116" i="1"/>
  <c r="R116" i="1" s="1"/>
  <c r="AE115" i="1"/>
  <c r="AH115" i="1" s="1"/>
  <c r="AC115" i="1"/>
  <c r="R115" i="1"/>
  <c r="P115" i="1"/>
  <c r="AE114" i="1"/>
  <c r="AH114" i="1" s="1"/>
  <c r="AC114" i="1"/>
  <c r="P114" i="1"/>
  <c r="R114" i="1" s="1"/>
  <c r="AE113" i="1"/>
  <c r="AH113" i="1" s="1"/>
  <c r="AC113" i="1"/>
  <c r="R113" i="1"/>
  <c r="P113" i="1"/>
  <c r="AE112" i="1"/>
  <c r="AH112" i="1" s="1"/>
  <c r="AC112" i="1"/>
  <c r="P112" i="1"/>
  <c r="R112" i="1" s="1"/>
  <c r="AE111" i="1"/>
  <c r="AH111" i="1" s="1"/>
  <c r="AC111" i="1"/>
  <c r="R111" i="1"/>
  <c r="P111" i="1"/>
  <c r="AE110" i="1"/>
  <c r="AH110" i="1" s="1"/>
  <c r="AC110" i="1"/>
  <c r="P110" i="1"/>
  <c r="R110" i="1" s="1"/>
  <c r="AE109" i="1"/>
  <c r="AH109" i="1" s="1"/>
  <c r="AC109" i="1"/>
  <c r="R109" i="1"/>
  <c r="P109" i="1"/>
  <c r="AE108" i="1"/>
  <c r="AH108" i="1" s="1"/>
  <c r="AC108" i="1"/>
  <c r="P108" i="1"/>
  <c r="R108" i="1" s="1"/>
  <c r="AE107" i="1"/>
  <c r="AH107" i="1" s="1"/>
  <c r="AC107" i="1"/>
  <c r="R107" i="1"/>
  <c r="P107" i="1"/>
  <c r="AE106" i="1"/>
  <c r="AH106" i="1" s="1"/>
  <c r="AC106" i="1"/>
  <c r="P106" i="1"/>
  <c r="R106" i="1" s="1"/>
  <c r="AE105" i="1"/>
  <c r="AH105" i="1" s="1"/>
  <c r="AC105" i="1"/>
  <c r="R105" i="1"/>
  <c r="P105" i="1"/>
  <c r="AE104" i="1"/>
  <c r="AH104" i="1" s="1"/>
  <c r="AC104" i="1"/>
  <c r="P104" i="1"/>
  <c r="R104" i="1" s="1"/>
  <c r="AE103" i="1"/>
  <c r="AH103" i="1" s="1"/>
  <c r="AC103" i="1"/>
  <c r="R103" i="1"/>
  <c r="P103" i="1"/>
  <c r="AE102" i="1"/>
  <c r="AH102" i="1" s="1"/>
  <c r="AC102" i="1"/>
  <c r="P102" i="1"/>
  <c r="R102" i="1" s="1"/>
  <c r="AE101" i="1"/>
  <c r="AH101" i="1" s="1"/>
  <c r="AC101" i="1"/>
  <c r="R101" i="1"/>
  <c r="P101" i="1"/>
  <c r="AE100" i="1"/>
  <c r="AH100" i="1" s="1"/>
  <c r="AC100" i="1"/>
  <c r="P100" i="1"/>
  <c r="R100" i="1" s="1"/>
  <c r="AE99" i="1"/>
  <c r="AH99" i="1" s="1"/>
  <c r="AC99" i="1"/>
  <c r="R99" i="1"/>
  <c r="P99" i="1"/>
  <c r="AE98" i="1"/>
  <c r="AH98" i="1" s="1"/>
  <c r="AC98" i="1"/>
  <c r="P98" i="1"/>
  <c r="R98" i="1" s="1"/>
  <c r="AE97" i="1"/>
  <c r="AH97" i="1" s="1"/>
  <c r="AC97" i="1"/>
  <c r="R97" i="1"/>
  <c r="P97" i="1"/>
  <c r="AE96" i="1"/>
  <c r="AH96" i="1" s="1"/>
  <c r="AC96" i="1"/>
  <c r="P96" i="1"/>
  <c r="R96" i="1" s="1"/>
  <c r="AE95" i="1"/>
  <c r="AH95" i="1" s="1"/>
  <c r="AC95" i="1"/>
  <c r="R95" i="1"/>
  <c r="P95" i="1"/>
  <c r="AE94" i="1"/>
  <c r="AH94" i="1" s="1"/>
  <c r="AC94" i="1"/>
  <c r="P94" i="1"/>
  <c r="R94" i="1" s="1"/>
  <c r="AE93" i="1"/>
  <c r="AH93" i="1" s="1"/>
  <c r="AC93" i="1"/>
  <c r="R93" i="1"/>
  <c r="P93" i="1"/>
  <c r="AE92" i="1"/>
  <c r="AH92" i="1" s="1"/>
  <c r="AC92" i="1"/>
  <c r="P92" i="1"/>
  <c r="R92" i="1" s="1"/>
  <c r="AE91" i="1"/>
  <c r="AH91" i="1" s="1"/>
  <c r="AC91" i="1"/>
  <c r="R91" i="1"/>
  <c r="P91" i="1"/>
  <c r="AE90" i="1"/>
  <c r="AH90" i="1" s="1"/>
  <c r="AC90" i="1"/>
  <c r="P90" i="1"/>
  <c r="R90" i="1" s="1"/>
  <c r="AE89" i="1"/>
  <c r="AH89" i="1" s="1"/>
  <c r="AC89" i="1"/>
  <c r="R89" i="1"/>
  <c r="P89" i="1"/>
  <c r="AE88" i="1"/>
  <c r="AH88" i="1" s="1"/>
  <c r="AC88" i="1"/>
  <c r="P88" i="1"/>
  <c r="R88" i="1" s="1"/>
  <c r="AE87" i="1"/>
  <c r="AH87" i="1" s="1"/>
  <c r="AC87" i="1"/>
  <c r="R87" i="1"/>
  <c r="P87" i="1"/>
  <c r="AE86" i="1"/>
  <c r="AH86" i="1" s="1"/>
  <c r="AC86" i="1"/>
  <c r="P86" i="1"/>
  <c r="R86" i="1" s="1"/>
  <c r="AE85" i="1"/>
  <c r="AH85" i="1" s="1"/>
  <c r="AC85" i="1"/>
  <c r="R85" i="1"/>
  <c r="P85" i="1"/>
  <c r="AE84" i="1"/>
  <c r="AH84" i="1" s="1"/>
  <c r="AC84" i="1"/>
  <c r="P84" i="1"/>
  <c r="R84" i="1" s="1"/>
  <c r="AE83" i="1"/>
  <c r="AH83" i="1" s="1"/>
  <c r="AC83" i="1"/>
  <c r="R83" i="1"/>
  <c r="P83" i="1"/>
  <c r="AE82" i="1"/>
  <c r="AH82" i="1" s="1"/>
  <c r="AC82" i="1"/>
  <c r="P82" i="1"/>
  <c r="R82" i="1" s="1"/>
  <c r="AE81" i="1"/>
  <c r="AH81" i="1" s="1"/>
  <c r="AC81" i="1"/>
  <c r="R81" i="1"/>
  <c r="P81" i="1"/>
  <c r="AE80" i="1"/>
  <c r="AH80" i="1" s="1"/>
  <c r="AC80" i="1"/>
  <c r="P80" i="1"/>
  <c r="R80" i="1" s="1"/>
  <c r="AE79" i="1"/>
  <c r="AH79" i="1" s="1"/>
  <c r="AC79" i="1"/>
  <c r="R79" i="1"/>
  <c r="P79" i="1"/>
  <c r="AE78" i="1"/>
  <c r="AH78" i="1" s="1"/>
  <c r="AC78" i="1"/>
  <c r="P78" i="1"/>
  <c r="R78" i="1" s="1"/>
  <c r="AE77" i="1"/>
  <c r="AH77" i="1" s="1"/>
  <c r="AC77" i="1"/>
  <c r="R77" i="1"/>
  <c r="P77" i="1"/>
  <c r="AE76" i="1"/>
  <c r="AH76" i="1" s="1"/>
  <c r="AC76" i="1"/>
  <c r="P76" i="1"/>
  <c r="R76" i="1" s="1"/>
  <c r="AE75" i="1"/>
  <c r="AH75" i="1" s="1"/>
  <c r="AC75" i="1"/>
  <c r="R75" i="1"/>
  <c r="P75" i="1"/>
  <c r="AE74" i="1"/>
  <c r="AH74" i="1" s="1"/>
  <c r="AC74" i="1"/>
  <c r="P74" i="1"/>
  <c r="R74" i="1" s="1"/>
  <c r="AE73" i="1"/>
  <c r="AH73" i="1" s="1"/>
  <c r="AC73" i="1"/>
  <c r="R73" i="1"/>
  <c r="P73" i="1"/>
  <c r="AE72" i="1"/>
  <c r="AH72" i="1" s="1"/>
  <c r="AC72" i="1"/>
  <c r="P72" i="1"/>
  <c r="R72" i="1" s="1"/>
  <c r="AE71" i="1"/>
  <c r="AH71" i="1" s="1"/>
  <c r="AC71" i="1"/>
  <c r="R71" i="1"/>
  <c r="P71" i="1"/>
  <c r="AE70" i="1"/>
  <c r="AH70" i="1" s="1"/>
  <c r="AC70" i="1"/>
  <c r="P70" i="1"/>
  <c r="R70" i="1" s="1"/>
  <c r="AE69" i="1"/>
  <c r="AH69" i="1" s="1"/>
  <c r="AC69" i="1"/>
  <c r="R69" i="1"/>
  <c r="P69" i="1"/>
  <c r="AE68" i="1"/>
  <c r="AH68" i="1" s="1"/>
  <c r="AC68" i="1"/>
  <c r="P68" i="1"/>
  <c r="R68" i="1" s="1"/>
  <c r="AE67" i="1"/>
  <c r="AH67" i="1" s="1"/>
  <c r="AC67" i="1"/>
  <c r="R67" i="1"/>
  <c r="P67" i="1"/>
  <c r="AE66" i="1"/>
  <c r="AH66" i="1" s="1"/>
  <c r="AC66" i="1"/>
  <c r="P66" i="1"/>
  <c r="R66" i="1" s="1"/>
  <c r="AE65" i="1"/>
  <c r="AH65" i="1" s="1"/>
  <c r="AC65" i="1"/>
  <c r="R65" i="1"/>
  <c r="P65" i="1"/>
  <c r="AE64" i="1"/>
  <c r="AH64" i="1" s="1"/>
  <c r="AC64" i="1"/>
  <c r="P64" i="1"/>
  <c r="R64" i="1" s="1"/>
  <c r="AE63" i="1"/>
  <c r="AH63" i="1" s="1"/>
  <c r="AC63" i="1"/>
  <c r="R63" i="1"/>
  <c r="P63" i="1"/>
  <c r="AE62" i="1"/>
  <c r="AH62" i="1" s="1"/>
  <c r="AC62" i="1"/>
  <c r="P62" i="1"/>
  <c r="R62" i="1" s="1"/>
  <c r="AE61" i="1"/>
  <c r="AH61" i="1" s="1"/>
  <c r="AC61" i="1"/>
  <c r="R61" i="1"/>
  <c r="P61" i="1"/>
  <c r="AE60" i="1"/>
  <c r="AH60" i="1" s="1"/>
  <c r="AC60" i="1"/>
  <c r="P60" i="1"/>
  <c r="R60" i="1" s="1"/>
  <c r="AE59" i="1"/>
  <c r="AH59" i="1" s="1"/>
  <c r="AC59" i="1"/>
  <c r="R59" i="1"/>
  <c r="P59" i="1"/>
  <c r="AE58" i="1"/>
  <c r="AH58" i="1" s="1"/>
  <c r="AC58" i="1"/>
  <c r="P58" i="1"/>
  <c r="R58" i="1" s="1"/>
  <c r="AE57" i="1"/>
  <c r="AH57" i="1" s="1"/>
  <c r="AC57" i="1"/>
  <c r="R57" i="1"/>
  <c r="P57" i="1"/>
  <c r="AE56" i="1"/>
  <c r="AH56" i="1" s="1"/>
  <c r="AC56" i="1"/>
  <c r="P56" i="1"/>
  <c r="R56" i="1" s="1"/>
  <c r="AE55" i="1"/>
  <c r="AH55" i="1" s="1"/>
  <c r="AC55" i="1"/>
  <c r="R55" i="1"/>
  <c r="P55" i="1"/>
  <c r="AE54" i="1"/>
  <c r="AH54" i="1" s="1"/>
  <c r="AC54" i="1"/>
  <c r="P54" i="1"/>
  <c r="R54" i="1" s="1"/>
  <c r="AE53" i="1"/>
  <c r="AH53" i="1" s="1"/>
  <c r="AC53" i="1"/>
  <c r="R53" i="1"/>
  <c r="P53" i="1"/>
  <c r="AE52" i="1"/>
  <c r="AH52" i="1" s="1"/>
  <c r="AC52" i="1"/>
  <c r="P52" i="1"/>
  <c r="R52" i="1" s="1"/>
  <c r="AE51" i="1"/>
  <c r="AH51" i="1" s="1"/>
  <c r="AC51" i="1"/>
  <c r="R51" i="1"/>
  <c r="P51" i="1"/>
  <c r="AE50" i="1"/>
  <c r="AH50" i="1" s="1"/>
  <c r="AC50" i="1"/>
  <c r="P50" i="1"/>
  <c r="R50" i="1" s="1"/>
  <c r="AE49" i="1"/>
  <c r="AH49" i="1" s="1"/>
  <c r="AC49" i="1"/>
  <c r="R49" i="1"/>
  <c r="P49" i="1"/>
  <c r="AE48" i="1"/>
  <c r="AH48" i="1" s="1"/>
  <c r="AC48" i="1"/>
  <c r="P48" i="1"/>
  <c r="R48" i="1" s="1"/>
  <c r="AE47" i="1"/>
  <c r="AH47" i="1" s="1"/>
  <c r="AC47" i="1"/>
  <c r="R47" i="1"/>
  <c r="P47" i="1"/>
  <c r="AE46" i="1"/>
  <c r="AH46" i="1" s="1"/>
  <c r="AC46" i="1"/>
  <c r="P46" i="1"/>
  <c r="R46" i="1" s="1"/>
  <c r="AE45" i="1"/>
  <c r="AH45" i="1" s="1"/>
  <c r="AC45" i="1"/>
  <c r="R45" i="1"/>
  <c r="P45" i="1"/>
  <c r="AE44" i="1"/>
  <c r="AH44" i="1" s="1"/>
  <c r="AC44" i="1"/>
  <c r="P44" i="1"/>
  <c r="R44" i="1" s="1"/>
  <c r="AE43" i="1"/>
  <c r="AH43" i="1" s="1"/>
  <c r="AC43" i="1"/>
  <c r="R43" i="1"/>
  <c r="P43" i="1"/>
  <c r="AE42" i="1"/>
  <c r="AH42" i="1" s="1"/>
  <c r="AC42" i="1"/>
  <c r="P42" i="1"/>
  <c r="R42" i="1" s="1"/>
  <c r="AE41" i="1"/>
  <c r="AH41" i="1" s="1"/>
  <c r="AC41" i="1"/>
  <c r="R41" i="1"/>
  <c r="P41" i="1"/>
  <c r="AE40" i="1"/>
  <c r="AH40" i="1" s="1"/>
  <c r="AC40" i="1"/>
  <c r="P40" i="1"/>
  <c r="R40" i="1" s="1"/>
  <c r="AE39" i="1"/>
  <c r="AH39" i="1" s="1"/>
  <c r="AC39" i="1"/>
  <c r="R39" i="1"/>
  <c r="P39" i="1"/>
  <c r="AE38" i="1"/>
  <c r="AH38" i="1" s="1"/>
  <c r="AC38" i="1"/>
  <c r="P38" i="1"/>
  <c r="R38" i="1" s="1"/>
  <c r="S38" i="1" s="1"/>
  <c r="AE37" i="1"/>
  <c r="AH37" i="1" s="1"/>
  <c r="AC37" i="1"/>
  <c r="R37" i="1"/>
  <c r="P37" i="1"/>
  <c r="AE36" i="1"/>
  <c r="AH36" i="1" s="1"/>
  <c r="AC36" i="1"/>
  <c r="P36" i="1"/>
  <c r="R36" i="1" s="1"/>
  <c r="S36" i="1" s="1"/>
  <c r="AE35" i="1"/>
  <c r="AH35" i="1" s="1"/>
  <c r="AC35" i="1"/>
  <c r="R35" i="1"/>
  <c r="P35" i="1"/>
  <c r="AE34" i="1"/>
  <c r="AH34" i="1" s="1"/>
  <c r="AC34" i="1"/>
  <c r="P34" i="1"/>
  <c r="R34" i="1" s="1"/>
  <c r="AE33" i="1"/>
  <c r="AH33" i="1" s="1"/>
  <c r="AC33" i="1"/>
  <c r="R33" i="1"/>
  <c r="P33" i="1"/>
  <c r="AE32" i="1"/>
  <c r="AH32" i="1" s="1"/>
  <c r="AC32" i="1"/>
  <c r="P32" i="1"/>
  <c r="R32" i="1" s="1"/>
  <c r="AE31" i="1"/>
  <c r="AH31" i="1" s="1"/>
  <c r="AC31" i="1"/>
  <c r="R31" i="1"/>
  <c r="P31" i="1"/>
  <c r="AE30" i="1"/>
  <c r="AH30" i="1" s="1"/>
  <c r="AC30" i="1"/>
  <c r="R30" i="1"/>
  <c r="S30" i="1" s="1"/>
  <c r="P30" i="1"/>
  <c r="AE29" i="1"/>
  <c r="AH29" i="1" s="1"/>
  <c r="AC29" i="1"/>
  <c r="P29" i="1"/>
  <c r="R29" i="1" s="1"/>
  <c r="AE28" i="1"/>
  <c r="AH28" i="1" s="1"/>
  <c r="AC28" i="1"/>
  <c r="R28" i="1"/>
  <c r="P28" i="1"/>
  <c r="S29" i="1" l="1"/>
  <c r="S31" i="1"/>
  <c r="S37" i="1"/>
  <c r="S39" i="1"/>
  <c r="S41" i="1"/>
  <c r="S28" i="1"/>
  <c r="S32" i="1"/>
  <c r="S34" i="1"/>
  <c r="S40" i="1"/>
  <c r="S42" i="1"/>
  <c r="S44" i="1"/>
  <c r="S46" i="1"/>
  <c r="S33" i="1"/>
  <c r="S35" i="1"/>
  <c r="S43" i="1"/>
  <c r="S45" i="1"/>
  <c r="S47" i="1"/>
  <c r="S48" i="1"/>
  <c r="S50" i="1"/>
  <c r="S52" i="1"/>
  <c r="S54" i="1"/>
  <c r="S56" i="1"/>
  <c r="S58" i="1"/>
  <c r="S60" i="1"/>
  <c r="S62" i="1"/>
  <c r="S64" i="1"/>
  <c r="S66" i="1"/>
  <c r="S68" i="1"/>
  <c r="S49" i="1"/>
  <c r="S51" i="1"/>
  <c r="S53" i="1"/>
  <c r="S55" i="1"/>
  <c r="S57" i="1"/>
  <c r="S59" i="1"/>
  <c r="S61" i="1"/>
  <c r="S63" i="1"/>
  <c r="S65" i="1"/>
  <c r="S67" i="1"/>
  <c r="S70" i="1"/>
  <c r="S72" i="1"/>
  <c r="S74" i="1"/>
  <c r="S76" i="1"/>
  <c r="S78" i="1"/>
  <c r="S80" i="1"/>
  <c r="S82" i="1"/>
  <c r="S84" i="1"/>
  <c r="S69" i="1"/>
  <c r="S71" i="1"/>
  <c r="S73" i="1"/>
  <c r="S75" i="1"/>
  <c r="S77" i="1"/>
  <c r="S79" i="1"/>
  <c r="S81" i="1"/>
  <c r="S83" i="1"/>
  <c r="S86" i="1"/>
  <c r="S88" i="1"/>
  <c r="S90" i="1"/>
  <c r="S92" i="1"/>
  <c r="S94" i="1"/>
  <c r="S96" i="1"/>
  <c r="S98" i="1"/>
  <c r="S100" i="1"/>
  <c r="S102" i="1"/>
  <c r="S104" i="1"/>
  <c r="S106" i="1"/>
  <c r="S108" i="1"/>
  <c r="S110" i="1"/>
  <c r="S112" i="1"/>
  <c r="S114" i="1"/>
  <c r="S116" i="1"/>
  <c r="S118" i="1"/>
  <c r="S120" i="1"/>
  <c r="S122" i="1"/>
  <c r="S124" i="1"/>
  <c r="S126" i="1"/>
  <c r="S128" i="1"/>
  <c r="S130" i="1"/>
  <c r="S132" i="1"/>
  <c r="S134" i="1"/>
  <c r="S136" i="1"/>
  <c r="S138" i="1"/>
  <c r="S140" i="1"/>
  <c r="S142" i="1"/>
  <c r="S144" i="1"/>
  <c r="S146" i="1"/>
  <c r="S148" i="1"/>
  <c r="S150" i="1"/>
  <c r="S152" i="1"/>
  <c r="S156" i="1"/>
  <c r="S158" i="1"/>
  <c r="S160" i="1"/>
  <c r="S162" i="1"/>
  <c r="S164" i="1"/>
  <c r="S166" i="1"/>
  <c r="S168" i="1"/>
  <c r="S170" i="1"/>
  <c r="S172" i="1"/>
  <c r="S174" i="1"/>
  <c r="S176" i="1"/>
  <c r="S178" i="1"/>
  <c r="S180" i="1"/>
  <c r="S182" i="1"/>
  <c r="S184" i="1"/>
  <c r="S186" i="1"/>
  <c r="S188" i="1"/>
  <c r="S190" i="1"/>
  <c r="S192" i="1"/>
  <c r="S194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S145" i="1"/>
  <c r="S147" i="1"/>
  <c r="S149" i="1"/>
  <c r="S151" i="1"/>
  <c r="S153" i="1"/>
  <c r="S155" i="1"/>
  <c r="S157" i="1"/>
  <c r="S159" i="1"/>
  <c r="S161" i="1"/>
  <c r="S163" i="1"/>
  <c r="S165" i="1"/>
  <c r="S167" i="1"/>
  <c r="S169" i="1"/>
  <c r="S171" i="1"/>
  <c r="S173" i="1"/>
  <c r="S175" i="1"/>
  <c r="S177" i="1"/>
  <c r="S179" i="1"/>
  <c r="S181" i="1"/>
  <c r="S183" i="1"/>
  <c r="S185" i="1"/>
  <c r="S187" i="1"/>
  <c r="S189" i="1"/>
  <c r="S191" i="1"/>
  <c r="S193" i="1"/>
  <c r="AE27" i="1"/>
  <c r="AH27" i="1" s="1"/>
  <c r="AC27" i="1"/>
  <c r="P27" i="1"/>
  <c r="R27" i="1" s="1"/>
  <c r="S27" i="1" s="1"/>
  <c r="AE26" i="1"/>
  <c r="AH26" i="1" s="1"/>
  <c r="AC26" i="1"/>
  <c r="P26" i="1"/>
  <c r="R26" i="1" s="1"/>
  <c r="AE25" i="1"/>
  <c r="AH25" i="1" s="1"/>
  <c r="AC25" i="1"/>
  <c r="P25" i="1"/>
  <c r="R25" i="1" s="1"/>
  <c r="AE24" i="1"/>
  <c r="AH24" i="1" s="1"/>
  <c r="AC24" i="1"/>
  <c r="P24" i="1"/>
  <c r="R24" i="1" s="1"/>
  <c r="AE23" i="1"/>
  <c r="AH23" i="1" s="1"/>
  <c r="AC23" i="1"/>
  <c r="P23" i="1"/>
  <c r="R23" i="1" s="1"/>
  <c r="AE22" i="1"/>
  <c r="AH22" i="1" s="1"/>
  <c r="AC22" i="1"/>
  <c r="P22" i="1"/>
  <c r="R22" i="1" s="1"/>
  <c r="AE21" i="1"/>
  <c r="AH21" i="1" s="1"/>
  <c r="AC21" i="1"/>
  <c r="P21" i="1"/>
  <c r="R21" i="1" s="1"/>
  <c r="AE20" i="1"/>
  <c r="AH20" i="1" s="1"/>
  <c r="AC20" i="1"/>
  <c r="P20" i="1"/>
  <c r="R20" i="1" s="1"/>
  <c r="AE19" i="1"/>
  <c r="AH19" i="1" s="1"/>
  <c r="AC19" i="1"/>
  <c r="P19" i="1"/>
  <c r="R19" i="1" s="1"/>
  <c r="AE18" i="1"/>
  <c r="AH18" i="1" s="1"/>
  <c r="AC18" i="1"/>
  <c r="P18" i="1"/>
  <c r="R18" i="1" s="1"/>
  <c r="AE17" i="1"/>
  <c r="AH17" i="1" s="1"/>
  <c r="AC17" i="1"/>
  <c r="P17" i="1"/>
  <c r="R17" i="1" s="1"/>
  <c r="AE16" i="1"/>
  <c r="AH16" i="1" s="1"/>
  <c r="AC16" i="1"/>
  <c r="P16" i="1"/>
  <c r="R16" i="1" s="1"/>
  <c r="AE15" i="1"/>
  <c r="AH15" i="1" s="1"/>
  <c r="AC15" i="1"/>
  <c r="P15" i="1"/>
  <c r="R15" i="1" s="1"/>
  <c r="AE14" i="1"/>
  <c r="AH14" i="1" s="1"/>
  <c r="AC14" i="1"/>
  <c r="P14" i="1"/>
  <c r="R14" i="1" s="1"/>
  <c r="AE13" i="1"/>
  <c r="AH13" i="1" s="1"/>
  <c r="AC13" i="1"/>
  <c r="P13" i="1"/>
  <c r="R13" i="1" s="1"/>
  <c r="AE12" i="1"/>
  <c r="AH12" i="1" s="1"/>
  <c r="AC12" i="1"/>
  <c r="P12" i="1"/>
  <c r="R12" i="1" s="1"/>
  <c r="AE11" i="1"/>
  <c r="AH11" i="1" s="1"/>
  <c r="AC11" i="1"/>
  <c r="P11" i="1"/>
  <c r="R11" i="1" s="1"/>
  <c r="AE10" i="1"/>
  <c r="AH10" i="1" s="1"/>
  <c r="AC10" i="1"/>
  <c r="P10" i="1"/>
  <c r="R10" i="1" s="1"/>
  <c r="AE9" i="1"/>
  <c r="AH9" i="1" s="1"/>
  <c r="AC9" i="1"/>
  <c r="P9" i="1"/>
  <c r="R9" i="1" s="1"/>
  <c r="AE8" i="1"/>
  <c r="AH8" i="1" s="1"/>
  <c r="AC8" i="1"/>
  <c r="P8" i="1"/>
  <c r="R8" i="1" s="1"/>
  <c r="AE7" i="1"/>
  <c r="AH7" i="1" s="1"/>
  <c r="AC7" i="1"/>
  <c r="P7" i="1"/>
  <c r="R7" i="1" s="1"/>
  <c r="AE6" i="1"/>
  <c r="AH6" i="1" s="1"/>
  <c r="AC6" i="1"/>
  <c r="P6" i="1"/>
  <c r="R6" i="1" s="1"/>
  <c r="AE5" i="1"/>
  <c r="AH5" i="1" s="1"/>
  <c r="AC5" i="1"/>
  <c r="P5" i="1"/>
  <c r="R5" i="1" s="1"/>
  <c r="S6" i="1" l="1"/>
  <c r="S10" i="1"/>
  <c r="S8" i="1"/>
  <c r="S12" i="1"/>
  <c r="S14" i="1"/>
  <c r="S16" i="1"/>
  <c r="S18" i="1"/>
  <c r="S20" i="1"/>
  <c r="S22" i="1"/>
  <c r="S24" i="1"/>
  <c r="S26" i="1"/>
  <c r="S5" i="1"/>
  <c r="S7" i="1"/>
  <c r="S9" i="1"/>
  <c r="S11" i="1"/>
  <c r="S13" i="1"/>
  <c r="S15" i="1"/>
  <c r="S17" i="1"/>
  <c r="S19" i="1"/>
  <c r="S21" i="1"/>
  <c r="S23" i="1"/>
  <c r="S25" i="1"/>
</calcChain>
</file>

<file path=xl/sharedStrings.xml><?xml version="1.0" encoding="utf-8"?>
<sst xmlns="http://schemas.openxmlformats.org/spreadsheetml/2006/main" count="2457" uniqueCount="477">
  <si>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</si>
  <si>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</si>
  <si>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</si>
  <si>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</si>
  <si>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</si>
  <si>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</si>
  <si>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</si>
  <si>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</si>
  <si>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</si>
  <si>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</si>
  <si>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</si>
  <si>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</si>
  <si>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</si>
  <si>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</si>
  <si>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</si>
  <si>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</si>
  <si>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</si>
  <si>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</si>
  <si>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</si>
  <si>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</si>
  <si>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</si>
  <si>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</si>
  <si>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</si>
  <si>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</si>
  <si>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</si>
  <si>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</si>
  <si>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</si>
  <si>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</si>
  <si>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</si>
  <si>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</si>
  <si>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</si>
  <si>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</si>
  <si>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</si>
  <si>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</si>
  <si>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</si>
  <si>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</si>
  <si>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</si>
  <si>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</si>
  <si>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</si>
  <si>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</si>
  <si>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</si>
  <si>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</si>
  <si>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</si>
  <si>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</si>
  <si>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</si>
  <si>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</si>
  <si>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</si>
  <si>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</si>
  <si>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</si>
  <si>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</si>
  <si>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</si>
  <si>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</si>
  <si>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</si>
  <si>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</si>
  <si>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</si>
  <si>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</si>
  <si>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</si>
  <si>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</si>
  <si>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</si>
  <si>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</si>
  <si>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</si>
  <si>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</si>
  <si>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</si>
  <si>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</si>
  <si>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</si>
  <si>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</si>
  <si>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</si>
  <si>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</si>
  <si>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</si>
  <si>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</si>
  <si>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</si>
  <si>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</si>
  <si>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</si>
  <si>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</si>
  <si>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</si>
  <si>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</si>
  <si>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</si>
  <si>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</si>
  <si>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</si>
  <si>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</si>
  <si>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</si>
  <si>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</si>
  <si>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</si>
  <si>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</si>
  <si>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</si>
  <si>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</si>
  <si>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</si>
  <si>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</si>
  <si>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</si>
  <si>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</si>
  <si>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</si>
  <si>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</si>
  <si>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</si>
  <si>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</si>
  <si>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</si>
  <si>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</si>
  <si>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</si>
  <si>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</si>
  <si>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</si>
  <si>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</si>
  <si>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</si>
  <si>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</si>
  <si>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</si>
  <si>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</si>
  <si>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</si>
  <si>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</si>
  <si>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</si>
  <si>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</si>
  <si>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</si>
  <si>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</si>
  <si>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</si>
  <si>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</si>
  <si>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</si>
  <si>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</si>
  <si>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</si>
  <si>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</si>
  <si>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</si>
  <si>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</si>
  <si>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</si>
  <si>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</si>
  <si>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</si>
  <si>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</si>
  <si>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</si>
  <si>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</si>
  <si>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</si>
  <si>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</si>
  <si>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</si>
  <si>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</si>
  <si>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</si>
  <si>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</si>
  <si>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</si>
  <si>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</si>
  <si>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</si>
  <si>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</si>
  <si>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</si>
  <si>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</si>
  <si>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</si>
  <si>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</si>
  <si>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</si>
  <si>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</si>
  <si>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</si>
  <si>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</si>
  <si>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</si>
  <si>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</si>
  <si>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</si>
  <si>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</si>
  <si>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</si>
  <si>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</si>
  <si>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</si>
  <si>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</si>
  <si>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</si>
  <si>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</si>
  <si>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</si>
  <si>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</si>
  <si>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</si>
  <si>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</si>
  <si>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</si>
  <si>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</si>
  <si>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</si>
  <si>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</si>
  <si>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</si>
  <si>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</si>
  <si>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</si>
  <si>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</si>
  <si>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</si>
  <si>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</si>
  <si>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</si>
  <si>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</si>
  <si>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</si>
  <si>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</si>
  <si>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</si>
  <si>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</si>
  <si>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</si>
  <si>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</si>
  <si>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</si>
  <si>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</si>
  <si>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</si>
  <si>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</si>
  <si>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</si>
  <si>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</si>
  <si>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หมู่.7 ต.กุดไห</t>
    </r>
  </si>
  <si>
    <t>นาย</t>
  </si>
  <si>
    <t>กา</t>
  </si>
  <si>
    <t>ตุพิลา</t>
  </si>
  <si>
    <t>กาเทพ</t>
  </si>
  <si>
    <t>ริกำแง</t>
  </si>
  <si>
    <t>ก้าน</t>
  </si>
  <si>
    <t>ทิพย์คำมี</t>
  </si>
  <si>
    <t>กาวน</t>
  </si>
  <si>
    <t>น.ส.</t>
  </si>
  <si>
    <t>กาใส</t>
  </si>
  <si>
    <t>เก่ง</t>
  </si>
  <si>
    <t>นาง</t>
  </si>
  <si>
    <t>เกษแก้ว</t>
  </si>
  <si>
    <t>เกษร</t>
  </si>
  <si>
    <t>เกียม</t>
  </si>
  <si>
    <t>พลตา</t>
  </si>
  <si>
    <t>คอย</t>
  </si>
  <si>
    <t>คา</t>
  </si>
  <si>
    <t>คาน</t>
  </si>
  <si>
    <t>ควัญ</t>
  </si>
  <si>
    <t>นนสุราช</t>
  </si>
  <si>
    <t>คำกอง</t>
  </si>
  <si>
    <t>คำนาง</t>
  </si>
  <si>
    <t>คำบ่อ</t>
  </si>
  <si>
    <t>เงิน</t>
  </si>
  <si>
    <t>จอมศรี</t>
  </si>
  <si>
    <t>จำเนียร</t>
  </si>
  <si>
    <t>ลามคำ</t>
  </si>
  <si>
    <t>จำปา</t>
  </si>
  <si>
    <t>จำรัส</t>
  </si>
  <si>
    <t>จินดา</t>
  </si>
  <si>
    <t>ภูมิรัง</t>
  </si>
  <si>
    <t>จุไร</t>
  </si>
  <si>
    <t>เฉลียว</t>
  </si>
  <si>
    <t>ไพคำนาม</t>
  </si>
  <si>
    <t>ชวัลนุช</t>
  </si>
  <si>
    <t>ตอง</t>
  </si>
  <si>
    <t>ตาล</t>
  </si>
  <si>
    <t>ถนอม</t>
  </si>
  <si>
    <t>ถวิล</t>
  </si>
  <si>
    <t>ถวิลศักดิ์</t>
  </si>
  <si>
    <t>บุญเรืองจักร</t>
  </si>
  <si>
    <t>ถัน</t>
  </si>
  <si>
    <t>เถิง</t>
  </si>
  <si>
    <t>ทองขัน</t>
  </si>
  <si>
    <t>ทองคำ</t>
  </si>
  <si>
    <t>ทองม้วน</t>
  </si>
  <si>
    <t>ทองหลาง</t>
  </si>
  <si>
    <t>ทักสิน</t>
  </si>
  <si>
    <t>ทัศน์</t>
  </si>
  <si>
    <t>ทาน</t>
  </si>
  <si>
    <t>เทพพร</t>
  </si>
  <si>
    <t>เทวี</t>
  </si>
  <si>
    <t>ไพเรืองโสม</t>
  </si>
  <si>
    <t>ธง</t>
  </si>
  <si>
    <t>ธนกิจ</t>
  </si>
  <si>
    <t>กระแสโท</t>
  </si>
  <si>
    <t>ธันวา</t>
  </si>
  <si>
    <t>นวนจัน</t>
  </si>
  <si>
    <t>นาท</t>
  </si>
  <si>
    <t>บง</t>
  </si>
  <si>
    <t>บรรณ</t>
  </si>
  <si>
    <t>บันทม</t>
  </si>
  <si>
    <t>บับภา</t>
  </si>
  <si>
    <t>บานเลิง</t>
  </si>
  <si>
    <t>บุญ</t>
  </si>
  <si>
    <t>บุญชู</t>
  </si>
  <si>
    <t>บุญถม</t>
  </si>
  <si>
    <t>บุญทง</t>
  </si>
  <si>
    <t>บุญนำ</t>
  </si>
  <si>
    <t>บุญพร้อม</t>
  </si>
  <si>
    <t>บุญเพ็ง</t>
  </si>
  <si>
    <t>โยธายุทธ</t>
  </si>
  <si>
    <t>บุญเพลิน</t>
  </si>
  <si>
    <t>บุญมาก</t>
  </si>
  <si>
    <t>อุปดิษฐ์</t>
  </si>
  <si>
    <t>บุญมี</t>
  </si>
  <si>
    <t>บุญสวน</t>
  </si>
  <si>
    <t>ผุยลานวงค์</t>
  </si>
  <si>
    <t>บุญสูง</t>
  </si>
  <si>
    <t>บุญทวี</t>
  </si>
  <si>
    <t>เบ็ง</t>
  </si>
  <si>
    <t>ประลินทอง</t>
  </si>
  <si>
    <t>นาคสินธุ์</t>
  </si>
  <si>
    <t>ประสิทธิ์</t>
  </si>
  <si>
    <t>ประเสริฐ</t>
  </si>
  <si>
    <t>ปัญญา</t>
  </si>
  <si>
    <t>พนอม</t>
  </si>
  <si>
    <t>พัน</t>
  </si>
  <si>
    <t>พันมหา</t>
  </si>
  <si>
    <t>พาว</t>
  </si>
  <si>
    <t>พิน</t>
  </si>
  <si>
    <t>พู</t>
  </si>
  <si>
    <t>แพ</t>
  </si>
  <si>
    <t>ไพรัตน์</t>
  </si>
  <si>
    <t>ภูมิ</t>
  </si>
  <si>
    <t>ยม</t>
  </si>
  <si>
    <t>ตุลิพา</t>
  </si>
  <si>
    <t>ยัง</t>
  </si>
  <si>
    <t>ยัน</t>
  </si>
  <si>
    <t>ยุทธณา</t>
  </si>
  <si>
    <t>รัตทนง</t>
  </si>
  <si>
    <t>รินยอง</t>
  </si>
  <si>
    <t>ผลาจันทร์</t>
  </si>
  <si>
    <t>รุ่งเพชร</t>
  </si>
  <si>
    <t>ล้ำ</t>
  </si>
  <si>
    <t>วงศ์เดือน</t>
  </si>
  <si>
    <t>วรจิตร</t>
  </si>
  <si>
    <t>วรรณภา</t>
  </si>
  <si>
    <t>วัง</t>
  </si>
  <si>
    <t>สารกรณ์</t>
  </si>
  <si>
    <t>วันทอง</t>
  </si>
  <si>
    <t>วิทยา</t>
  </si>
  <si>
    <t>วิรัตน์</t>
  </si>
  <si>
    <t>วิลาวรรณ์</t>
  </si>
  <si>
    <t>เวียง</t>
  </si>
  <si>
    <t>แวง</t>
  </si>
  <si>
    <t>สกุลนา</t>
  </si>
  <si>
    <t>สงประสงค์</t>
  </si>
  <si>
    <t>สด</t>
  </si>
  <si>
    <t>สนใจ</t>
  </si>
  <si>
    <t>สนม</t>
  </si>
  <si>
    <t>สนั่น</t>
  </si>
  <si>
    <t>สมบัตร</t>
  </si>
  <si>
    <t>มณีบู่</t>
  </si>
  <si>
    <t>สมภู</t>
  </si>
  <si>
    <t>สมวน</t>
  </si>
  <si>
    <t>สมศักดิ์</t>
  </si>
  <si>
    <t>สมหมาย</t>
  </si>
  <si>
    <t>สมัย</t>
  </si>
  <si>
    <t>สรสิน</t>
  </si>
  <si>
    <t>สร้อย</t>
  </si>
  <si>
    <t>สวัสดิ์</t>
  </si>
  <si>
    <t>สว่าง</t>
  </si>
  <si>
    <t>สันติชัย</t>
  </si>
  <si>
    <t>สาคร</t>
  </si>
  <si>
    <t>สำนาญ</t>
  </si>
  <si>
    <t>บุญโคดม</t>
  </si>
  <si>
    <t>สำลี</t>
  </si>
  <si>
    <t>สิทธิ์</t>
  </si>
  <si>
    <t>อัคพิน</t>
  </si>
  <si>
    <t>สิทธิ์สมัย</t>
  </si>
  <si>
    <t>สี</t>
  </si>
  <si>
    <t>สีทน</t>
  </si>
  <si>
    <t>สีอ่อน</t>
  </si>
  <si>
    <t>สุข</t>
  </si>
  <si>
    <t>สุขสวัสดิ์</t>
  </si>
  <si>
    <t>สุนทร</t>
  </si>
  <si>
    <t>สุเนส</t>
  </si>
  <si>
    <t>เสวย</t>
  </si>
  <si>
    <t>โสภา</t>
  </si>
  <si>
    <t>โสวัด</t>
  </si>
  <si>
    <t>ไสว</t>
  </si>
  <si>
    <t>หนูพร</t>
  </si>
  <si>
    <t>หวานใจ</t>
  </si>
  <si>
    <t>เหลือ</t>
  </si>
  <si>
    <t>แหวน</t>
  </si>
  <si>
    <t>อ่อน</t>
  </si>
  <si>
    <t>อุไทย</t>
  </si>
  <si>
    <t>ฮง</t>
  </si>
  <si>
    <t>สปก.4-01</t>
  </si>
  <si>
    <t>156</t>
  </si>
  <si>
    <t>19/1</t>
  </si>
  <si>
    <t>131/1</t>
  </si>
  <si>
    <t>27/1</t>
  </si>
  <si>
    <t>4/1</t>
  </si>
  <si>
    <t>73/1</t>
  </si>
  <si>
    <t>10/1</t>
  </si>
  <si>
    <t>136/1</t>
  </si>
  <si>
    <t>55/5</t>
  </si>
  <si>
    <t>7/3</t>
  </si>
  <si>
    <t>43/2</t>
  </si>
  <si>
    <t>4/3</t>
  </si>
  <si>
    <t>11/3</t>
  </si>
  <si>
    <t>49/1</t>
  </si>
  <si>
    <t>19/7</t>
  </si>
  <si>
    <t>155/1</t>
  </si>
  <si>
    <t>150/1</t>
  </si>
  <si>
    <t>99/1</t>
  </si>
  <si>
    <t>36/1</t>
  </si>
  <si>
    <t>36/3</t>
  </si>
  <si>
    <t>24/1</t>
  </si>
  <si>
    <t>22/3</t>
  </si>
  <si>
    <t>23/5</t>
  </si>
  <si>
    <t>5/1</t>
  </si>
  <si>
    <t>187</t>
  </si>
  <si>
    <t>157/1</t>
  </si>
  <si>
    <t>18/1</t>
  </si>
  <si>
    <t>148</t>
  </si>
  <si>
    <t>97/1</t>
  </si>
  <si>
    <t>142/1</t>
  </si>
  <si>
    <t>60/1</t>
  </si>
  <si>
    <t>111/1</t>
  </si>
  <si>
    <t>10/2</t>
  </si>
  <si>
    <t>7/1</t>
  </si>
  <si>
    <t>66/4</t>
  </si>
  <si>
    <t>66/2</t>
  </si>
  <si>
    <t>19/6</t>
  </si>
  <si>
    <t>166</t>
  </si>
  <si>
    <t>15/2</t>
  </si>
  <si>
    <t>45/5</t>
  </si>
  <si>
    <t>67/1</t>
  </si>
  <si>
    <t>149</t>
  </si>
  <si>
    <t>44/1</t>
  </si>
  <si>
    <t>36/2</t>
  </si>
  <si>
    <t>171</t>
  </si>
  <si>
    <t>19/5</t>
  </si>
  <si>
    <t>43/1</t>
  </si>
  <si>
    <t>23/2</t>
  </si>
  <si>
    <t>24/3</t>
  </si>
  <si>
    <t>43/3</t>
  </si>
  <si>
    <t>55/6</t>
  </si>
  <si>
    <t>124/1</t>
  </si>
  <si>
    <t>55/2</t>
  </si>
  <si>
    <t>155</t>
  </si>
  <si>
    <t>85/1</t>
  </si>
  <si>
    <t>169</t>
  </si>
  <si>
    <t>103/3</t>
  </si>
  <si>
    <t>141</t>
  </si>
  <si>
    <t>176</t>
  </si>
  <si>
    <t>66/3</t>
  </si>
  <si>
    <t>47/2</t>
  </si>
  <si>
    <t>152</t>
  </si>
  <si>
    <t>91/1</t>
  </si>
  <si>
    <t>18/2</t>
  </si>
  <si>
    <t>175</t>
  </si>
  <si>
    <t>61/1</t>
  </si>
  <si>
    <t>7/2</t>
  </si>
  <si>
    <t>159</t>
  </si>
  <si>
    <t>10/3</t>
  </si>
  <si>
    <t>23/3</t>
  </si>
  <si>
    <t>57/1</t>
  </si>
  <si>
    <t>158</t>
  </si>
  <si>
    <t>142</t>
  </si>
  <si>
    <t>73/2</t>
  </si>
  <si>
    <t>124/2</t>
  </si>
  <si>
    <t>19/8</t>
  </si>
  <si>
    <t>45/3</t>
  </si>
  <si>
    <t>55/11</t>
  </si>
  <si>
    <t>11/1</t>
  </si>
  <si>
    <t>43//1</t>
  </si>
  <si>
    <t>142/2</t>
  </si>
  <si>
    <t>143</t>
  </si>
  <si>
    <t>186</t>
  </si>
  <si>
    <t>144</t>
  </si>
  <si>
    <t>140</t>
  </si>
  <si>
    <t>214</t>
  </si>
  <si>
    <t>218</t>
  </si>
  <si>
    <t>209</t>
  </si>
  <si>
    <t>203</t>
  </si>
  <si>
    <t>147</t>
  </si>
  <si>
    <t>145</t>
  </si>
  <si>
    <t>138</t>
  </si>
  <si>
    <t>185</t>
  </si>
  <si>
    <t>435</t>
  </si>
  <si>
    <t>5743II6892</t>
  </si>
  <si>
    <t>5743II6890</t>
  </si>
  <si>
    <t>1032</t>
  </si>
  <si>
    <t>5743II7092</t>
  </si>
  <si>
    <t>5743III6490</t>
  </si>
  <si>
    <t>3673</t>
  </si>
  <si>
    <t>197</t>
  </si>
  <si>
    <t>190</t>
  </si>
  <si>
    <t>819</t>
  </si>
  <si>
    <t>436</t>
  </si>
  <si>
    <t>820</t>
  </si>
  <si>
    <t>4000</t>
  </si>
  <si>
    <t>3675</t>
  </si>
  <si>
    <t>5743III6692</t>
  </si>
  <si>
    <t>3879</t>
  </si>
  <si>
    <t>5743II6888</t>
  </si>
  <si>
    <t>5743III6290</t>
  </si>
  <si>
    <t>4080</t>
  </si>
  <si>
    <t>1013</t>
  </si>
  <si>
    <t>3665</t>
  </si>
  <si>
    <t>5743II7094</t>
  </si>
  <si>
    <t>823</t>
  </si>
  <si>
    <t>438</t>
  </si>
  <si>
    <t>5743III6492</t>
  </si>
  <si>
    <t>3674</t>
  </si>
  <si>
    <t>5743III6292</t>
  </si>
  <si>
    <t>813</t>
  </si>
  <si>
    <t>5743III6690</t>
  </si>
  <si>
    <t>440</t>
  </si>
  <si>
    <t>1033</t>
  </si>
  <si>
    <t>334</t>
  </si>
  <si>
    <t>826</t>
  </si>
  <si>
    <t>3664</t>
  </si>
  <si>
    <t>829</t>
  </si>
  <si>
    <t>828</t>
  </si>
  <si>
    <t>434</t>
  </si>
  <si>
    <t>441</t>
  </si>
  <si>
    <t>5743III6090</t>
  </si>
  <si>
    <t>4008</t>
  </si>
  <si>
    <t>1014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</si>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</sst>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188" fontId="0" fillId="0" borderId="0" xfId="0" applyNumberFormat="1" applyAlignment="1">
      <alignment horizontal="center"/>
    </xf>
    <xf numFmtId="3" fontId="0" fillId="35" borderId="0" xfId="0" applyNumberFormat="1" applyFill="1"/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1" fontId="23" fillId="33" borderId="10" xfId="42" applyNumberFormat="1" applyFont="1" applyFill="1" applyBorder="1" applyAlignment="1">
      <alignment horizontal="left" vertical="center" wrapText="1"/>
    </xf>
    <xf numFmtId="188" fontId="23" fillId="33" borderId="10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7" xfId="42" applyNumberFormat="1" applyFont="1" applyFill="1" applyBorder="1" applyAlignment="1">
      <alignment horizontal="center" vertical="top" wrapText="1"/>
    </xf>
    <xf numFmtId="0" fontId="24" fillId="33" borderId="21" xfId="42" applyFont="1" applyFill="1" applyBorder="1" applyAlignment="1">
      <alignment horizontal="left" vertical="center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1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left" vertical="center" wrapText="1"/>
    </xf>
    <xf numFmtId="188" fontId="23" fillId="33" borderId="11" xfId="42" applyNumberFormat="1" applyFont="1" applyFill="1" applyBorder="1" applyAlignment="1">
      <alignment horizontal="center" vertical="center" wrapText="1"/>
    </xf>
    <xf numFmtId="1" fontId="23" fillId="33" borderId="10" xfId="42" applyNumberFormat="1" applyFont="1" applyFill="1" applyBorder="1" applyAlignment="1">
      <alignment horizontal="center" vertical="center" wrapText="1"/>
    </xf>
    <xf numFmtId="187" fontId="23" fillId="33" borderId="10" xfId="42" applyNumberFormat="1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0" fontId="24" fillId="33" borderId="22" xfId="42" applyFont="1" applyFill="1" applyBorder="1" applyAlignment="1">
      <alignment horizontal="left" vertical="center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left" vertical="center" wrapText="1"/>
    </xf>
    <xf numFmtId="188" fontId="23" fillId="33" borderId="16" xfId="42" applyNumberFormat="1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187" fontId="23" fillId="33" borderId="16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3" fillId="33" borderId="19" xfId="42" applyNumberFormat="1" applyFont="1" applyFill="1" applyBorder="1" applyAlignment="1">
      <alignment horizontal="center" vertical="top" wrapText="1"/>
    </xf>
    <xf numFmtId="0" fontId="24" fillId="33" borderId="23" xfId="42" applyFont="1" applyFill="1" applyBorder="1" applyAlignment="1">
      <alignment horizontal="left" vertical="center"/>
    </xf>
    <xf numFmtId="49" fontId="25" fillId="0" borderId="21" xfId="0" applyNumberFormat="1" applyFont="1" applyBorder="1" applyAlignment="1">
      <alignment horizontal="center" vertical="top" shrinkToFit="1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left" vertical="top" shrinkToFit="1"/>
    </xf>
    <xf numFmtId="49" fontId="25" fillId="0" borderId="30" xfId="0" applyNumberFormat="1" applyFont="1" applyBorder="1" applyAlignment="1">
      <alignment horizontal="left" vertical="top" shrinkToFit="1"/>
    </xf>
    <xf numFmtId="1" fontId="24" fillId="0" borderId="15" xfId="42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center" vertical="top" shrinkToFit="1"/>
    </xf>
    <xf numFmtId="0" fontId="23" fillId="0" borderId="15" xfId="43" applyFont="1" applyBorder="1"/>
    <xf numFmtId="0" fontId="24" fillId="0" borderId="15" xfId="42" applyFont="1" applyFill="1" applyBorder="1" applyAlignment="1">
      <alignment horizontal="center" vertical="center"/>
    </xf>
    <xf numFmtId="188" fontId="24" fillId="0" borderId="15" xfId="42" applyNumberFormat="1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49" fontId="25" fillId="0" borderId="22" xfId="0" applyNumberFormat="1" applyFont="1" applyBorder="1" applyAlignment="1">
      <alignment horizontal="center" vertical="top" shrinkToFit="1"/>
    </xf>
    <xf numFmtId="49" fontId="25" fillId="0" borderId="23" xfId="0" applyNumberFormat="1" applyFont="1" applyBorder="1" applyAlignment="1">
      <alignment horizontal="center" vertical="top" shrinkToFit="1"/>
    </xf>
    <xf numFmtId="49" fontId="25" fillId="0" borderId="15" xfId="0" applyNumberFormat="1" applyFont="1" applyBorder="1" applyAlignment="1">
      <alignment horizontal="center" vertical="top" shrinkToFit="1"/>
    </xf>
    <xf numFmtId="1" fontId="24" fillId="0" borderId="21" xfId="42" applyNumberFormat="1" applyFont="1" applyFill="1" applyBorder="1" applyAlignment="1">
      <alignment horizontal="left" vertical="center"/>
    </xf>
    <xf numFmtId="49" fontId="25" fillId="0" borderId="21" xfId="0" applyNumberFormat="1" applyFont="1" applyBorder="1" applyAlignment="1">
      <alignment horizontal="center" vertical="top" shrinkToFit="1"/>
    </xf>
    <xf numFmtId="0" fontId="23" fillId="0" borderId="21" xfId="43" applyFont="1" applyBorder="1"/>
    <xf numFmtId="0" fontId="24" fillId="0" borderId="21" xfId="42" applyFont="1" applyFill="1" applyBorder="1" applyAlignment="1">
      <alignment horizontal="center" vertical="center"/>
    </xf>
    <xf numFmtId="188" fontId="24" fillId="0" borderId="21" xfId="42" applyNumberFormat="1" applyFont="1" applyFill="1" applyBorder="1" applyAlignment="1">
      <alignment horizontal="center" vertical="center"/>
    </xf>
    <xf numFmtId="0" fontId="24" fillId="0" borderId="21" xfId="42" applyFont="1" applyFill="1" applyBorder="1" applyAlignment="1">
      <alignment horizontal="left" vertical="center"/>
    </xf>
    <xf numFmtId="3" fontId="24" fillId="0" borderId="21" xfId="42" applyNumberFormat="1" applyFont="1" applyFill="1" applyBorder="1" applyAlignment="1">
      <alignment horizontal="center" vertical="center"/>
    </xf>
    <xf numFmtId="187" fontId="24" fillId="0" borderId="21" xfId="42" applyNumberFormat="1" applyFont="1" applyFill="1" applyBorder="1" applyAlignment="1">
      <alignment horizontal="center" vertical="center"/>
    </xf>
    <xf numFmtId="3" fontId="24" fillId="35" borderId="21" xfId="42" applyNumberFormat="1" applyFont="1" applyFill="1" applyBorder="1" applyAlignment="1">
      <alignment horizontal="center" vertical="center"/>
    </xf>
    <xf numFmtId="3" fontId="24" fillId="0" borderId="31" xfId="42" applyNumberFormat="1" applyFont="1" applyFill="1" applyBorder="1" applyAlignment="1">
      <alignment horizontal="center" vertical="center"/>
    </xf>
    <xf numFmtId="0" fontId="26" fillId="0" borderId="15" xfId="0" applyFont="1" applyBorder="1"/>
    <xf numFmtId="1" fontId="26" fillId="0" borderId="15" xfId="0" applyNumberFormat="1" applyFont="1" applyBorder="1" applyAlignment="1">
      <alignment horizontal="left"/>
    </xf>
    <xf numFmtId="187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3" fontId="26" fillId="35" borderId="15" xfId="0" applyNumberFormat="1" applyFont="1" applyFill="1" applyBorder="1"/>
    <xf numFmtId="3" fontId="26" fillId="0" borderId="15" xfId="0" applyNumberFormat="1" applyFont="1" applyBorder="1" applyAlignment="1">
      <alignment horizontal="center"/>
    </xf>
    <xf numFmtId="3" fontId="26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188" fontId="26" fillId="0" borderId="0" xfId="0" applyNumberFormat="1" applyFont="1" applyAlignment="1">
      <alignment horizontal="center"/>
    </xf>
    <xf numFmtId="3" fontId="26" fillId="0" borderId="0" xfId="0" applyNumberFormat="1" applyFont="1"/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3" fontId="26" fillId="35" borderId="0" xfId="0" applyNumberFormat="1" applyFont="1" applyFill="1"/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2" fontId="23" fillId="33" borderId="13" xfId="42" applyNumberFormat="1" applyFont="1" applyFill="1" applyBorder="1" applyAlignment="1">
      <alignment horizontal="center" vertical="center" wrapText="1"/>
    </xf>
    <xf numFmtId="2" fontId="23" fillId="33" borderId="10" xfId="42" applyNumberFormat="1" applyFont="1" applyFill="1" applyBorder="1" applyAlignment="1">
      <alignment horizontal="center" vertical="center" wrapText="1"/>
    </xf>
    <xf numFmtId="2" fontId="23" fillId="33" borderId="16" xfId="42" applyNumberFormat="1" applyFont="1" applyFill="1" applyBorder="1" applyAlignment="1">
      <alignment horizontal="center" vertical="center" wrapText="1"/>
    </xf>
    <xf numFmtId="2" fontId="24" fillId="35" borderId="15" xfId="42" applyNumberFormat="1" applyFont="1" applyFill="1" applyBorder="1" applyAlignment="1">
      <alignment horizontal="center" vertical="center"/>
    </xf>
    <xf numFmtId="2" fontId="24" fillId="35" borderId="21" xfId="42" applyNumberFormat="1" applyFont="1" applyFill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10" fontId="24" fillId="0" borderId="20" xfId="42" applyNumberFormat="1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2"/>
  <sheetViews>
    <sheetView tabSelected="1" topLeftCell="A4" workbookViewId="0">
      <selection activeCell="V9" sqref="V9"/>
    </sheetView>
  </sheetViews>
  <sheetFormatPr defaultRowHeight="14.25"/>
  <cols>
    <col min="1" max="2" width="3.625" customWidth="1"/>
    <col min="3" max="3" width="5.75" customWidth="1"/>
    <col min="4" max="4" width="5.625" customWidth="1"/>
    <col min="5" max="5" width="11.375" customWidth="1"/>
    <col min="6" max="6" width="4.625" customWidth="1"/>
    <col min="7" max="7" width="8.375" style="1" customWidth="1"/>
    <col min="8" max="8" width="10" customWidth="1"/>
    <col min="9" max="9" width="5.75" customWidth="1"/>
    <col min="10" max="10" width="6.375" customWidth="1"/>
    <col min="11" max="11" width="6.125" style="11" customWidth="1"/>
    <col min="12" max="12" width="10.25" customWidth="1"/>
    <col min="13" max="13" width="3.625" customWidth="1"/>
    <col min="14" max="14" width="5" customWidth="1"/>
    <col min="15" max="15" width="4" customWidth="1"/>
    <col min="16" max="16" width="6.25" style="5" customWidth="1"/>
    <col min="17" max="17" width="5.125" customWidth="1"/>
    <col min="18" max="18" width="8.875" customWidth="1"/>
    <col min="19" max="19" width="7.125" style="115" customWidth="1"/>
    <col min="20" max="20" width="3.625" customWidth="1"/>
    <col min="21" max="21" width="13" customWidth="1"/>
    <col min="22" max="22" width="11.625" style="8" customWidth="1"/>
    <col min="23" max="23" width="7.25" style="10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9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9" style="4"/>
    <col min="35" max="36" width="9" style="1"/>
    <col min="37" max="37" width="7" style="4" customWidth="1"/>
    <col min="38" max="38" width="7.5" style="4" customWidth="1"/>
    <col min="39" max="39" width="7.25" style="121" customWidth="1"/>
    <col min="40" max="40" width="8.375" customWidth="1"/>
  </cols>
  <sheetData>
    <row r="1" spans="1:43" s="3" customFormat="1" ht="72" customHeight="1">
      <c r="A1" s="13" t="s">
        <v>180</v>
      </c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2"/>
      <c r="AP1" s="2"/>
      <c r="AQ1" s="2"/>
    </row>
    <row r="2" spans="1:43" s="32" customFormat="1" ht="18" customHeight="1">
      <c r="A2" s="15" t="s">
        <v>20</v>
      </c>
      <c r="B2" s="16" t="s">
        <v>0</v>
      </c>
      <c r="C2" s="17"/>
      <c r="D2" s="18"/>
      <c r="E2" s="19" t="s">
        <v>1</v>
      </c>
      <c r="F2" s="15" t="s">
        <v>2</v>
      </c>
      <c r="G2" s="15" t="s">
        <v>18</v>
      </c>
      <c r="H2" s="15" t="s">
        <v>3</v>
      </c>
      <c r="I2" s="15" t="s">
        <v>4</v>
      </c>
      <c r="J2" s="15" t="s">
        <v>5</v>
      </c>
      <c r="K2" s="20" t="s">
        <v>6</v>
      </c>
      <c r="L2" s="15" t="s">
        <v>7</v>
      </c>
      <c r="M2" s="21" t="s">
        <v>21</v>
      </c>
      <c r="N2" s="22"/>
      <c r="O2" s="22"/>
      <c r="P2" s="22"/>
      <c r="Q2" s="22"/>
      <c r="R2" s="23"/>
      <c r="S2" s="109"/>
      <c r="T2" s="24" t="s">
        <v>22</v>
      </c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27" t="s">
        <v>23</v>
      </c>
      <c r="AJ2" s="27" t="s">
        <v>24</v>
      </c>
      <c r="AK2" s="28" t="s">
        <v>25</v>
      </c>
      <c r="AL2" s="29" t="s">
        <v>26</v>
      </c>
      <c r="AM2" s="116" t="s">
        <v>27</v>
      </c>
      <c r="AN2" s="30" t="s">
        <v>8</v>
      </c>
      <c r="AO2" s="31"/>
      <c r="AP2" s="31"/>
      <c r="AQ2" s="31"/>
    </row>
    <row r="3" spans="1:43" s="32" customFormat="1" ht="46.5">
      <c r="A3" s="33"/>
      <c r="B3" s="34"/>
      <c r="C3" s="35"/>
      <c r="D3" s="36"/>
      <c r="E3" s="37"/>
      <c r="F3" s="33"/>
      <c r="G3" s="33"/>
      <c r="H3" s="33"/>
      <c r="I3" s="33"/>
      <c r="J3" s="33"/>
      <c r="K3" s="38"/>
      <c r="L3" s="33"/>
      <c r="M3" s="24" t="s">
        <v>9</v>
      </c>
      <c r="N3" s="25"/>
      <c r="O3" s="26"/>
      <c r="P3" s="28" t="s">
        <v>10</v>
      </c>
      <c r="Q3" s="27" t="s">
        <v>11</v>
      </c>
      <c r="R3" s="27" t="s">
        <v>12</v>
      </c>
      <c r="S3" s="110" t="s">
        <v>13</v>
      </c>
      <c r="T3" s="15" t="s">
        <v>20</v>
      </c>
      <c r="U3" s="15" t="s">
        <v>39</v>
      </c>
      <c r="V3" s="39" t="s">
        <v>40</v>
      </c>
      <c r="W3" s="40" t="s">
        <v>19</v>
      </c>
      <c r="X3" s="27" t="s">
        <v>14</v>
      </c>
      <c r="Y3" s="27" t="s">
        <v>28</v>
      </c>
      <c r="Z3" s="27" t="s">
        <v>15</v>
      </c>
      <c r="AA3" s="15" t="s">
        <v>38</v>
      </c>
      <c r="AB3" s="15" t="s">
        <v>41</v>
      </c>
      <c r="AC3" s="28" t="s">
        <v>42</v>
      </c>
      <c r="AD3" s="28" t="s">
        <v>29</v>
      </c>
      <c r="AE3" s="28" t="s">
        <v>16</v>
      </c>
      <c r="AF3" s="107" t="s">
        <v>30</v>
      </c>
      <c r="AG3" s="108"/>
      <c r="AH3" s="28" t="s">
        <v>31</v>
      </c>
      <c r="AI3" s="41"/>
      <c r="AJ3" s="41"/>
      <c r="AK3" s="42"/>
      <c r="AL3" s="43"/>
      <c r="AM3" s="117"/>
      <c r="AN3" s="44"/>
      <c r="AO3" s="31"/>
      <c r="AP3" s="31"/>
      <c r="AQ3" s="31"/>
    </row>
    <row r="4" spans="1:43" s="32" customFormat="1" ht="99" customHeight="1">
      <c r="A4" s="45"/>
      <c r="B4" s="46"/>
      <c r="C4" s="47"/>
      <c r="D4" s="48"/>
      <c r="E4" s="49"/>
      <c r="F4" s="45"/>
      <c r="G4" s="45"/>
      <c r="H4" s="45"/>
      <c r="I4" s="45"/>
      <c r="J4" s="45"/>
      <c r="K4" s="50"/>
      <c r="L4" s="45"/>
      <c r="M4" s="51" t="s">
        <v>32</v>
      </c>
      <c r="N4" s="51" t="s">
        <v>33</v>
      </c>
      <c r="O4" s="51" t="s">
        <v>34</v>
      </c>
      <c r="P4" s="52"/>
      <c r="Q4" s="53"/>
      <c r="R4" s="53"/>
      <c r="S4" s="111" t="s">
        <v>17</v>
      </c>
      <c r="T4" s="45"/>
      <c r="U4" s="45"/>
      <c r="V4" s="54"/>
      <c r="W4" s="55"/>
      <c r="X4" s="53"/>
      <c r="Y4" s="53"/>
      <c r="Z4" s="53"/>
      <c r="AA4" s="45"/>
      <c r="AB4" s="45"/>
      <c r="AC4" s="56"/>
      <c r="AD4" s="52"/>
      <c r="AE4" s="52"/>
      <c r="AF4" s="57" t="s">
        <v>35</v>
      </c>
      <c r="AG4" s="58" t="s">
        <v>36</v>
      </c>
      <c r="AH4" s="52"/>
      <c r="AI4" s="53"/>
      <c r="AJ4" s="53"/>
      <c r="AK4" s="52"/>
      <c r="AL4" s="59"/>
      <c r="AM4" s="118"/>
      <c r="AN4" s="60"/>
      <c r="AO4" s="31"/>
      <c r="AP4" s="31"/>
      <c r="AQ4" s="31"/>
    </row>
    <row r="5" spans="1:43" s="32" customFormat="1" ht="23.25">
      <c r="A5" s="61" t="s">
        <v>44</v>
      </c>
      <c r="B5" s="62" t="s">
        <v>181</v>
      </c>
      <c r="C5" s="63" t="s">
        <v>182</v>
      </c>
      <c r="D5" s="64" t="s">
        <v>183</v>
      </c>
      <c r="E5" s="65"/>
      <c r="F5" s="66" t="s">
        <v>144</v>
      </c>
      <c r="G5" s="67" t="s">
        <v>341</v>
      </c>
      <c r="H5" s="66" t="s">
        <v>435</v>
      </c>
      <c r="I5" s="68"/>
      <c r="J5" s="66" t="s">
        <v>51</v>
      </c>
      <c r="K5" s="69">
        <v>7</v>
      </c>
      <c r="L5" s="70" t="s">
        <v>37</v>
      </c>
      <c r="M5" s="66" t="s">
        <v>60</v>
      </c>
      <c r="N5" s="66" t="s">
        <v>46</v>
      </c>
      <c r="O5" s="66" t="s">
        <v>63</v>
      </c>
      <c r="P5" s="71">
        <f t="shared" ref="P5:P27" si="0">M5*400+N5*100+O5</f>
        <v>7120</v>
      </c>
      <c r="Q5" s="68">
        <v>330</v>
      </c>
      <c r="R5" s="71">
        <f t="shared" ref="R5:R27" si="1">P5*Q5</f>
        <v>2349600</v>
      </c>
      <c r="S5" s="112">
        <f t="shared" ref="S5:S27" si="2">R5*0.01%</f>
        <v>234.96</v>
      </c>
      <c r="T5" s="70"/>
      <c r="U5" s="70"/>
      <c r="V5" s="65"/>
      <c r="W5" s="72"/>
      <c r="X5" s="68"/>
      <c r="Y5" s="68"/>
      <c r="Z5" s="68"/>
      <c r="AA5" s="68"/>
      <c r="AB5" s="68"/>
      <c r="AC5" s="73">
        <f t="shared" ref="AC5:AC27" si="3">AB5*7850*0.3%</f>
        <v>0</v>
      </c>
      <c r="AD5" s="71"/>
      <c r="AE5" s="71">
        <f t="shared" ref="AE5:AE27" si="4">Z5*AD5</f>
        <v>0</v>
      </c>
      <c r="AF5" s="68"/>
      <c r="AG5" s="71"/>
      <c r="AH5" s="71">
        <f t="shared" ref="AH5:AH27" si="5">AE5-AG5</f>
        <v>0</v>
      </c>
      <c r="AI5" s="71">
        <f t="shared" ref="AI5:AI68" si="6">R5+AH5</f>
        <v>2349600</v>
      </c>
      <c r="AJ5" s="68"/>
      <c r="AK5" s="71"/>
      <c r="AL5" s="74"/>
      <c r="AM5" s="119">
        <v>1E-4</v>
      </c>
      <c r="AN5" s="70"/>
      <c r="AO5" s="75"/>
      <c r="AP5" s="75"/>
      <c r="AQ5" s="75"/>
    </row>
    <row r="6" spans="1:43" s="32" customFormat="1" ht="23.25">
      <c r="A6" s="76"/>
      <c r="B6" s="62"/>
      <c r="C6" s="63"/>
      <c r="D6" s="64"/>
      <c r="E6" s="65"/>
      <c r="F6" s="66"/>
      <c r="G6" s="67" t="s">
        <v>341</v>
      </c>
      <c r="H6" s="66" t="s">
        <v>436</v>
      </c>
      <c r="I6" s="68"/>
      <c r="J6" s="66" t="s">
        <v>423</v>
      </c>
      <c r="K6" s="69">
        <v>7</v>
      </c>
      <c r="L6" s="70" t="s">
        <v>37</v>
      </c>
      <c r="M6" s="66" t="s">
        <v>46</v>
      </c>
      <c r="N6" s="66" t="s">
        <v>46</v>
      </c>
      <c r="O6" s="66" t="s">
        <v>132</v>
      </c>
      <c r="P6" s="71">
        <f t="shared" si="0"/>
        <v>1590</v>
      </c>
      <c r="Q6" s="68">
        <v>330</v>
      </c>
      <c r="R6" s="71">
        <f t="shared" si="1"/>
        <v>524700</v>
      </c>
      <c r="S6" s="112">
        <f t="shared" si="2"/>
        <v>52.470000000000006</v>
      </c>
      <c r="T6" s="70"/>
      <c r="U6" s="70"/>
      <c r="V6" s="65"/>
      <c r="W6" s="72"/>
      <c r="X6" s="68"/>
      <c r="Y6" s="68"/>
      <c r="Z6" s="68"/>
      <c r="AA6" s="68"/>
      <c r="AB6" s="68"/>
      <c r="AC6" s="73">
        <f t="shared" si="3"/>
        <v>0</v>
      </c>
      <c r="AD6" s="71"/>
      <c r="AE6" s="71">
        <f t="shared" si="4"/>
        <v>0</v>
      </c>
      <c r="AF6" s="68"/>
      <c r="AG6" s="71"/>
      <c r="AH6" s="71">
        <f t="shared" si="5"/>
        <v>0</v>
      </c>
      <c r="AI6" s="71">
        <f t="shared" si="6"/>
        <v>524700</v>
      </c>
      <c r="AJ6" s="68"/>
      <c r="AK6" s="71"/>
      <c r="AL6" s="74"/>
      <c r="AM6" s="119">
        <v>1E-4</v>
      </c>
      <c r="AN6" s="70"/>
      <c r="AO6" s="75"/>
      <c r="AP6" s="75"/>
      <c r="AQ6" s="75"/>
    </row>
    <row r="7" spans="1:43" s="32" customFormat="1" ht="23.25">
      <c r="A7" s="77"/>
      <c r="B7" s="62"/>
      <c r="C7" s="63"/>
      <c r="D7" s="64"/>
      <c r="E7" s="65"/>
      <c r="F7" s="66"/>
      <c r="G7" s="67" t="s">
        <v>341</v>
      </c>
      <c r="H7" s="66" t="s">
        <v>437</v>
      </c>
      <c r="I7" s="68"/>
      <c r="J7" s="66" t="s">
        <v>424</v>
      </c>
      <c r="K7" s="69">
        <v>7</v>
      </c>
      <c r="L7" s="70" t="s">
        <v>37</v>
      </c>
      <c r="M7" s="66" t="s">
        <v>476</v>
      </c>
      <c r="N7" s="66" t="s">
        <v>44</v>
      </c>
      <c r="O7" s="66" t="s">
        <v>76</v>
      </c>
      <c r="P7" s="71">
        <f t="shared" si="0"/>
        <v>133</v>
      </c>
      <c r="Q7" s="68">
        <v>330</v>
      </c>
      <c r="R7" s="71">
        <f t="shared" si="1"/>
        <v>43890</v>
      </c>
      <c r="S7" s="112">
        <f t="shared" si="2"/>
        <v>4.3890000000000002</v>
      </c>
      <c r="T7" s="70"/>
      <c r="U7" s="70"/>
      <c r="V7" s="65"/>
      <c r="W7" s="72"/>
      <c r="X7" s="68"/>
      <c r="Y7" s="68"/>
      <c r="Z7" s="68"/>
      <c r="AA7" s="68"/>
      <c r="AB7" s="68"/>
      <c r="AC7" s="73">
        <f t="shared" si="3"/>
        <v>0</v>
      </c>
      <c r="AD7" s="71"/>
      <c r="AE7" s="71">
        <f t="shared" si="4"/>
        <v>0</v>
      </c>
      <c r="AF7" s="68"/>
      <c r="AG7" s="71"/>
      <c r="AH7" s="71">
        <f t="shared" si="5"/>
        <v>0</v>
      </c>
      <c r="AI7" s="71">
        <f t="shared" si="6"/>
        <v>43890</v>
      </c>
      <c r="AJ7" s="68"/>
      <c r="AK7" s="71"/>
      <c r="AL7" s="74"/>
      <c r="AM7" s="119">
        <v>1E-4</v>
      </c>
      <c r="AN7" s="70"/>
      <c r="AO7" s="75"/>
      <c r="AP7" s="75"/>
      <c r="AQ7" s="75"/>
    </row>
    <row r="8" spans="1:43" s="32" customFormat="1" ht="23.25">
      <c r="A8" s="61" t="s">
        <v>45</v>
      </c>
      <c r="B8" s="62" t="s">
        <v>181</v>
      </c>
      <c r="C8" s="63" t="s">
        <v>184</v>
      </c>
      <c r="D8" s="64" t="s">
        <v>185</v>
      </c>
      <c r="E8" s="65"/>
      <c r="F8" s="66" t="s">
        <v>342</v>
      </c>
      <c r="G8" s="67" t="s">
        <v>341</v>
      </c>
      <c r="H8" s="66" t="s">
        <v>438</v>
      </c>
      <c r="I8" s="68"/>
      <c r="J8" s="66" t="s">
        <v>46</v>
      </c>
      <c r="K8" s="69">
        <v>7</v>
      </c>
      <c r="L8" s="70" t="s">
        <v>37</v>
      </c>
      <c r="M8" s="66" t="s">
        <v>45</v>
      </c>
      <c r="N8" s="66" t="s">
        <v>476</v>
      </c>
      <c r="O8" s="66" t="s">
        <v>104</v>
      </c>
      <c r="P8" s="71">
        <f t="shared" si="0"/>
        <v>862</v>
      </c>
      <c r="Q8" s="68">
        <v>330</v>
      </c>
      <c r="R8" s="71">
        <f t="shared" si="1"/>
        <v>284460</v>
      </c>
      <c r="S8" s="112">
        <f t="shared" si="2"/>
        <v>28.446000000000002</v>
      </c>
      <c r="T8" s="70"/>
      <c r="U8" s="70"/>
      <c r="V8" s="65"/>
      <c r="W8" s="72"/>
      <c r="X8" s="68"/>
      <c r="Y8" s="68"/>
      <c r="Z8" s="68"/>
      <c r="AA8" s="68"/>
      <c r="AB8" s="68"/>
      <c r="AC8" s="73">
        <f t="shared" si="3"/>
        <v>0</v>
      </c>
      <c r="AD8" s="71"/>
      <c r="AE8" s="71">
        <f t="shared" si="4"/>
        <v>0</v>
      </c>
      <c r="AF8" s="68"/>
      <c r="AG8" s="71"/>
      <c r="AH8" s="71">
        <f t="shared" si="5"/>
        <v>0</v>
      </c>
      <c r="AI8" s="71">
        <f t="shared" si="6"/>
        <v>284460</v>
      </c>
      <c r="AJ8" s="68"/>
      <c r="AK8" s="71"/>
      <c r="AL8" s="74"/>
      <c r="AM8" s="119">
        <v>1E-4</v>
      </c>
      <c r="AN8" s="70"/>
      <c r="AO8" s="75"/>
      <c r="AP8" s="75"/>
      <c r="AQ8" s="75"/>
    </row>
    <row r="9" spans="1:43" s="32" customFormat="1" ht="23.25">
      <c r="A9" s="77"/>
      <c r="B9" s="62"/>
      <c r="C9" s="63"/>
      <c r="D9" s="64"/>
      <c r="E9" s="65"/>
      <c r="F9" s="66"/>
      <c r="G9" s="67" t="s">
        <v>341</v>
      </c>
      <c r="H9" s="66" t="s">
        <v>439</v>
      </c>
      <c r="I9" s="68"/>
      <c r="J9" s="66" t="s">
        <v>45</v>
      </c>
      <c r="K9" s="69">
        <v>7</v>
      </c>
      <c r="L9" s="70" t="s">
        <v>37</v>
      </c>
      <c r="M9" s="66" t="s">
        <v>46</v>
      </c>
      <c r="N9" s="66" t="s">
        <v>46</v>
      </c>
      <c r="O9" s="66" t="s">
        <v>64</v>
      </c>
      <c r="P9" s="71">
        <f t="shared" si="0"/>
        <v>1521</v>
      </c>
      <c r="Q9" s="68">
        <v>330</v>
      </c>
      <c r="R9" s="71">
        <f t="shared" si="1"/>
        <v>501930</v>
      </c>
      <c r="S9" s="112">
        <f t="shared" si="2"/>
        <v>50.193000000000005</v>
      </c>
      <c r="T9" s="70"/>
      <c r="U9" s="70"/>
      <c r="V9" s="65"/>
      <c r="W9" s="72"/>
      <c r="X9" s="68"/>
      <c r="Y9" s="68"/>
      <c r="Z9" s="68"/>
      <c r="AA9" s="68"/>
      <c r="AB9" s="68"/>
      <c r="AC9" s="73">
        <f t="shared" si="3"/>
        <v>0</v>
      </c>
      <c r="AD9" s="71"/>
      <c r="AE9" s="71">
        <f t="shared" si="4"/>
        <v>0</v>
      </c>
      <c r="AF9" s="68"/>
      <c r="AG9" s="71"/>
      <c r="AH9" s="71">
        <f t="shared" si="5"/>
        <v>0</v>
      </c>
      <c r="AI9" s="71">
        <f t="shared" si="6"/>
        <v>501930</v>
      </c>
      <c r="AJ9" s="68"/>
      <c r="AK9" s="71"/>
      <c r="AL9" s="74"/>
      <c r="AM9" s="119">
        <v>1E-4</v>
      </c>
      <c r="AN9" s="70"/>
      <c r="AO9" s="75"/>
      <c r="AP9" s="75"/>
      <c r="AQ9" s="75"/>
    </row>
    <row r="10" spans="1:43" s="32" customFormat="1" ht="23.25">
      <c r="A10" s="66" t="s">
        <v>46</v>
      </c>
      <c r="B10" s="62" t="s">
        <v>181</v>
      </c>
      <c r="C10" s="63" t="s">
        <v>186</v>
      </c>
      <c r="D10" s="64" t="s">
        <v>187</v>
      </c>
      <c r="E10" s="65"/>
      <c r="F10" s="66" t="s">
        <v>343</v>
      </c>
      <c r="G10" s="67" t="s">
        <v>341</v>
      </c>
      <c r="H10" s="66" t="s">
        <v>438</v>
      </c>
      <c r="I10" s="68"/>
      <c r="J10" s="66" t="s">
        <v>54</v>
      </c>
      <c r="K10" s="69">
        <v>7</v>
      </c>
      <c r="L10" s="70" t="s">
        <v>37</v>
      </c>
      <c r="M10" s="66" t="s">
        <v>76</v>
      </c>
      <c r="N10" s="66" t="s">
        <v>46</v>
      </c>
      <c r="O10" s="66" t="s">
        <v>120</v>
      </c>
      <c r="P10" s="71">
        <f t="shared" si="0"/>
        <v>13578</v>
      </c>
      <c r="Q10" s="68">
        <v>330</v>
      </c>
      <c r="R10" s="71">
        <f t="shared" si="1"/>
        <v>4480740</v>
      </c>
      <c r="S10" s="112">
        <f t="shared" si="2"/>
        <v>448.07400000000001</v>
      </c>
      <c r="T10" s="70"/>
      <c r="U10" s="70"/>
      <c r="V10" s="65"/>
      <c r="W10" s="72"/>
      <c r="X10" s="68"/>
      <c r="Y10" s="68"/>
      <c r="Z10" s="68"/>
      <c r="AA10" s="68"/>
      <c r="AB10" s="68"/>
      <c r="AC10" s="73">
        <f t="shared" si="3"/>
        <v>0</v>
      </c>
      <c r="AD10" s="71"/>
      <c r="AE10" s="71">
        <f t="shared" si="4"/>
        <v>0</v>
      </c>
      <c r="AF10" s="68"/>
      <c r="AG10" s="71"/>
      <c r="AH10" s="71">
        <f t="shared" si="5"/>
        <v>0</v>
      </c>
      <c r="AI10" s="71">
        <f t="shared" si="6"/>
        <v>4480740</v>
      </c>
      <c r="AJ10" s="68"/>
      <c r="AK10" s="71"/>
      <c r="AL10" s="74"/>
      <c r="AM10" s="119">
        <v>1E-4</v>
      </c>
      <c r="AN10" s="70"/>
      <c r="AO10" s="75"/>
      <c r="AP10" s="75"/>
      <c r="AQ10" s="75"/>
    </row>
    <row r="11" spans="1:43" s="32" customFormat="1" ht="23.25">
      <c r="A11" s="66" t="s">
        <v>47</v>
      </c>
      <c r="B11" s="62" t="s">
        <v>181</v>
      </c>
      <c r="C11" s="63" t="s">
        <v>188</v>
      </c>
      <c r="D11" s="64" t="s">
        <v>183</v>
      </c>
      <c r="E11" s="65"/>
      <c r="F11" s="66" t="s">
        <v>344</v>
      </c>
      <c r="G11" s="67" t="s">
        <v>341</v>
      </c>
      <c r="H11" s="66" t="s">
        <v>436</v>
      </c>
      <c r="I11" s="68"/>
      <c r="J11" s="66" t="s">
        <v>118</v>
      </c>
      <c r="K11" s="69">
        <v>7</v>
      </c>
      <c r="L11" s="70" t="s">
        <v>37</v>
      </c>
      <c r="M11" s="66" t="s">
        <v>45</v>
      </c>
      <c r="N11" s="66" t="s">
        <v>45</v>
      </c>
      <c r="O11" s="66" t="s">
        <v>90</v>
      </c>
      <c r="P11" s="71">
        <f t="shared" si="0"/>
        <v>1048</v>
      </c>
      <c r="Q11" s="68">
        <v>330</v>
      </c>
      <c r="R11" s="71">
        <f t="shared" si="1"/>
        <v>345840</v>
      </c>
      <c r="S11" s="112">
        <f t="shared" si="2"/>
        <v>34.584000000000003</v>
      </c>
      <c r="T11" s="70"/>
      <c r="U11" s="70"/>
      <c r="V11" s="65"/>
      <c r="W11" s="72"/>
      <c r="X11" s="68"/>
      <c r="Y11" s="68"/>
      <c r="Z11" s="68"/>
      <c r="AA11" s="68"/>
      <c r="AB11" s="68"/>
      <c r="AC11" s="73">
        <f t="shared" si="3"/>
        <v>0</v>
      </c>
      <c r="AD11" s="71"/>
      <c r="AE11" s="71">
        <f t="shared" si="4"/>
        <v>0</v>
      </c>
      <c r="AF11" s="68"/>
      <c r="AG11" s="71"/>
      <c r="AH11" s="71">
        <f t="shared" si="5"/>
        <v>0</v>
      </c>
      <c r="AI11" s="71">
        <f t="shared" si="6"/>
        <v>345840</v>
      </c>
      <c r="AJ11" s="68"/>
      <c r="AK11" s="71"/>
      <c r="AL11" s="74"/>
      <c r="AM11" s="119">
        <v>1E-4</v>
      </c>
      <c r="AN11" s="70"/>
      <c r="AO11" s="75"/>
      <c r="AP11" s="75"/>
      <c r="AQ11" s="75"/>
    </row>
    <row r="12" spans="1:43" s="32" customFormat="1" ht="23.25">
      <c r="A12" s="66" t="s">
        <v>48</v>
      </c>
      <c r="B12" s="62" t="s">
        <v>189</v>
      </c>
      <c r="C12" s="63" t="s">
        <v>190</v>
      </c>
      <c r="D12" s="64" t="s">
        <v>185</v>
      </c>
      <c r="E12" s="65"/>
      <c r="F12" s="66" t="s">
        <v>345</v>
      </c>
      <c r="G12" s="67" t="s">
        <v>341</v>
      </c>
      <c r="H12" s="66" t="s">
        <v>440</v>
      </c>
      <c r="I12" s="68"/>
      <c r="J12" s="66" t="s">
        <v>55</v>
      </c>
      <c r="K12" s="69">
        <v>7</v>
      </c>
      <c r="L12" s="70" t="s">
        <v>37</v>
      </c>
      <c r="M12" s="66" t="s">
        <v>49</v>
      </c>
      <c r="N12" s="66" t="s">
        <v>46</v>
      </c>
      <c r="O12" s="66" t="s">
        <v>115</v>
      </c>
      <c r="P12" s="71">
        <f t="shared" si="0"/>
        <v>2773</v>
      </c>
      <c r="Q12" s="68">
        <v>330</v>
      </c>
      <c r="R12" s="71">
        <f t="shared" si="1"/>
        <v>915090</v>
      </c>
      <c r="S12" s="112">
        <f t="shared" si="2"/>
        <v>91.509</v>
      </c>
      <c r="T12" s="70"/>
      <c r="U12" s="70"/>
      <c r="V12" s="65"/>
      <c r="W12" s="72"/>
      <c r="X12" s="68"/>
      <c r="Y12" s="68"/>
      <c r="Z12" s="68"/>
      <c r="AA12" s="68"/>
      <c r="AB12" s="68"/>
      <c r="AC12" s="73">
        <f t="shared" si="3"/>
        <v>0</v>
      </c>
      <c r="AD12" s="71"/>
      <c r="AE12" s="71">
        <f t="shared" si="4"/>
        <v>0</v>
      </c>
      <c r="AF12" s="68"/>
      <c r="AG12" s="71"/>
      <c r="AH12" s="71">
        <f t="shared" si="5"/>
        <v>0</v>
      </c>
      <c r="AI12" s="71">
        <f t="shared" si="6"/>
        <v>915090</v>
      </c>
      <c r="AJ12" s="68"/>
      <c r="AK12" s="71"/>
      <c r="AL12" s="74"/>
      <c r="AM12" s="119">
        <v>1E-4</v>
      </c>
      <c r="AN12" s="70"/>
      <c r="AO12" s="75"/>
      <c r="AP12" s="75"/>
      <c r="AQ12" s="75"/>
    </row>
    <row r="13" spans="1:43" s="32" customFormat="1" ht="23.25">
      <c r="A13" s="61" t="s">
        <v>49</v>
      </c>
      <c r="B13" s="62" t="s">
        <v>181</v>
      </c>
      <c r="C13" s="63" t="s">
        <v>191</v>
      </c>
      <c r="D13" s="64" t="s">
        <v>187</v>
      </c>
      <c r="E13" s="65"/>
      <c r="F13" s="66" t="s">
        <v>346</v>
      </c>
      <c r="G13" s="67" t="s">
        <v>341</v>
      </c>
      <c r="H13" s="66" t="s">
        <v>438</v>
      </c>
      <c r="I13" s="68"/>
      <c r="J13" s="66" t="s">
        <v>50</v>
      </c>
      <c r="K13" s="69">
        <v>7</v>
      </c>
      <c r="L13" s="70" t="s">
        <v>37</v>
      </c>
      <c r="M13" s="66" t="s">
        <v>54</v>
      </c>
      <c r="N13" s="66" t="s">
        <v>44</v>
      </c>
      <c r="O13" s="66" t="s">
        <v>65</v>
      </c>
      <c r="P13" s="71">
        <f t="shared" si="0"/>
        <v>4522</v>
      </c>
      <c r="Q13" s="68">
        <v>330</v>
      </c>
      <c r="R13" s="71">
        <f t="shared" si="1"/>
        <v>1492260</v>
      </c>
      <c r="S13" s="112">
        <f t="shared" si="2"/>
        <v>149.226</v>
      </c>
      <c r="T13" s="70"/>
      <c r="U13" s="70"/>
      <c r="V13" s="65"/>
      <c r="W13" s="72"/>
      <c r="X13" s="68"/>
      <c r="Y13" s="68"/>
      <c r="Z13" s="68"/>
      <c r="AA13" s="68"/>
      <c r="AB13" s="68"/>
      <c r="AC13" s="73">
        <f t="shared" si="3"/>
        <v>0</v>
      </c>
      <c r="AD13" s="71"/>
      <c r="AE13" s="71">
        <f t="shared" si="4"/>
        <v>0</v>
      </c>
      <c r="AF13" s="68"/>
      <c r="AG13" s="71"/>
      <c r="AH13" s="71">
        <f t="shared" si="5"/>
        <v>0</v>
      </c>
      <c r="AI13" s="71">
        <f t="shared" si="6"/>
        <v>1492260</v>
      </c>
      <c r="AJ13" s="68"/>
      <c r="AK13" s="71"/>
      <c r="AL13" s="74"/>
      <c r="AM13" s="119">
        <v>1E-4</v>
      </c>
      <c r="AN13" s="70"/>
      <c r="AO13" s="75"/>
      <c r="AP13" s="75"/>
      <c r="AQ13" s="75"/>
    </row>
    <row r="14" spans="1:43" s="32" customFormat="1" ht="23.25">
      <c r="A14" s="76"/>
      <c r="B14" s="62"/>
      <c r="C14" s="63"/>
      <c r="D14" s="64"/>
      <c r="E14" s="65"/>
      <c r="F14" s="66"/>
      <c r="G14" s="67" t="s">
        <v>341</v>
      </c>
      <c r="H14" s="66" t="s">
        <v>441</v>
      </c>
      <c r="I14" s="68"/>
      <c r="J14" s="66" t="s">
        <v>44</v>
      </c>
      <c r="K14" s="69">
        <v>7</v>
      </c>
      <c r="L14" s="70" t="s">
        <v>37</v>
      </c>
      <c r="M14" s="66" t="s">
        <v>59</v>
      </c>
      <c r="N14" s="66" t="s">
        <v>476</v>
      </c>
      <c r="O14" s="66" t="s">
        <v>476</v>
      </c>
      <c r="P14" s="71">
        <f t="shared" si="0"/>
        <v>6400</v>
      </c>
      <c r="Q14" s="68">
        <v>330</v>
      </c>
      <c r="R14" s="71">
        <f t="shared" si="1"/>
        <v>2112000</v>
      </c>
      <c r="S14" s="112">
        <f t="shared" si="2"/>
        <v>211.20000000000002</v>
      </c>
      <c r="T14" s="70"/>
      <c r="U14" s="70"/>
      <c r="V14" s="65"/>
      <c r="W14" s="72"/>
      <c r="X14" s="68"/>
      <c r="Y14" s="68"/>
      <c r="Z14" s="68"/>
      <c r="AA14" s="68"/>
      <c r="AB14" s="68"/>
      <c r="AC14" s="73">
        <f t="shared" si="3"/>
        <v>0</v>
      </c>
      <c r="AD14" s="71"/>
      <c r="AE14" s="71">
        <f t="shared" si="4"/>
        <v>0</v>
      </c>
      <c r="AF14" s="68"/>
      <c r="AG14" s="71"/>
      <c r="AH14" s="71">
        <f t="shared" si="5"/>
        <v>0</v>
      </c>
      <c r="AI14" s="71">
        <f t="shared" si="6"/>
        <v>2112000</v>
      </c>
      <c r="AJ14" s="68"/>
      <c r="AK14" s="71"/>
      <c r="AL14" s="74"/>
      <c r="AM14" s="119">
        <v>1E-4</v>
      </c>
      <c r="AN14" s="70"/>
      <c r="AO14" s="75"/>
      <c r="AP14" s="75"/>
      <c r="AQ14" s="75"/>
    </row>
    <row r="15" spans="1:43" s="32" customFormat="1" ht="23.25">
      <c r="A15" s="77"/>
      <c r="B15" s="62"/>
      <c r="C15" s="63"/>
      <c r="D15" s="64"/>
      <c r="E15" s="65"/>
      <c r="F15" s="66"/>
      <c r="G15" s="67" t="s">
        <v>341</v>
      </c>
      <c r="H15" s="66" t="s">
        <v>438</v>
      </c>
      <c r="I15" s="68"/>
      <c r="J15" s="66" t="s">
        <v>53</v>
      </c>
      <c r="K15" s="69">
        <v>7</v>
      </c>
      <c r="L15" s="70" t="s">
        <v>37</v>
      </c>
      <c r="M15" s="66" t="s">
        <v>53</v>
      </c>
      <c r="N15" s="66" t="s">
        <v>44</v>
      </c>
      <c r="O15" s="66" t="s">
        <v>110</v>
      </c>
      <c r="P15" s="71">
        <f t="shared" si="0"/>
        <v>4168</v>
      </c>
      <c r="Q15" s="68">
        <v>330</v>
      </c>
      <c r="R15" s="71">
        <f t="shared" si="1"/>
        <v>1375440</v>
      </c>
      <c r="S15" s="112">
        <f t="shared" si="2"/>
        <v>137.54400000000001</v>
      </c>
      <c r="T15" s="70"/>
      <c r="U15" s="70"/>
      <c r="V15" s="65"/>
      <c r="W15" s="72"/>
      <c r="X15" s="68"/>
      <c r="Y15" s="68"/>
      <c r="Z15" s="68"/>
      <c r="AA15" s="68"/>
      <c r="AB15" s="68"/>
      <c r="AC15" s="73">
        <f t="shared" si="3"/>
        <v>0</v>
      </c>
      <c r="AD15" s="71"/>
      <c r="AE15" s="71">
        <f t="shared" si="4"/>
        <v>0</v>
      </c>
      <c r="AF15" s="68"/>
      <c r="AG15" s="71"/>
      <c r="AH15" s="71">
        <f t="shared" si="5"/>
        <v>0</v>
      </c>
      <c r="AI15" s="71">
        <f t="shared" si="6"/>
        <v>1375440</v>
      </c>
      <c r="AJ15" s="68"/>
      <c r="AK15" s="71"/>
      <c r="AL15" s="74"/>
      <c r="AM15" s="119">
        <v>1E-4</v>
      </c>
      <c r="AN15" s="70"/>
      <c r="AO15" s="75"/>
      <c r="AP15" s="75"/>
      <c r="AQ15" s="75"/>
    </row>
    <row r="16" spans="1:43" s="32" customFormat="1" ht="23.25">
      <c r="A16" s="66" t="s">
        <v>50</v>
      </c>
      <c r="B16" s="62" t="s">
        <v>192</v>
      </c>
      <c r="C16" s="63" t="s">
        <v>193</v>
      </c>
      <c r="D16" s="64" t="s">
        <v>183</v>
      </c>
      <c r="E16" s="65"/>
      <c r="F16" s="66" t="s">
        <v>171</v>
      </c>
      <c r="G16" s="67" t="s">
        <v>341</v>
      </c>
      <c r="H16" s="66" t="s">
        <v>442</v>
      </c>
      <c r="I16" s="68"/>
      <c r="J16" s="66" t="s">
        <v>56</v>
      </c>
      <c r="K16" s="69">
        <v>7</v>
      </c>
      <c r="L16" s="70" t="s">
        <v>37</v>
      </c>
      <c r="M16" s="66" t="s">
        <v>47</v>
      </c>
      <c r="N16" s="66" t="s">
        <v>46</v>
      </c>
      <c r="O16" s="66" t="s">
        <v>102</v>
      </c>
      <c r="P16" s="71">
        <f t="shared" si="0"/>
        <v>1960</v>
      </c>
      <c r="Q16" s="68">
        <v>330</v>
      </c>
      <c r="R16" s="71">
        <f t="shared" si="1"/>
        <v>646800</v>
      </c>
      <c r="S16" s="112">
        <f t="shared" si="2"/>
        <v>64.680000000000007</v>
      </c>
      <c r="T16" s="70"/>
      <c r="U16" s="70"/>
      <c r="V16" s="65"/>
      <c r="W16" s="72"/>
      <c r="X16" s="68"/>
      <c r="Y16" s="68"/>
      <c r="Z16" s="68"/>
      <c r="AA16" s="68"/>
      <c r="AB16" s="68"/>
      <c r="AC16" s="73">
        <f t="shared" si="3"/>
        <v>0</v>
      </c>
      <c r="AD16" s="71"/>
      <c r="AE16" s="71">
        <f t="shared" si="4"/>
        <v>0</v>
      </c>
      <c r="AF16" s="68"/>
      <c r="AG16" s="71"/>
      <c r="AH16" s="71">
        <f t="shared" si="5"/>
        <v>0</v>
      </c>
      <c r="AI16" s="71">
        <f t="shared" si="6"/>
        <v>646800</v>
      </c>
      <c r="AJ16" s="68"/>
      <c r="AK16" s="71"/>
      <c r="AL16" s="74"/>
      <c r="AM16" s="119">
        <v>1E-4</v>
      </c>
      <c r="AN16" s="70"/>
      <c r="AO16" s="75"/>
      <c r="AP16" s="75"/>
      <c r="AQ16" s="75"/>
    </row>
    <row r="17" spans="1:43" s="32" customFormat="1" ht="23.25">
      <c r="A17" s="61" t="s">
        <v>51</v>
      </c>
      <c r="B17" s="62" t="s">
        <v>181</v>
      </c>
      <c r="C17" s="63" t="s">
        <v>194</v>
      </c>
      <c r="D17" s="64" t="s">
        <v>183</v>
      </c>
      <c r="E17" s="65"/>
      <c r="F17" s="66" t="s">
        <v>347</v>
      </c>
      <c r="G17" s="67" t="s">
        <v>341</v>
      </c>
      <c r="H17" s="66" t="s">
        <v>436</v>
      </c>
      <c r="I17" s="68"/>
      <c r="J17" s="66" t="s">
        <v>51</v>
      </c>
      <c r="K17" s="69">
        <v>7</v>
      </c>
      <c r="L17" s="70" t="s">
        <v>37</v>
      </c>
      <c r="M17" s="66" t="s">
        <v>44</v>
      </c>
      <c r="N17" s="66" t="s">
        <v>476</v>
      </c>
      <c r="O17" s="66" t="s">
        <v>95</v>
      </c>
      <c r="P17" s="71">
        <f t="shared" si="0"/>
        <v>453</v>
      </c>
      <c r="Q17" s="68">
        <v>330</v>
      </c>
      <c r="R17" s="71">
        <f t="shared" si="1"/>
        <v>149490</v>
      </c>
      <c r="S17" s="112">
        <f t="shared" si="2"/>
        <v>14.949</v>
      </c>
      <c r="T17" s="70"/>
      <c r="U17" s="70"/>
      <c r="V17" s="65"/>
      <c r="W17" s="72"/>
      <c r="X17" s="68"/>
      <c r="Y17" s="68"/>
      <c r="Z17" s="68"/>
      <c r="AA17" s="68"/>
      <c r="AB17" s="68"/>
      <c r="AC17" s="73">
        <f t="shared" si="3"/>
        <v>0</v>
      </c>
      <c r="AD17" s="71"/>
      <c r="AE17" s="71">
        <f t="shared" si="4"/>
        <v>0</v>
      </c>
      <c r="AF17" s="68"/>
      <c r="AG17" s="71"/>
      <c r="AH17" s="71">
        <f t="shared" si="5"/>
        <v>0</v>
      </c>
      <c r="AI17" s="71">
        <f t="shared" si="6"/>
        <v>149490</v>
      </c>
      <c r="AJ17" s="68"/>
      <c r="AK17" s="71"/>
      <c r="AL17" s="74"/>
      <c r="AM17" s="119">
        <v>1E-4</v>
      </c>
      <c r="AN17" s="70"/>
      <c r="AO17" s="75"/>
      <c r="AP17" s="75"/>
      <c r="AQ17" s="75"/>
    </row>
    <row r="18" spans="1:43" s="32" customFormat="1" ht="23.25">
      <c r="A18" s="76"/>
      <c r="B18" s="62"/>
      <c r="C18" s="63"/>
      <c r="D18" s="64"/>
      <c r="E18" s="65"/>
      <c r="F18" s="66"/>
      <c r="G18" s="67" t="s">
        <v>341</v>
      </c>
      <c r="H18" s="66" t="s">
        <v>443</v>
      </c>
      <c r="I18" s="68"/>
      <c r="J18" s="66" t="s">
        <v>51</v>
      </c>
      <c r="K18" s="69">
        <v>7</v>
      </c>
      <c r="L18" s="70" t="s">
        <v>37</v>
      </c>
      <c r="M18" s="66" t="s">
        <v>53</v>
      </c>
      <c r="N18" s="66" t="s">
        <v>45</v>
      </c>
      <c r="O18" s="66" t="s">
        <v>83</v>
      </c>
      <c r="P18" s="71">
        <f t="shared" si="0"/>
        <v>4240</v>
      </c>
      <c r="Q18" s="68">
        <v>330</v>
      </c>
      <c r="R18" s="71">
        <f t="shared" si="1"/>
        <v>1399200</v>
      </c>
      <c r="S18" s="112">
        <f t="shared" si="2"/>
        <v>139.92000000000002</v>
      </c>
      <c r="T18" s="70"/>
      <c r="U18" s="70"/>
      <c r="V18" s="65"/>
      <c r="W18" s="72"/>
      <c r="X18" s="68"/>
      <c r="Y18" s="68"/>
      <c r="Z18" s="68"/>
      <c r="AA18" s="68"/>
      <c r="AB18" s="68"/>
      <c r="AC18" s="73">
        <f t="shared" si="3"/>
        <v>0</v>
      </c>
      <c r="AD18" s="71"/>
      <c r="AE18" s="71">
        <f t="shared" si="4"/>
        <v>0</v>
      </c>
      <c r="AF18" s="68"/>
      <c r="AG18" s="71"/>
      <c r="AH18" s="71">
        <f t="shared" si="5"/>
        <v>0</v>
      </c>
      <c r="AI18" s="71">
        <f t="shared" si="6"/>
        <v>1399200</v>
      </c>
      <c r="AJ18" s="68"/>
      <c r="AK18" s="71"/>
      <c r="AL18" s="74"/>
      <c r="AM18" s="119">
        <v>1E-4</v>
      </c>
      <c r="AN18" s="70"/>
      <c r="AO18" s="75"/>
      <c r="AP18" s="75"/>
      <c r="AQ18" s="75"/>
    </row>
    <row r="19" spans="1:43" s="32" customFormat="1" ht="23.25">
      <c r="A19" s="76"/>
      <c r="B19" s="62"/>
      <c r="C19" s="63"/>
      <c r="D19" s="64"/>
      <c r="E19" s="65"/>
      <c r="F19" s="66"/>
      <c r="G19" s="67" t="s">
        <v>341</v>
      </c>
      <c r="H19" s="66" t="s">
        <v>436</v>
      </c>
      <c r="I19" s="68"/>
      <c r="J19" s="66" t="s">
        <v>59</v>
      </c>
      <c r="K19" s="69">
        <v>7</v>
      </c>
      <c r="L19" s="70" t="s">
        <v>37</v>
      </c>
      <c r="M19" s="66" t="s">
        <v>476</v>
      </c>
      <c r="N19" s="66" t="s">
        <v>46</v>
      </c>
      <c r="O19" s="66" t="s">
        <v>123</v>
      </c>
      <c r="P19" s="71">
        <f t="shared" si="0"/>
        <v>381</v>
      </c>
      <c r="Q19" s="68">
        <v>330</v>
      </c>
      <c r="R19" s="71">
        <f t="shared" si="1"/>
        <v>125730</v>
      </c>
      <c r="S19" s="112">
        <f t="shared" si="2"/>
        <v>12.573</v>
      </c>
      <c r="T19" s="70"/>
      <c r="U19" s="70"/>
      <c r="V19" s="65"/>
      <c r="W19" s="72"/>
      <c r="X19" s="68"/>
      <c r="Y19" s="68"/>
      <c r="Z19" s="68"/>
      <c r="AA19" s="68"/>
      <c r="AB19" s="68"/>
      <c r="AC19" s="73">
        <f t="shared" si="3"/>
        <v>0</v>
      </c>
      <c r="AD19" s="71"/>
      <c r="AE19" s="71">
        <f t="shared" si="4"/>
        <v>0</v>
      </c>
      <c r="AF19" s="68"/>
      <c r="AG19" s="71"/>
      <c r="AH19" s="71">
        <f t="shared" si="5"/>
        <v>0</v>
      </c>
      <c r="AI19" s="71">
        <f t="shared" si="6"/>
        <v>125730</v>
      </c>
      <c r="AJ19" s="68"/>
      <c r="AK19" s="71"/>
      <c r="AL19" s="74"/>
      <c r="AM19" s="119">
        <v>1E-4</v>
      </c>
      <c r="AN19" s="70"/>
      <c r="AO19" s="75"/>
      <c r="AP19" s="75"/>
      <c r="AQ19" s="75"/>
    </row>
    <row r="20" spans="1:43" s="32" customFormat="1" ht="23.25">
      <c r="A20" s="76"/>
      <c r="B20" s="62"/>
      <c r="C20" s="63"/>
      <c r="D20" s="64"/>
      <c r="E20" s="65"/>
      <c r="F20" s="66"/>
      <c r="G20" s="67" t="s">
        <v>341</v>
      </c>
      <c r="H20" s="66" t="s">
        <v>443</v>
      </c>
      <c r="I20" s="68"/>
      <c r="J20" s="66" t="s">
        <v>47</v>
      </c>
      <c r="K20" s="69">
        <v>7</v>
      </c>
      <c r="L20" s="70" t="s">
        <v>37</v>
      </c>
      <c r="M20" s="66" t="s">
        <v>59</v>
      </c>
      <c r="N20" s="66" t="s">
        <v>476</v>
      </c>
      <c r="O20" s="66" t="s">
        <v>48</v>
      </c>
      <c r="P20" s="71">
        <f t="shared" si="0"/>
        <v>6405</v>
      </c>
      <c r="Q20" s="68">
        <v>330</v>
      </c>
      <c r="R20" s="71">
        <f t="shared" si="1"/>
        <v>2113650</v>
      </c>
      <c r="S20" s="112">
        <f t="shared" si="2"/>
        <v>211.36500000000001</v>
      </c>
      <c r="T20" s="70"/>
      <c r="U20" s="70"/>
      <c r="V20" s="65"/>
      <c r="W20" s="72"/>
      <c r="X20" s="68"/>
      <c r="Y20" s="68"/>
      <c r="Z20" s="68"/>
      <c r="AA20" s="68"/>
      <c r="AB20" s="68"/>
      <c r="AC20" s="73">
        <f t="shared" si="3"/>
        <v>0</v>
      </c>
      <c r="AD20" s="71"/>
      <c r="AE20" s="71">
        <f t="shared" si="4"/>
        <v>0</v>
      </c>
      <c r="AF20" s="68"/>
      <c r="AG20" s="71"/>
      <c r="AH20" s="71">
        <f t="shared" si="5"/>
        <v>0</v>
      </c>
      <c r="AI20" s="71">
        <f t="shared" si="6"/>
        <v>2113650</v>
      </c>
      <c r="AJ20" s="68"/>
      <c r="AK20" s="71"/>
      <c r="AL20" s="74"/>
      <c r="AM20" s="119">
        <v>1E-4</v>
      </c>
      <c r="AN20" s="70"/>
      <c r="AO20" s="75"/>
      <c r="AP20" s="75"/>
      <c r="AQ20" s="75"/>
    </row>
    <row r="21" spans="1:43" s="32" customFormat="1" ht="23.25">
      <c r="A21" s="77"/>
      <c r="B21" s="62"/>
      <c r="C21" s="63"/>
      <c r="D21" s="64"/>
      <c r="E21" s="65"/>
      <c r="F21" s="66"/>
      <c r="G21" s="67" t="s">
        <v>341</v>
      </c>
      <c r="H21" s="66" t="s">
        <v>444</v>
      </c>
      <c r="I21" s="68"/>
      <c r="J21" s="66" t="s">
        <v>72</v>
      </c>
      <c r="K21" s="69">
        <v>7</v>
      </c>
      <c r="L21" s="70" t="s">
        <v>37</v>
      </c>
      <c r="M21" s="66" t="s">
        <v>49</v>
      </c>
      <c r="N21" s="66" t="s">
        <v>45</v>
      </c>
      <c r="O21" s="66" t="s">
        <v>56</v>
      </c>
      <c r="P21" s="71">
        <f t="shared" si="0"/>
        <v>2613</v>
      </c>
      <c r="Q21" s="68">
        <v>330</v>
      </c>
      <c r="R21" s="71">
        <f t="shared" si="1"/>
        <v>862290</v>
      </c>
      <c r="S21" s="112">
        <f t="shared" si="2"/>
        <v>86.228999999999999</v>
      </c>
      <c r="T21" s="70"/>
      <c r="U21" s="70"/>
      <c r="V21" s="65"/>
      <c r="W21" s="72"/>
      <c r="X21" s="68"/>
      <c r="Y21" s="68"/>
      <c r="Z21" s="68"/>
      <c r="AA21" s="68"/>
      <c r="AB21" s="68"/>
      <c r="AC21" s="73">
        <f t="shared" si="3"/>
        <v>0</v>
      </c>
      <c r="AD21" s="71"/>
      <c r="AE21" s="71">
        <f t="shared" si="4"/>
        <v>0</v>
      </c>
      <c r="AF21" s="68"/>
      <c r="AG21" s="71"/>
      <c r="AH21" s="71">
        <f t="shared" si="5"/>
        <v>0</v>
      </c>
      <c r="AI21" s="71">
        <f t="shared" si="6"/>
        <v>862290</v>
      </c>
      <c r="AJ21" s="68"/>
      <c r="AK21" s="71"/>
      <c r="AL21" s="74"/>
      <c r="AM21" s="119">
        <v>1E-4</v>
      </c>
      <c r="AN21" s="70"/>
      <c r="AO21" s="75"/>
      <c r="AP21" s="75"/>
      <c r="AQ21" s="75"/>
    </row>
    <row r="22" spans="1:43" s="32" customFormat="1" ht="23.25">
      <c r="A22" s="61" t="s">
        <v>52</v>
      </c>
      <c r="B22" s="62" t="s">
        <v>192</v>
      </c>
      <c r="C22" s="63" t="s">
        <v>195</v>
      </c>
      <c r="D22" s="64" t="s">
        <v>196</v>
      </c>
      <c r="E22" s="65"/>
      <c r="F22" s="66" t="s">
        <v>348</v>
      </c>
      <c r="G22" s="67" t="s">
        <v>341</v>
      </c>
      <c r="H22" s="66" t="s">
        <v>445</v>
      </c>
      <c r="I22" s="68"/>
      <c r="J22" s="66" t="s">
        <v>50</v>
      </c>
      <c r="K22" s="69">
        <v>7</v>
      </c>
      <c r="L22" s="70" t="s">
        <v>37</v>
      </c>
      <c r="M22" s="66" t="s">
        <v>53</v>
      </c>
      <c r="N22" s="66" t="s">
        <v>44</v>
      </c>
      <c r="O22" s="66" t="s">
        <v>124</v>
      </c>
      <c r="P22" s="71">
        <f t="shared" si="0"/>
        <v>4182</v>
      </c>
      <c r="Q22" s="68">
        <v>330</v>
      </c>
      <c r="R22" s="71">
        <f t="shared" si="1"/>
        <v>1380060</v>
      </c>
      <c r="S22" s="112">
        <f t="shared" si="2"/>
        <v>138.006</v>
      </c>
      <c r="T22" s="70"/>
      <c r="U22" s="70"/>
      <c r="V22" s="65"/>
      <c r="W22" s="72"/>
      <c r="X22" s="68"/>
      <c r="Y22" s="68"/>
      <c r="Z22" s="68"/>
      <c r="AA22" s="68"/>
      <c r="AB22" s="68"/>
      <c r="AC22" s="73">
        <f t="shared" si="3"/>
        <v>0</v>
      </c>
      <c r="AD22" s="71"/>
      <c r="AE22" s="71">
        <f t="shared" si="4"/>
        <v>0</v>
      </c>
      <c r="AF22" s="68"/>
      <c r="AG22" s="71"/>
      <c r="AH22" s="71">
        <f t="shared" si="5"/>
        <v>0</v>
      </c>
      <c r="AI22" s="71">
        <f t="shared" si="6"/>
        <v>1380060</v>
      </c>
      <c r="AJ22" s="68"/>
      <c r="AK22" s="71"/>
      <c r="AL22" s="74"/>
      <c r="AM22" s="119">
        <v>1E-4</v>
      </c>
      <c r="AN22" s="70"/>
      <c r="AO22" s="75"/>
      <c r="AP22" s="75"/>
      <c r="AQ22" s="75"/>
    </row>
    <row r="23" spans="1:43" s="32" customFormat="1" ht="23.25">
      <c r="A23" s="76"/>
      <c r="B23" s="62"/>
      <c r="C23" s="63"/>
      <c r="D23" s="64"/>
      <c r="E23" s="65"/>
      <c r="F23" s="66"/>
      <c r="G23" s="67" t="s">
        <v>341</v>
      </c>
      <c r="H23" s="66" t="s">
        <v>446</v>
      </c>
      <c r="I23" s="68"/>
      <c r="J23" s="66" t="s">
        <v>124</v>
      </c>
      <c r="K23" s="69">
        <v>7</v>
      </c>
      <c r="L23" s="70" t="s">
        <v>37</v>
      </c>
      <c r="M23" s="66" t="s">
        <v>48</v>
      </c>
      <c r="N23" s="66" t="s">
        <v>45</v>
      </c>
      <c r="O23" s="66" t="s">
        <v>100</v>
      </c>
      <c r="P23" s="71">
        <f t="shared" si="0"/>
        <v>2258</v>
      </c>
      <c r="Q23" s="68">
        <v>330</v>
      </c>
      <c r="R23" s="71">
        <f t="shared" si="1"/>
        <v>745140</v>
      </c>
      <c r="S23" s="112">
        <f t="shared" si="2"/>
        <v>74.51400000000001</v>
      </c>
      <c r="T23" s="70"/>
      <c r="U23" s="70"/>
      <c r="V23" s="65"/>
      <c r="W23" s="72"/>
      <c r="X23" s="68"/>
      <c r="Y23" s="68"/>
      <c r="Z23" s="68"/>
      <c r="AA23" s="68"/>
      <c r="AB23" s="68"/>
      <c r="AC23" s="73">
        <f t="shared" si="3"/>
        <v>0</v>
      </c>
      <c r="AD23" s="71"/>
      <c r="AE23" s="71">
        <f t="shared" si="4"/>
        <v>0</v>
      </c>
      <c r="AF23" s="68"/>
      <c r="AG23" s="71"/>
      <c r="AH23" s="71">
        <f t="shared" si="5"/>
        <v>0</v>
      </c>
      <c r="AI23" s="71">
        <f t="shared" si="6"/>
        <v>745140</v>
      </c>
      <c r="AJ23" s="68"/>
      <c r="AK23" s="71"/>
      <c r="AL23" s="74"/>
      <c r="AM23" s="119">
        <v>1E-4</v>
      </c>
      <c r="AN23" s="70"/>
      <c r="AO23" s="75"/>
      <c r="AP23" s="75"/>
      <c r="AQ23" s="75"/>
    </row>
    <row r="24" spans="1:43" s="32" customFormat="1" ht="23.25">
      <c r="A24" s="77"/>
      <c r="B24" s="62"/>
      <c r="C24" s="63"/>
      <c r="D24" s="64"/>
      <c r="E24" s="65"/>
      <c r="F24" s="66"/>
      <c r="G24" s="67" t="s">
        <v>341</v>
      </c>
      <c r="H24" s="66" t="s">
        <v>440</v>
      </c>
      <c r="I24" s="68"/>
      <c r="J24" s="66" t="s">
        <v>111</v>
      </c>
      <c r="K24" s="69">
        <v>7</v>
      </c>
      <c r="L24" s="70" t="s">
        <v>37</v>
      </c>
      <c r="M24" s="66" t="s">
        <v>476</v>
      </c>
      <c r="N24" s="66" t="s">
        <v>45</v>
      </c>
      <c r="O24" s="66" t="s">
        <v>103</v>
      </c>
      <c r="P24" s="71">
        <f t="shared" si="0"/>
        <v>261</v>
      </c>
      <c r="Q24" s="68">
        <v>330</v>
      </c>
      <c r="R24" s="71">
        <f t="shared" si="1"/>
        <v>86130</v>
      </c>
      <c r="S24" s="112">
        <f t="shared" si="2"/>
        <v>8.6129999999999995</v>
      </c>
      <c r="T24" s="70"/>
      <c r="U24" s="70"/>
      <c r="V24" s="65"/>
      <c r="W24" s="72"/>
      <c r="X24" s="68"/>
      <c r="Y24" s="68"/>
      <c r="Z24" s="68"/>
      <c r="AA24" s="68"/>
      <c r="AB24" s="68"/>
      <c r="AC24" s="73">
        <f t="shared" si="3"/>
        <v>0</v>
      </c>
      <c r="AD24" s="71"/>
      <c r="AE24" s="71">
        <f t="shared" si="4"/>
        <v>0</v>
      </c>
      <c r="AF24" s="68"/>
      <c r="AG24" s="71"/>
      <c r="AH24" s="71">
        <f t="shared" si="5"/>
        <v>0</v>
      </c>
      <c r="AI24" s="71">
        <f t="shared" si="6"/>
        <v>86130</v>
      </c>
      <c r="AJ24" s="68"/>
      <c r="AK24" s="71"/>
      <c r="AL24" s="74"/>
      <c r="AM24" s="119">
        <v>1E-4</v>
      </c>
      <c r="AN24" s="70"/>
      <c r="AO24" s="75"/>
      <c r="AP24" s="75"/>
      <c r="AQ24" s="75"/>
    </row>
    <row r="25" spans="1:43" s="32" customFormat="1" ht="23.25">
      <c r="A25" s="66" t="s">
        <v>53</v>
      </c>
      <c r="B25" s="62" t="s">
        <v>192</v>
      </c>
      <c r="C25" s="63" t="s">
        <v>197</v>
      </c>
      <c r="D25" s="64" t="s">
        <v>185</v>
      </c>
      <c r="E25" s="65"/>
      <c r="F25" s="66" t="s">
        <v>349</v>
      </c>
      <c r="G25" s="67" t="s">
        <v>341</v>
      </c>
      <c r="H25" s="66" t="s">
        <v>436</v>
      </c>
      <c r="I25" s="68"/>
      <c r="J25" s="66" t="s">
        <v>425</v>
      </c>
      <c r="K25" s="69">
        <v>7</v>
      </c>
      <c r="L25" s="70" t="s">
        <v>37</v>
      </c>
      <c r="M25" s="66" t="s">
        <v>52</v>
      </c>
      <c r="N25" s="66" t="s">
        <v>476</v>
      </c>
      <c r="O25" s="66" t="s">
        <v>70</v>
      </c>
      <c r="P25" s="71">
        <f t="shared" si="0"/>
        <v>3627</v>
      </c>
      <c r="Q25" s="68">
        <v>330</v>
      </c>
      <c r="R25" s="71">
        <f t="shared" si="1"/>
        <v>1196910</v>
      </c>
      <c r="S25" s="112">
        <f t="shared" si="2"/>
        <v>119.691</v>
      </c>
      <c r="T25" s="70"/>
      <c r="U25" s="70"/>
      <c r="V25" s="65"/>
      <c r="W25" s="72"/>
      <c r="X25" s="68"/>
      <c r="Y25" s="68"/>
      <c r="Z25" s="68"/>
      <c r="AA25" s="68"/>
      <c r="AB25" s="68"/>
      <c r="AC25" s="73">
        <f t="shared" si="3"/>
        <v>0</v>
      </c>
      <c r="AD25" s="71"/>
      <c r="AE25" s="71">
        <f t="shared" si="4"/>
        <v>0</v>
      </c>
      <c r="AF25" s="68"/>
      <c r="AG25" s="71"/>
      <c r="AH25" s="71">
        <f t="shared" si="5"/>
        <v>0</v>
      </c>
      <c r="AI25" s="71">
        <f t="shared" si="6"/>
        <v>1196910</v>
      </c>
      <c r="AJ25" s="68"/>
      <c r="AK25" s="71"/>
      <c r="AL25" s="74"/>
      <c r="AM25" s="119">
        <v>1E-4</v>
      </c>
      <c r="AN25" s="70"/>
      <c r="AO25" s="75"/>
      <c r="AP25" s="75"/>
      <c r="AQ25" s="75"/>
    </row>
    <row r="26" spans="1:43" s="32" customFormat="1" ht="23.25">
      <c r="A26" s="61" t="s">
        <v>54</v>
      </c>
      <c r="B26" s="62" t="s">
        <v>192</v>
      </c>
      <c r="C26" s="63" t="s">
        <v>198</v>
      </c>
      <c r="D26" s="64" t="s">
        <v>183</v>
      </c>
      <c r="E26" s="65"/>
      <c r="F26" s="66" t="s">
        <v>128</v>
      </c>
      <c r="G26" s="67" t="s">
        <v>341</v>
      </c>
      <c r="H26" s="66" t="s">
        <v>447</v>
      </c>
      <c r="I26" s="68"/>
      <c r="J26" s="66" t="s">
        <v>44</v>
      </c>
      <c r="K26" s="69">
        <v>7</v>
      </c>
      <c r="L26" s="70" t="s">
        <v>37</v>
      </c>
      <c r="M26" s="66" t="s">
        <v>57</v>
      </c>
      <c r="N26" s="66" t="s">
        <v>46</v>
      </c>
      <c r="O26" s="66" t="s">
        <v>78</v>
      </c>
      <c r="P26" s="71">
        <f t="shared" si="0"/>
        <v>5935</v>
      </c>
      <c r="Q26" s="68">
        <v>330</v>
      </c>
      <c r="R26" s="71">
        <f t="shared" si="1"/>
        <v>1958550</v>
      </c>
      <c r="S26" s="112">
        <f t="shared" si="2"/>
        <v>195.85500000000002</v>
      </c>
      <c r="T26" s="70"/>
      <c r="U26" s="70"/>
      <c r="V26" s="65"/>
      <c r="W26" s="72"/>
      <c r="X26" s="68"/>
      <c r="Y26" s="68"/>
      <c r="Z26" s="68"/>
      <c r="AA26" s="68"/>
      <c r="AB26" s="68"/>
      <c r="AC26" s="73">
        <f t="shared" si="3"/>
        <v>0</v>
      </c>
      <c r="AD26" s="71"/>
      <c r="AE26" s="71">
        <f t="shared" si="4"/>
        <v>0</v>
      </c>
      <c r="AF26" s="68"/>
      <c r="AG26" s="71"/>
      <c r="AH26" s="71">
        <f t="shared" si="5"/>
        <v>0</v>
      </c>
      <c r="AI26" s="71">
        <f t="shared" si="6"/>
        <v>1958550</v>
      </c>
      <c r="AJ26" s="68"/>
      <c r="AK26" s="71"/>
      <c r="AL26" s="74"/>
      <c r="AM26" s="119">
        <v>1E-4</v>
      </c>
      <c r="AN26" s="70"/>
      <c r="AO26" s="75"/>
      <c r="AP26" s="75"/>
      <c r="AQ26" s="75"/>
    </row>
    <row r="27" spans="1:43" s="32" customFormat="1" ht="23.25">
      <c r="A27" s="77"/>
      <c r="B27" s="62"/>
      <c r="C27" s="63"/>
      <c r="D27" s="64"/>
      <c r="E27" s="65"/>
      <c r="F27" s="66"/>
      <c r="G27" s="67" t="s">
        <v>341</v>
      </c>
      <c r="H27" s="66" t="s">
        <v>448</v>
      </c>
      <c r="I27" s="68"/>
      <c r="J27" s="66" t="s">
        <v>80</v>
      </c>
      <c r="K27" s="69">
        <v>7</v>
      </c>
      <c r="L27" s="70" t="s">
        <v>37</v>
      </c>
      <c r="M27" s="66" t="s">
        <v>476</v>
      </c>
      <c r="N27" s="66" t="s">
        <v>46</v>
      </c>
      <c r="O27" s="66" t="s">
        <v>117</v>
      </c>
      <c r="P27" s="71">
        <f t="shared" si="0"/>
        <v>375</v>
      </c>
      <c r="Q27" s="68">
        <v>330</v>
      </c>
      <c r="R27" s="71">
        <f t="shared" si="1"/>
        <v>123750</v>
      </c>
      <c r="S27" s="112">
        <f t="shared" si="2"/>
        <v>12.375</v>
      </c>
      <c r="T27" s="70"/>
      <c r="U27" s="70"/>
      <c r="V27" s="65"/>
      <c r="W27" s="72"/>
      <c r="X27" s="68"/>
      <c r="Y27" s="68"/>
      <c r="Z27" s="68"/>
      <c r="AA27" s="68"/>
      <c r="AB27" s="68"/>
      <c r="AC27" s="73">
        <f t="shared" si="3"/>
        <v>0</v>
      </c>
      <c r="AD27" s="71"/>
      <c r="AE27" s="71">
        <f t="shared" si="4"/>
        <v>0</v>
      </c>
      <c r="AF27" s="68"/>
      <c r="AG27" s="71"/>
      <c r="AH27" s="71">
        <f t="shared" si="5"/>
        <v>0</v>
      </c>
      <c r="AI27" s="71">
        <f t="shared" si="6"/>
        <v>123750</v>
      </c>
      <c r="AJ27" s="68"/>
      <c r="AK27" s="71"/>
      <c r="AL27" s="74"/>
      <c r="AM27" s="119">
        <v>1E-4</v>
      </c>
      <c r="AN27" s="70"/>
      <c r="AO27" s="75"/>
      <c r="AP27" s="75"/>
      <c r="AQ27" s="75"/>
    </row>
    <row r="28" spans="1:43" s="32" customFormat="1" ht="23.25">
      <c r="A28" s="66" t="s">
        <v>55</v>
      </c>
      <c r="B28" s="62" t="s">
        <v>192</v>
      </c>
      <c r="C28" s="63" t="s">
        <v>199</v>
      </c>
      <c r="D28" s="64" t="s">
        <v>185</v>
      </c>
      <c r="E28" s="65"/>
      <c r="F28" s="66" t="s">
        <v>102</v>
      </c>
      <c r="G28" s="67" t="s">
        <v>341</v>
      </c>
      <c r="H28" s="66" t="s">
        <v>449</v>
      </c>
      <c r="I28" s="68"/>
      <c r="J28" s="66" t="s">
        <v>54</v>
      </c>
      <c r="K28" s="69">
        <v>7</v>
      </c>
      <c r="L28" s="70" t="s">
        <v>37</v>
      </c>
      <c r="M28" s="66" t="s">
        <v>45</v>
      </c>
      <c r="N28" s="66" t="s">
        <v>46</v>
      </c>
      <c r="O28" s="66" t="s">
        <v>136</v>
      </c>
      <c r="P28" s="71">
        <f t="shared" ref="P28:P91" si="7">M28*400+N28*100+O28</f>
        <v>1194</v>
      </c>
      <c r="Q28" s="68">
        <v>330</v>
      </c>
      <c r="R28" s="71">
        <f t="shared" ref="R28:R91" si="8">P28*Q28</f>
        <v>394020</v>
      </c>
      <c r="S28" s="112">
        <f t="shared" ref="S28:S91" si="9">R28*0.01%</f>
        <v>39.402000000000001</v>
      </c>
      <c r="T28" s="70"/>
      <c r="U28" s="70"/>
      <c r="V28" s="65"/>
      <c r="W28" s="72"/>
      <c r="X28" s="68"/>
      <c r="Y28" s="68"/>
      <c r="Z28" s="68"/>
      <c r="AA28" s="68"/>
      <c r="AB28" s="68"/>
      <c r="AC28" s="73">
        <f t="shared" ref="AC28:AC91" si="10">AB28*7850*0.3%</f>
        <v>0</v>
      </c>
      <c r="AD28" s="71"/>
      <c r="AE28" s="71">
        <f t="shared" ref="AE28:AE91" si="11">Z28*AD28</f>
        <v>0</v>
      </c>
      <c r="AF28" s="68"/>
      <c r="AG28" s="71"/>
      <c r="AH28" s="71">
        <f t="shared" ref="AH28:AH91" si="12">AE28-AG28</f>
        <v>0</v>
      </c>
      <c r="AI28" s="71">
        <f t="shared" si="6"/>
        <v>394020</v>
      </c>
      <c r="AJ28" s="68"/>
      <c r="AK28" s="71"/>
      <c r="AL28" s="74"/>
      <c r="AM28" s="119">
        <v>1E-4</v>
      </c>
      <c r="AN28" s="70"/>
      <c r="AO28" s="75"/>
      <c r="AP28" s="75"/>
      <c r="AQ28" s="75"/>
    </row>
    <row r="29" spans="1:43" s="32" customFormat="1" ht="23.25">
      <c r="A29" s="66" t="s">
        <v>56</v>
      </c>
      <c r="B29" s="62" t="s">
        <v>192</v>
      </c>
      <c r="C29" s="63" t="s">
        <v>200</v>
      </c>
      <c r="D29" s="64" t="s">
        <v>201</v>
      </c>
      <c r="E29" s="65"/>
      <c r="F29" s="66" t="s">
        <v>350</v>
      </c>
      <c r="G29" s="67" t="s">
        <v>341</v>
      </c>
      <c r="H29" s="66" t="s">
        <v>436</v>
      </c>
      <c r="I29" s="68"/>
      <c r="J29" s="66" t="s">
        <v>50</v>
      </c>
      <c r="K29" s="69">
        <v>7</v>
      </c>
      <c r="L29" s="70" t="s">
        <v>37</v>
      </c>
      <c r="M29" s="66" t="s">
        <v>44</v>
      </c>
      <c r="N29" s="66" t="s">
        <v>46</v>
      </c>
      <c r="O29" s="66" t="s">
        <v>110</v>
      </c>
      <c r="P29" s="71">
        <f t="shared" si="7"/>
        <v>768</v>
      </c>
      <c r="Q29" s="68">
        <v>330</v>
      </c>
      <c r="R29" s="71">
        <f t="shared" si="8"/>
        <v>253440</v>
      </c>
      <c r="S29" s="112">
        <f t="shared" si="9"/>
        <v>25.344000000000001</v>
      </c>
      <c r="T29" s="70"/>
      <c r="U29" s="70"/>
      <c r="V29" s="65"/>
      <c r="W29" s="72"/>
      <c r="X29" s="68"/>
      <c r="Y29" s="68"/>
      <c r="Z29" s="68"/>
      <c r="AA29" s="68"/>
      <c r="AB29" s="68"/>
      <c r="AC29" s="73">
        <f t="shared" si="10"/>
        <v>0</v>
      </c>
      <c r="AD29" s="71"/>
      <c r="AE29" s="71">
        <f t="shared" si="11"/>
        <v>0</v>
      </c>
      <c r="AF29" s="68"/>
      <c r="AG29" s="71"/>
      <c r="AH29" s="71">
        <f t="shared" si="12"/>
        <v>0</v>
      </c>
      <c r="AI29" s="71">
        <f t="shared" si="6"/>
        <v>253440</v>
      </c>
      <c r="AJ29" s="68"/>
      <c r="AK29" s="71"/>
      <c r="AL29" s="74"/>
      <c r="AM29" s="119">
        <v>1E-4</v>
      </c>
      <c r="AN29" s="70"/>
      <c r="AO29" s="75"/>
      <c r="AP29" s="75"/>
      <c r="AQ29" s="75"/>
    </row>
    <row r="30" spans="1:43" s="32" customFormat="1" ht="23.25">
      <c r="A30" s="61" t="s">
        <v>57</v>
      </c>
      <c r="B30" s="62" t="s">
        <v>192</v>
      </c>
      <c r="C30" s="63" t="s">
        <v>202</v>
      </c>
      <c r="D30" s="64" t="s">
        <v>185</v>
      </c>
      <c r="E30" s="65"/>
      <c r="F30" s="66" t="s">
        <v>174</v>
      </c>
      <c r="G30" s="67" t="s">
        <v>341</v>
      </c>
      <c r="H30" s="66" t="s">
        <v>440</v>
      </c>
      <c r="I30" s="68"/>
      <c r="J30" s="66" t="s">
        <v>125</v>
      </c>
      <c r="K30" s="69">
        <v>7</v>
      </c>
      <c r="L30" s="70" t="s">
        <v>37</v>
      </c>
      <c r="M30" s="66" t="s">
        <v>45</v>
      </c>
      <c r="N30" s="66" t="s">
        <v>476</v>
      </c>
      <c r="O30" s="66" t="s">
        <v>121</v>
      </c>
      <c r="P30" s="71">
        <f t="shared" si="7"/>
        <v>879</v>
      </c>
      <c r="Q30" s="68">
        <v>330</v>
      </c>
      <c r="R30" s="71">
        <f t="shared" si="8"/>
        <v>290070</v>
      </c>
      <c r="S30" s="112">
        <f t="shared" si="9"/>
        <v>29.007000000000001</v>
      </c>
      <c r="T30" s="70"/>
      <c r="U30" s="70"/>
      <c r="V30" s="65"/>
      <c r="W30" s="72"/>
      <c r="X30" s="68"/>
      <c r="Y30" s="68"/>
      <c r="Z30" s="68"/>
      <c r="AA30" s="68"/>
      <c r="AB30" s="68"/>
      <c r="AC30" s="73">
        <f t="shared" si="10"/>
        <v>0</v>
      </c>
      <c r="AD30" s="71"/>
      <c r="AE30" s="71">
        <f t="shared" si="11"/>
        <v>0</v>
      </c>
      <c r="AF30" s="68"/>
      <c r="AG30" s="71"/>
      <c r="AH30" s="71">
        <f t="shared" si="12"/>
        <v>0</v>
      </c>
      <c r="AI30" s="71">
        <f t="shared" si="6"/>
        <v>290070</v>
      </c>
      <c r="AJ30" s="68"/>
      <c r="AK30" s="71"/>
      <c r="AL30" s="74"/>
      <c r="AM30" s="119">
        <v>1E-4</v>
      </c>
      <c r="AN30" s="70"/>
      <c r="AO30" s="75"/>
      <c r="AP30" s="75"/>
      <c r="AQ30" s="75"/>
    </row>
    <row r="31" spans="1:43" s="32" customFormat="1" ht="23.25">
      <c r="A31" s="77"/>
      <c r="B31" s="62"/>
      <c r="C31" s="63"/>
      <c r="D31" s="64"/>
      <c r="E31" s="65"/>
      <c r="F31" s="66"/>
      <c r="G31" s="67" t="s">
        <v>341</v>
      </c>
      <c r="H31" s="66" t="s">
        <v>436</v>
      </c>
      <c r="I31" s="68"/>
      <c r="J31" s="66" t="s">
        <v>81</v>
      </c>
      <c r="K31" s="69">
        <v>7</v>
      </c>
      <c r="L31" s="70" t="s">
        <v>37</v>
      </c>
      <c r="M31" s="66" t="s">
        <v>44</v>
      </c>
      <c r="N31" s="66" t="s">
        <v>46</v>
      </c>
      <c r="O31" s="66" t="s">
        <v>64</v>
      </c>
      <c r="P31" s="71">
        <f t="shared" si="7"/>
        <v>721</v>
      </c>
      <c r="Q31" s="68">
        <v>330</v>
      </c>
      <c r="R31" s="71">
        <f t="shared" si="8"/>
        <v>237930</v>
      </c>
      <c r="S31" s="112">
        <f t="shared" si="9"/>
        <v>23.793000000000003</v>
      </c>
      <c r="T31" s="70"/>
      <c r="U31" s="70"/>
      <c r="V31" s="65"/>
      <c r="W31" s="72"/>
      <c r="X31" s="68"/>
      <c r="Y31" s="68"/>
      <c r="Z31" s="68"/>
      <c r="AA31" s="68"/>
      <c r="AB31" s="68"/>
      <c r="AC31" s="73">
        <f t="shared" si="10"/>
        <v>0</v>
      </c>
      <c r="AD31" s="71"/>
      <c r="AE31" s="71">
        <f t="shared" si="11"/>
        <v>0</v>
      </c>
      <c r="AF31" s="68"/>
      <c r="AG31" s="71"/>
      <c r="AH31" s="71">
        <f t="shared" si="12"/>
        <v>0</v>
      </c>
      <c r="AI31" s="71">
        <f t="shared" si="6"/>
        <v>237930</v>
      </c>
      <c r="AJ31" s="68"/>
      <c r="AK31" s="71"/>
      <c r="AL31" s="74"/>
      <c r="AM31" s="119">
        <v>1E-4</v>
      </c>
      <c r="AN31" s="70"/>
      <c r="AO31" s="75"/>
      <c r="AP31" s="75"/>
      <c r="AQ31" s="75"/>
    </row>
    <row r="32" spans="1:43" s="32" customFormat="1" ht="23.25">
      <c r="A32" s="66" t="s">
        <v>58</v>
      </c>
      <c r="B32" s="62" t="s">
        <v>192</v>
      </c>
      <c r="C32" s="63" t="s">
        <v>203</v>
      </c>
      <c r="D32" s="64" t="s">
        <v>185</v>
      </c>
      <c r="E32" s="65"/>
      <c r="F32" s="66" t="s">
        <v>351</v>
      </c>
      <c r="G32" s="67" t="s">
        <v>341</v>
      </c>
      <c r="H32" s="66" t="s">
        <v>448</v>
      </c>
      <c r="I32" s="68"/>
      <c r="J32" s="66" t="s">
        <v>113</v>
      </c>
      <c r="K32" s="69">
        <v>7</v>
      </c>
      <c r="L32" s="70" t="s">
        <v>37</v>
      </c>
      <c r="M32" s="66" t="s">
        <v>44</v>
      </c>
      <c r="N32" s="66" t="s">
        <v>476</v>
      </c>
      <c r="O32" s="66" t="s">
        <v>56</v>
      </c>
      <c r="P32" s="71">
        <f t="shared" si="7"/>
        <v>413</v>
      </c>
      <c r="Q32" s="68">
        <v>330</v>
      </c>
      <c r="R32" s="71">
        <f t="shared" si="8"/>
        <v>136290</v>
      </c>
      <c r="S32" s="112">
        <f t="shared" si="9"/>
        <v>13.629000000000001</v>
      </c>
      <c r="T32" s="70"/>
      <c r="U32" s="70"/>
      <c r="V32" s="65"/>
      <c r="W32" s="72"/>
      <c r="X32" s="68"/>
      <c r="Y32" s="68"/>
      <c r="Z32" s="68"/>
      <c r="AA32" s="68"/>
      <c r="AB32" s="68"/>
      <c r="AC32" s="73">
        <f t="shared" si="10"/>
        <v>0</v>
      </c>
      <c r="AD32" s="71"/>
      <c r="AE32" s="71">
        <f t="shared" si="11"/>
        <v>0</v>
      </c>
      <c r="AF32" s="68"/>
      <c r="AG32" s="71"/>
      <c r="AH32" s="71">
        <f t="shared" si="12"/>
        <v>0</v>
      </c>
      <c r="AI32" s="71">
        <f t="shared" si="6"/>
        <v>136290</v>
      </c>
      <c r="AJ32" s="68"/>
      <c r="AK32" s="71"/>
      <c r="AL32" s="74"/>
      <c r="AM32" s="119">
        <v>1E-4</v>
      </c>
      <c r="AN32" s="70"/>
      <c r="AO32" s="75"/>
      <c r="AP32" s="75"/>
      <c r="AQ32" s="75"/>
    </row>
    <row r="33" spans="1:43" s="32" customFormat="1" ht="23.25">
      <c r="A33" s="66" t="s">
        <v>59</v>
      </c>
      <c r="B33" s="62" t="s">
        <v>192</v>
      </c>
      <c r="C33" s="63" t="s">
        <v>204</v>
      </c>
      <c r="D33" s="64" t="s">
        <v>187</v>
      </c>
      <c r="E33" s="65"/>
      <c r="F33" s="66" t="s">
        <v>96</v>
      </c>
      <c r="G33" s="67" t="s">
        <v>341</v>
      </c>
      <c r="H33" s="66" t="s">
        <v>436</v>
      </c>
      <c r="I33" s="68"/>
      <c r="J33" s="66" t="s">
        <v>115</v>
      </c>
      <c r="K33" s="69">
        <v>7</v>
      </c>
      <c r="L33" s="70" t="s">
        <v>37</v>
      </c>
      <c r="M33" s="66" t="s">
        <v>46</v>
      </c>
      <c r="N33" s="66" t="s">
        <v>476</v>
      </c>
      <c r="O33" s="66" t="s">
        <v>96</v>
      </c>
      <c r="P33" s="71">
        <f t="shared" si="7"/>
        <v>1254</v>
      </c>
      <c r="Q33" s="68">
        <v>330</v>
      </c>
      <c r="R33" s="71">
        <f t="shared" si="8"/>
        <v>413820</v>
      </c>
      <c r="S33" s="112">
        <f t="shared" si="9"/>
        <v>41.382000000000005</v>
      </c>
      <c r="T33" s="70"/>
      <c r="U33" s="70"/>
      <c r="V33" s="65"/>
      <c r="W33" s="72"/>
      <c r="X33" s="68"/>
      <c r="Y33" s="68"/>
      <c r="Z33" s="68"/>
      <c r="AA33" s="68"/>
      <c r="AB33" s="68"/>
      <c r="AC33" s="73">
        <f t="shared" si="10"/>
        <v>0</v>
      </c>
      <c r="AD33" s="71"/>
      <c r="AE33" s="71">
        <f t="shared" si="11"/>
        <v>0</v>
      </c>
      <c r="AF33" s="68"/>
      <c r="AG33" s="71"/>
      <c r="AH33" s="71">
        <f t="shared" si="12"/>
        <v>0</v>
      </c>
      <c r="AI33" s="71">
        <f t="shared" si="6"/>
        <v>413820</v>
      </c>
      <c r="AJ33" s="68"/>
      <c r="AK33" s="71"/>
      <c r="AL33" s="74"/>
      <c r="AM33" s="119">
        <v>1E-4</v>
      </c>
      <c r="AN33" s="70"/>
      <c r="AO33" s="75"/>
      <c r="AP33" s="75"/>
      <c r="AQ33" s="75"/>
    </row>
    <row r="34" spans="1:43" s="32" customFormat="1" ht="23.25">
      <c r="A34" s="66" t="s">
        <v>60</v>
      </c>
      <c r="B34" s="62" t="s">
        <v>192</v>
      </c>
      <c r="C34" s="63" t="s">
        <v>205</v>
      </c>
      <c r="D34" s="64" t="s">
        <v>187</v>
      </c>
      <c r="E34" s="65"/>
      <c r="F34" s="66" t="s">
        <v>352</v>
      </c>
      <c r="G34" s="67" t="s">
        <v>341</v>
      </c>
      <c r="H34" s="66" t="s">
        <v>436</v>
      </c>
      <c r="I34" s="68"/>
      <c r="J34" s="66" t="s">
        <v>56</v>
      </c>
      <c r="K34" s="69">
        <v>7</v>
      </c>
      <c r="L34" s="70" t="s">
        <v>37</v>
      </c>
      <c r="M34" s="66" t="s">
        <v>44</v>
      </c>
      <c r="N34" s="66" t="s">
        <v>46</v>
      </c>
      <c r="O34" s="66" t="s">
        <v>77</v>
      </c>
      <c r="P34" s="71">
        <f t="shared" si="7"/>
        <v>734</v>
      </c>
      <c r="Q34" s="68">
        <v>330</v>
      </c>
      <c r="R34" s="71">
        <f t="shared" si="8"/>
        <v>242220</v>
      </c>
      <c r="S34" s="112">
        <f t="shared" si="9"/>
        <v>24.222000000000001</v>
      </c>
      <c r="T34" s="70"/>
      <c r="U34" s="70"/>
      <c r="V34" s="65"/>
      <c r="W34" s="72"/>
      <c r="X34" s="68"/>
      <c r="Y34" s="68"/>
      <c r="Z34" s="68"/>
      <c r="AA34" s="68"/>
      <c r="AB34" s="68"/>
      <c r="AC34" s="73">
        <f t="shared" si="10"/>
        <v>0</v>
      </c>
      <c r="AD34" s="71"/>
      <c r="AE34" s="71">
        <f t="shared" si="11"/>
        <v>0</v>
      </c>
      <c r="AF34" s="68"/>
      <c r="AG34" s="71"/>
      <c r="AH34" s="71">
        <f t="shared" si="12"/>
        <v>0</v>
      </c>
      <c r="AI34" s="71">
        <f t="shared" si="6"/>
        <v>242220</v>
      </c>
      <c r="AJ34" s="68"/>
      <c r="AK34" s="71"/>
      <c r="AL34" s="74"/>
      <c r="AM34" s="119">
        <v>1E-4</v>
      </c>
      <c r="AN34" s="70"/>
      <c r="AO34" s="75"/>
      <c r="AP34" s="75"/>
      <c r="AQ34" s="75"/>
    </row>
    <row r="35" spans="1:43" s="32" customFormat="1" ht="23.25">
      <c r="A35" s="66" t="s">
        <v>61</v>
      </c>
      <c r="B35" s="62" t="s">
        <v>192</v>
      </c>
      <c r="C35" s="63" t="s">
        <v>206</v>
      </c>
      <c r="D35" s="64" t="s">
        <v>183</v>
      </c>
      <c r="E35" s="65"/>
      <c r="F35" s="66" t="s">
        <v>145</v>
      </c>
      <c r="G35" s="67" t="s">
        <v>341</v>
      </c>
      <c r="H35" s="66" t="s">
        <v>439</v>
      </c>
      <c r="I35" s="68"/>
      <c r="J35" s="66" t="s">
        <v>49</v>
      </c>
      <c r="K35" s="69">
        <v>7</v>
      </c>
      <c r="L35" s="70" t="s">
        <v>37</v>
      </c>
      <c r="M35" s="66" t="s">
        <v>44</v>
      </c>
      <c r="N35" s="66" t="s">
        <v>45</v>
      </c>
      <c r="O35" s="66" t="s">
        <v>126</v>
      </c>
      <c r="P35" s="71">
        <f t="shared" si="7"/>
        <v>684</v>
      </c>
      <c r="Q35" s="68">
        <v>330</v>
      </c>
      <c r="R35" s="71">
        <f t="shared" si="8"/>
        <v>225720</v>
      </c>
      <c r="S35" s="112">
        <f t="shared" si="9"/>
        <v>22.572000000000003</v>
      </c>
      <c r="T35" s="70"/>
      <c r="U35" s="70"/>
      <c r="V35" s="65"/>
      <c r="W35" s="72"/>
      <c r="X35" s="68"/>
      <c r="Y35" s="68"/>
      <c r="Z35" s="68"/>
      <c r="AA35" s="68"/>
      <c r="AB35" s="68"/>
      <c r="AC35" s="73">
        <f t="shared" si="10"/>
        <v>0</v>
      </c>
      <c r="AD35" s="71"/>
      <c r="AE35" s="71">
        <f t="shared" si="11"/>
        <v>0</v>
      </c>
      <c r="AF35" s="68"/>
      <c r="AG35" s="71"/>
      <c r="AH35" s="71">
        <f t="shared" si="12"/>
        <v>0</v>
      </c>
      <c r="AI35" s="71">
        <f t="shared" si="6"/>
        <v>225720</v>
      </c>
      <c r="AJ35" s="68"/>
      <c r="AK35" s="71"/>
      <c r="AL35" s="74"/>
      <c r="AM35" s="119">
        <v>1E-4</v>
      </c>
      <c r="AN35" s="70"/>
      <c r="AO35" s="75"/>
      <c r="AP35" s="75"/>
      <c r="AQ35" s="75"/>
    </row>
    <row r="36" spans="1:43" s="32" customFormat="1" ht="23.25">
      <c r="A36" s="66" t="s">
        <v>62</v>
      </c>
      <c r="B36" s="62" t="s">
        <v>181</v>
      </c>
      <c r="C36" s="63" t="s">
        <v>207</v>
      </c>
      <c r="D36" s="64" t="s">
        <v>208</v>
      </c>
      <c r="E36" s="65"/>
      <c r="F36" s="66" t="s">
        <v>179</v>
      </c>
      <c r="G36" s="67" t="s">
        <v>341</v>
      </c>
      <c r="H36" s="66" t="s">
        <v>450</v>
      </c>
      <c r="I36" s="68"/>
      <c r="J36" s="66" t="s">
        <v>74</v>
      </c>
      <c r="K36" s="69">
        <v>7</v>
      </c>
      <c r="L36" s="70" t="s">
        <v>37</v>
      </c>
      <c r="M36" s="66" t="s">
        <v>476</v>
      </c>
      <c r="N36" s="66" t="s">
        <v>46</v>
      </c>
      <c r="O36" s="66" t="s">
        <v>102</v>
      </c>
      <c r="P36" s="71">
        <f t="shared" si="7"/>
        <v>360</v>
      </c>
      <c r="Q36" s="68">
        <v>330</v>
      </c>
      <c r="R36" s="71">
        <f t="shared" si="8"/>
        <v>118800</v>
      </c>
      <c r="S36" s="112">
        <f t="shared" si="9"/>
        <v>11.88</v>
      </c>
      <c r="T36" s="70"/>
      <c r="U36" s="70"/>
      <c r="V36" s="65"/>
      <c r="W36" s="72"/>
      <c r="X36" s="68"/>
      <c r="Y36" s="68"/>
      <c r="Z36" s="68"/>
      <c r="AA36" s="68"/>
      <c r="AB36" s="68"/>
      <c r="AC36" s="73">
        <f t="shared" si="10"/>
        <v>0</v>
      </c>
      <c r="AD36" s="71"/>
      <c r="AE36" s="71">
        <f t="shared" si="11"/>
        <v>0</v>
      </c>
      <c r="AF36" s="68"/>
      <c r="AG36" s="71"/>
      <c r="AH36" s="71">
        <f t="shared" si="12"/>
        <v>0</v>
      </c>
      <c r="AI36" s="71">
        <f t="shared" si="6"/>
        <v>118800</v>
      </c>
      <c r="AJ36" s="68"/>
      <c r="AK36" s="71"/>
      <c r="AL36" s="74"/>
      <c r="AM36" s="119">
        <v>1E-4</v>
      </c>
      <c r="AN36" s="70"/>
      <c r="AO36" s="75"/>
      <c r="AP36" s="75"/>
      <c r="AQ36" s="75"/>
    </row>
    <row r="37" spans="1:43" s="32" customFormat="1" ht="23.25">
      <c r="A37" s="61" t="s">
        <v>63</v>
      </c>
      <c r="B37" s="62" t="s">
        <v>192</v>
      </c>
      <c r="C37" s="63" t="s">
        <v>209</v>
      </c>
      <c r="D37" s="64" t="s">
        <v>187</v>
      </c>
      <c r="E37" s="65"/>
      <c r="F37" s="66" t="s">
        <v>353</v>
      </c>
      <c r="G37" s="67" t="s">
        <v>341</v>
      </c>
      <c r="H37" s="66" t="s">
        <v>451</v>
      </c>
      <c r="I37" s="68"/>
      <c r="J37" s="66" t="s">
        <v>426</v>
      </c>
      <c r="K37" s="69">
        <v>7</v>
      </c>
      <c r="L37" s="70" t="s">
        <v>37</v>
      </c>
      <c r="M37" s="66" t="s">
        <v>44</v>
      </c>
      <c r="N37" s="66" t="s">
        <v>476</v>
      </c>
      <c r="O37" s="66" t="s">
        <v>124</v>
      </c>
      <c r="P37" s="71">
        <f t="shared" si="7"/>
        <v>482</v>
      </c>
      <c r="Q37" s="68">
        <v>330</v>
      </c>
      <c r="R37" s="71">
        <f t="shared" si="8"/>
        <v>159060</v>
      </c>
      <c r="S37" s="112">
        <f t="shared" si="9"/>
        <v>15.906000000000001</v>
      </c>
      <c r="T37" s="70"/>
      <c r="U37" s="70"/>
      <c r="V37" s="65"/>
      <c r="W37" s="72"/>
      <c r="X37" s="68"/>
      <c r="Y37" s="68"/>
      <c r="Z37" s="68"/>
      <c r="AA37" s="68"/>
      <c r="AB37" s="68"/>
      <c r="AC37" s="73">
        <f t="shared" si="10"/>
        <v>0</v>
      </c>
      <c r="AD37" s="71"/>
      <c r="AE37" s="71">
        <f t="shared" si="11"/>
        <v>0</v>
      </c>
      <c r="AF37" s="68"/>
      <c r="AG37" s="71"/>
      <c r="AH37" s="71">
        <f t="shared" si="12"/>
        <v>0</v>
      </c>
      <c r="AI37" s="71">
        <f t="shared" si="6"/>
        <v>159060</v>
      </c>
      <c r="AJ37" s="68"/>
      <c r="AK37" s="71"/>
      <c r="AL37" s="74"/>
      <c r="AM37" s="119">
        <v>1E-4</v>
      </c>
      <c r="AN37" s="70"/>
      <c r="AO37" s="75"/>
      <c r="AP37" s="75"/>
      <c r="AQ37" s="75"/>
    </row>
    <row r="38" spans="1:43" s="32" customFormat="1" ht="23.25">
      <c r="A38" s="76"/>
      <c r="B38" s="62"/>
      <c r="C38" s="63"/>
      <c r="D38" s="64"/>
      <c r="E38" s="65"/>
      <c r="F38" s="66"/>
      <c r="G38" s="67" t="s">
        <v>341</v>
      </c>
      <c r="H38" s="66" t="s">
        <v>451</v>
      </c>
      <c r="I38" s="68"/>
      <c r="J38" s="66" t="s">
        <v>409</v>
      </c>
      <c r="K38" s="69">
        <v>7</v>
      </c>
      <c r="L38" s="70" t="s">
        <v>37</v>
      </c>
      <c r="M38" s="66" t="s">
        <v>46</v>
      </c>
      <c r="N38" s="66" t="s">
        <v>44</v>
      </c>
      <c r="O38" s="66" t="s">
        <v>53</v>
      </c>
      <c r="P38" s="71">
        <f t="shared" si="7"/>
        <v>1310</v>
      </c>
      <c r="Q38" s="68">
        <v>330</v>
      </c>
      <c r="R38" s="71">
        <f t="shared" si="8"/>
        <v>432300</v>
      </c>
      <c r="S38" s="112">
        <f t="shared" si="9"/>
        <v>43.230000000000004</v>
      </c>
      <c r="T38" s="70"/>
      <c r="U38" s="70"/>
      <c r="V38" s="65"/>
      <c r="W38" s="72"/>
      <c r="X38" s="68"/>
      <c r="Y38" s="68"/>
      <c r="Z38" s="68"/>
      <c r="AA38" s="68"/>
      <c r="AB38" s="68"/>
      <c r="AC38" s="73">
        <f t="shared" si="10"/>
        <v>0</v>
      </c>
      <c r="AD38" s="71"/>
      <c r="AE38" s="71">
        <f t="shared" si="11"/>
        <v>0</v>
      </c>
      <c r="AF38" s="68"/>
      <c r="AG38" s="71"/>
      <c r="AH38" s="71">
        <f t="shared" si="12"/>
        <v>0</v>
      </c>
      <c r="AI38" s="71">
        <f t="shared" si="6"/>
        <v>432300</v>
      </c>
      <c r="AJ38" s="68"/>
      <c r="AK38" s="71"/>
      <c r="AL38" s="74"/>
      <c r="AM38" s="119">
        <v>1E-4</v>
      </c>
      <c r="AN38" s="70"/>
      <c r="AO38" s="75"/>
      <c r="AP38" s="75"/>
      <c r="AQ38" s="75"/>
    </row>
    <row r="39" spans="1:43" s="32" customFormat="1" ht="23.25">
      <c r="A39" s="77"/>
      <c r="B39" s="62"/>
      <c r="C39" s="63"/>
      <c r="D39" s="64"/>
      <c r="E39" s="65"/>
      <c r="F39" s="66"/>
      <c r="G39" s="67" t="s">
        <v>341</v>
      </c>
      <c r="H39" s="66" t="s">
        <v>451</v>
      </c>
      <c r="I39" s="68"/>
      <c r="J39" s="66" t="s">
        <v>383</v>
      </c>
      <c r="K39" s="69">
        <v>7</v>
      </c>
      <c r="L39" s="70" t="s">
        <v>37</v>
      </c>
      <c r="M39" s="66" t="s">
        <v>45</v>
      </c>
      <c r="N39" s="66" t="s">
        <v>45</v>
      </c>
      <c r="O39" s="66" t="s">
        <v>93</v>
      </c>
      <c r="P39" s="71">
        <f t="shared" si="7"/>
        <v>1051</v>
      </c>
      <c r="Q39" s="68">
        <v>330</v>
      </c>
      <c r="R39" s="71">
        <f t="shared" si="8"/>
        <v>346830</v>
      </c>
      <c r="S39" s="112">
        <f t="shared" si="9"/>
        <v>34.683</v>
      </c>
      <c r="T39" s="70"/>
      <c r="U39" s="70"/>
      <c r="V39" s="65"/>
      <c r="W39" s="72"/>
      <c r="X39" s="68"/>
      <c r="Y39" s="68"/>
      <c r="Z39" s="68"/>
      <c r="AA39" s="68"/>
      <c r="AB39" s="68"/>
      <c r="AC39" s="73">
        <f t="shared" si="10"/>
        <v>0</v>
      </c>
      <c r="AD39" s="71"/>
      <c r="AE39" s="71">
        <f t="shared" si="11"/>
        <v>0</v>
      </c>
      <c r="AF39" s="68"/>
      <c r="AG39" s="71"/>
      <c r="AH39" s="71">
        <f t="shared" si="12"/>
        <v>0</v>
      </c>
      <c r="AI39" s="71">
        <f t="shared" si="6"/>
        <v>346830</v>
      </c>
      <c r="AJ39" s="68"/>
      <c r="AK39" s="71"/>
      <c r="AL39" s="74"/>
      <c r="AM39" s="119">
        <v>1E-4</v>
      </c>
      <c r="AN39" s="70"/>
      <c r="AO39" s="75"/>
      <c r="AP39" s="75"/>
      <c r="AQ39" s="75"/>
    </row>
    <row r="40" spans="1:43" s="32" customFormat="1" ht="23.25">
      <c r="A40" s="61" t="s">
        <v>64</v>
      </c>
      <c r="B40" s="62" t="s">
        <v>181</v>
      </c>
      <c r="C40" s="63" t="s">
        <v>210</v>
      </c>
      <c r="D40" s="64" t="s">
        <v>201</v>
      </c>
      <c r="E40" s="65"/>
      <c r="F40" s="66" t="s">
        <v>350</v>
      </c>
      <c r="G40" s="67" t="s">
        <v>341</v>
      </c>
      <c r="H40" s="66" t="s">
        <v>452</v>
      </c>
      <c r="I40" s="68"/>
      <c r="J40" s="66" t="s">
        <v>79</v>
      </c>
      <c r="K40" s="69">
        <v>7</v>
      </c>
      <c r="L40" s="70" t="s">
        <v>37</v>
      </c>
      <c r="M40" s="66" t="s">
        <v>49</v>
      </c>
      <c r="N40" s="66" t="s">
        <v>45</v>
      </c>
      <c r="O40" s="66" t="s">
        <v>130</v>
      </c>
      <c r="P40" s="71">
        <f t="shared" si="7"/>
        <v>2688</v>
      </c>
      <c r="Q40" s="68">
        <v>330</v>
      </c>
      <c r="R40" s="71">
        <f t="shared" si="8"/>
        <v>887040</v>
      </c>
      <c r="S40" s="112">
        <f t="shared" si="9"/>
        <v>88.704000000000008</v>
      </c>
      <c r="T40" s="70"/>
      <c r="U40" s="70"/>
      <c r="V40" s="65"/>
      <c r="W40" s="72"/>
      <c r="X40" s="68"/>
      <c r="Y40" s="68"/>
      <c r="Z40" s="68"/>
      <c r="AA40" s="68"/>
      <c r="AB40" s="68"/>
      <c r="AC40" s="73">
        <f t="shared" si="10"/>
        <v>0</v>
      </c>
      <c r="AD40" s="71"/>
      <c r="AE40" s="71">
        <f t="shared" si="11"/>
        <v>0</v>
      </c>
      <c r="AF40" s="68"/>
      <c r="AG40" s="71"/>
      <c r="AH40" s="71">
        <f t="shared" si="12"/>
        <v>0</v>
      </c>
      <c r="AI40" s="71">
        <f t="shared" si="6"/>
        <v>887040</v>
      </c>
      <c r="AJ40" s="68"/>
      <c r="AK40" s="71"/>
      <c r="AL40" s="74"/>
      <c r="AM40" s="119">
        <v>1E-4</v>
      </c>
      <c r="AN40" s="70"/>
      <c r="AO40" s="75"/>
      <c r="AP40" s="75"/>
      <c r="AQ40" s="75"/>
    </row>
    <row r="41" spans="1:43" s="32" customFormat="1" ht="23.25">
      <c r="A41" s="76"/>
      <c r="B41" s="62"/>
      <c r="C41" s="63"/>
      <c r="D41" s="64"/>
      <c r="E41" s="65"/>
      <c r="F41" s="66"/>
      <c r="G41" s="67" t="s">
        <v>341</v>
      </c>
      <c r="H41" s="66" t="s">
        <v>448</v>
      </c>
      <c r="I41" s="68"/>
      <c r="J41" s="66" t="s">
        <v>88</v>
      </c>
      <c r="K41" s="69">
        <v>7</v>
      </c>
      <c r="L41" s="70" t="s">
        <v>37</v>
      </c>
      <c r="M41" s="66" t="s">
        <v>47</v>
      </c>
      <c r="N41" s="66" t="s">
        <v>46</v>
      </c>
      <c r="O41" s="66" t="s">
        <v>123</v>
      </c>
      <c r="P41" s="71">
        <f t="shared" si="7"/>
        <v>1981</v>
      </c>
      <c r="Q41" s="68">
        <v>330</v>
      </c>
      <c r="R41" s="71">
        <f t="shared" si="8"/>
        <v>653730</v>
      </c>
      <c r="S41" s="112">
        <f t="shared" si="9"/>
        <v>65.373000000000005</v>
      </c>
      <c r="T41" s="70"/>
      <c r="U41" s="70"/>
      <c r="V41" s="65"/>
      <c r="W41" s="72"/>
      <c r="X41" s="68"/>
      <c r="Y41" s="68"/>
      <c r="Z41" s="68"/>
      <c r="AA41" s="68"/>
      <c r="AB41" s="68"/>
      <c r="AC41" s="73">
        <f t="shared" si="10"/>
        <v>0</v>
      </c>
      <c r="AD41" s="71"/>
      <c r="AE41" s="71">
        <f t="shared" si="11"/>
        <v>0</v>
      </c>
      <c r="AF41" s="68"/>
      <c r="AG41" s="71"/>
      <c r="AH41" s="71">
        <f t="shared" si="12"/>
        <v>0</v>
      </c>
      <c r="AI41" s="71">
        <f t="shared" si="6"/>
        <v>653730</v>
      </c>
      <c r="AJ41" s="68"/>
      <c r="AK41" s="71"/>
      <c r="AL41" s="74"/>
      <c r="AM41" s="119">
        <v>1E-4</v>
      </c>
      <c r="AN41" s="70"/>
      <c r="AO41" s="75"/>
      <c r="AP41" s="75"/>
      <c r="AQ41" s="75"/>
    </row>
    <row r="42" spans="1:43" s="32" customFormat="1" ht="23.25">
      <c r="A42" s="77"/>
      <c r="B42" s="62"/>
      <c r="C42" s="63"/>
      <c r="D42" s="64"/>
      <c r="E42" s="65"/>
      <c r="F42" s="66"/>
      <c r="G42" s="67" t="s">
        <v>341</v>
      </c>
      <c r="H42" s="66" t="s">
        <v>448</v>
      </c>
      <c r="I42" s="68"/>
      <c r="J42" s="66" t="s">
        <v>103</v>
      </c>
      <c r="K42" s="69">
        <v>7</v>
      </c>
      <c r="L42" s="70" t="s">
        <v>37</v>
      </c>
      <c r="M42" s="66" t="s">
        <v>44</v>
      </c>
      <c r="N42" s="66" t="s">
        <v>476</v>
      </c>
      <c r="O42" s="66" t="s">
        <v>104</v>
      </c>
      <c r="P42" s="71">
        <f t="shared" si="7"/>
        <v>462</v>
      </c>
      <c r="Q42" s="68">
        <v>330</v>
      </c>
      <c r="R42" s="71">
        <f t="shared" si="8"/>
        <v>152460</v>
      </c>
      <c r="S42" s="112">
        <f t="shared" si="9"/>
        <v>15.246</v>
      </c>
      <c r="T42" s="70"/>
      <c r="U42" s="70"/>
      <c r="V42" s="65"/>
      <c r="W42" s="72"/>
      <c r="X42" s="68"/>
      <c r="Y42" s="68"/>
      <c r="Z42" s="68"/>
      <c r="AA42" s="68"/>
      <c r="AB42" s="68"/>
      <c r="AC42" s="73">
        <f t="shared" si="10"/>
        <v>0</v>
      </c>
      <c r="AD42" s="71"/>
      <c r="AE42" s="71">
        <f t="shared" si="11"/>
        <v>0</v>
      </c>
      <c r="AF42" s="68"/>
      <c r="AG42" s="71"/>
      <c r="AH42" s="71">
        <f t="shared" si="12"/>
        <v>0</v>
      </c>
      <c r="AI42" s="71">
        <f t="shared" si="6"/>
        <v>152460</v>
      </c>
      <c r="AJ42" s="68"/>
      <c r="AK42" s="71"/>
      <c r="AL42" s="74"/>
      <c r="AM42" s="119">
        <v>1E-4</v>
      </c>
      <c r="AN42" s="70"/>
      <c r="AO42" s="75"/>
      <c r="AP42" s="75"/>
      <c r="AQ42" s="75"/>
    </row>
    <row r="43" spans="1:43" s="32" customFormat="1" ht="23.25">
      <c r="A43" s="66" t="s">
        <v>65</v>
      </c>
      <c r="B43" s="62" t="s">
        <v>181</v>
      </c>
      <c r="C43" s="63" t="s">
        <v>211</v>
      </c>
      <c r="D43" s="64" t="s">
        <v>212</v>
      </c>
      <c r="E43" s="65"/>
      <c r="F43" s="66" t="s">
        <v>123</v>
      </c>
      <c r="G43" s="67" t="s">
        <v>341</v>
      </c>
      <c r="H43" s="66" t="s">
        <v>449</v>
      </c>
      <c r="I43" s="68"/>
      <c r="J43" s="66" t="s">
        <v>153</v>
      </c>
      <c r="K43" s="69">
        <v>7</v>
      </c>
      <c r="L43" s="70" t="s">
        <v>37</v>
      </c>
      <c r="M43" s="66" t="s">
        <v>476</v>
      </c>
      <c r="N43" s="66" t="s">
        <v>46</v>
      </c>
      <c r="O43" s="66" t="s">
        <v>119</v>
      </c>
      <c r="P43" s="71">
        <f t="shared" si="7"/>
        <v>377</v>
      </c>
      <c r="Q43" s="68">
        <v>330</v>
      </c>
      <c r="R43" s="71">
        <f t="shared" si="8"/>
        <v>124410</v>
      </c>
      <c r="S43" s="112">
        <f t="shared" si="9"/>
        <v>12.441000000000001</v>
      </c>
      <c r="T43" s="70"/>
      <c r="U43" s="70"/>
      <c r="V43" s="65"/>
      <c r="W43" s="72"/>
      <c r="X43" s="68"/>
      <c r="Y43" s="68"/>
      <c r="Z43" s="68"/>
      <c r="AA43" s="68"/>
      <c r="AB43" s="68"/>
      <c r="AC43" s="73">
        <f t="shared" si="10"/>
        <v>0</v>
      </c>
      <c r="AD43" s="71"/>
      <c r="AE43" s="71">
        <f t="shared" si="11"/>
        <v>0</v>
      </c>
      <c r="AF43" s="68"/>
      <c r="AG43" s="71"/>
      <c r="AH43" s="71">
        <f t="shared" si="12"/>
        <v>0</v>
      </c>
      <c r="AI43" s="71">
        <f t="shared" si="6"/>
        <v>124410</v>
      </c>
      <c r="AJ43" s="68"/>
      <c r="AK43" s="71"/>
      <c r="AL43" s="74"/>
      <c r="AM43" s="119">
        <v>1E-4</v>
      </c>
      <c r="AN43" s="70"/>
      <c r="AO43" s="75"/>
      <c r="AP43" s="75"/>
      <c r="AQ43" s="75"/>
    </row>
    <row r="44" spans="1:43" s="32" customFormat="1" ht="23.25">
      <c r="A44" s="66" t="s">
        <v>66</v>
      </c>
      <c r="B44" s="62" t="s">
        <v>192</v>
      </c>
      <c r="C44" s="63" t="s">
        <v>213</v>
      </c>
      <c r="D44" s="64" t="s">
        <v>185</v>
      </c>
      <c r="E44" s="65"/>
      <c r="F44" s="66" t="s">
        <v>354</v>
      </c>
      <c r="G44" s="67" t="s">
        <v>341</v>
      </c>
      <c r="H44" s="66" t="s">
        <v>453</v>
      </c>
      <c r="I44" s="68"/>
      <c r="J44" s="66" t="s">
        <v>47</v>
      </c>
      <c r="K44" s="69">
        <v>7</v>
      </c>
      <c r="L44" s="70" t="s">
        <v>37</v>
      </c>
      <c r="M44" s="66" t="s">
        <v>476</v>
      </c>
      <c r="N44" s="66" t="s">
        <v>46</v>
      </c>
      <c r="O44" s="66" t="s">
        <v>106</v>
      </c>
      <c r="P44" s="71">
        <f t="shared" si="7"/>
        <v>364</v>
      </c>
      <c r="Q44" s="68">
        <v>330</v>
      </c>
      <c r="R44" s="71">
        <f t="shared" si="8"/>
        <v>120120</v>
      </c>
      <c r="S44" s="112">
        <f t="shared" si="9"/>
        <v>12.012</v>
      </c>
      <c r="T44" s="70"/>
      <c r="U44" s="70"/>
      <c r="V44" s="65"/>
      <c r="W44" s="72"/>
      <c r="X44" s="68"/>
      <c r="Y44" s="68"/>
      <c r="Z44" s="68"/>
      <c r="AA44" s="68"/>
      <c r="AB44" s="68"/>
      <c r="AC44" s="73">
        <f t="shared" si="10"/>
        <v>0</v>
      </c>
      <c r="AD44" s="71"/>
      <c r="AE44" s="71">
        <f t="shared" si="11"/>
        <v>0</v>
      </c>
      <c r="AF44" s="68"/>
      <c r="AG44" s="71"/>
      <c r="AH44" s="71">
        <f t="shared" si="12"/>
        <v>0</v>
      </c>
      <c r="AI44" s="71">
        <f t="shared" si="6"/>
        <v>120120</v>
      </c>
      <c r="AJ44" s="68"/>
      <c r="AK44" s="71"/>
      <c r="AL44" s="74"/>
      <c r="AM44" s="119">
        <v>1E-4</v>
      </c>
      <c r="AN44" s="70"/>
      <c r="AO44" s="75"/>
      <c r="AP44" s="75"/>
      <c r="AQ44" s="75"/>
    </row>
    <row r="45" spans="1:43" s="32" customFormat="1" ht="23.25">
      <c r="A45" s="61" t="s">
        <v>67</v>
      </c>
      <c r="B45" s="62" t="s">
        <v>181</v>
      </c>
      <c r="C45" s="63" t="s">
        <v>214</v>
      </c>
      <c r="D45" s="64" t="s">
        <v>215</v>
      </c>
      <c r="E45" s="65"/>
      <c r="F45" s="66" t="s">
        <v>355</v>
      </c>
      <c r="G45" s="67" t="s">
        <v>341</v>
      </c>
      <c r="H45" s="66" t="s">
        <v>454</v>
      </c>
      <c r="I45" s="68"/>
      <c r="J45" s="66" t="s">
        <v>83</v>
      </c>
      <c r="K45" s="69">
        <v>7</v>
      </c>
      <c r="L45" s="70" t="s">
        <v>37</v>
      </c>
      <c r="M45" s="66" t="s">
        <v>47</v>
      </c>
      <c r="N45" s="66" t="s">
        <v>45</v>
      </c>
      <c r="O45" s="66" t="s">
        <v>476</v>
      </c>
      <c r="P45" s="71">
        <f t="shared" si="7"/>
        <v>1800</v>
      </c>
      <c r="Q45" s="68">
        <v>330</v>
      </c>
      <c r="R45" s="71">
        <f t="shared" si="8"/>
        <v>594000</v>
      </c>
      <c r="S45" s="112">
        <f t="shared" si="9"/>
        <v>59.400000000000006</v>
      </c>
      <c r="T45" s="70"/>
      <c r="U45" s="70"/>
      <c r="V45" s="65"/>
      <c r="W45" s="72"/>
      <c r="X45" s="68"/>
      <c r="Y45" s="68"/>
      <c r="Z45" s="68"/>
      <c r="AA45" s="68"/>
      <c r="AB45" s="68"/>
      <c r="AC45" s="73">
        <f t="shared" si="10"/>
        <v>0</v>
      </c>
      <c r="AD45" s="71"/>
      <c r="AE45" s="71">
        <f t="shared" si="11"/>
        <v>0</v>
      </c>
      <c r="AF45" s="68"/>
      <c r="AG45" s="71"/>
      <c r="AH45" s="71">
        <f t="shared" si="12"/>
        <v>0</v>
      </c>
      <c r="AI45" s="71">
        <f t="shared" si="6"/>
        <v>594000</v>
      </c>
      <c r="AJ45" s="68"/>
      <c r="AK45" s="71"/>
      <c r="AL45" s="74"/>
      <c r="AM45" s="119">
        <v>1E-4</v>
      </c>
      <c r="AN45" s="70"/>
      <c r="AO45" s="75"/>
      <c r="AP45" s="75"/>
      <c r="AQ45" s="75"/>
    </row>
    <row r="46" spans="1:43" s="32" customFormat="1" ht="23.25">
      <c r="A46" s="77"/>
      <c r="B46" s="62"/>
      <c r="C46" s="63"/>
      <c r="D46" s="64"/>
      <c r="E46" s="65"/>
      <c r="F46" s="66"/>
      <c r="G46" s="67" t="s">
        <v>341</v>
      </c>
      <c r="H46" s="66" t="s">
        <v>454</v>
      </c>
      <c r="I46" s="68"/>
      <c r="J46" s="66" t="s">
        <v>87</v>
      </c>
      <c r="K46" s="69">
        <v>7</v>
      </c>
      <c r="L46" s="70" t="s">
        <v>37</v>
      </c>
      <c r="M46" s="66" t="s">
        <v>49</v>
      </c>
      <c r="N46" s="66" t="s">
        <v>45</v>
      </c>
      <c r="O46" s="66" t="s">
        <v>116</v>
      </c>
      <c r="P46" s="71">
        <f t="shared" si="7"/>
        <v>2674</v>
      </c>
      <c r="Q46" s="68">
        <v>330</v>
      </c>
      <c r="R46" s="71">
        <f t="shared" si="8"/>
        <v>882420</v>
      </c>
      <c r="S46" s="112">
        <f t="shared" si="9"/>
        <v>88.242000000000004</v>
      </c>
      <c r="T46" s="70"/>
      <c r="U46" s="70"/>
      <c r="V46" s="65"/>
      <c r="W46" s="72"/>
      <c r="X46" s="68"/>
      <c r="Y46" s="68"/>
      <c r="Z46" s="68"/>
      <c r="AA46" s="68"/>
      <c r="AB46" s="68"/>
      <c r="AC46" s="73">
        <f t="shared" si="10"/>
        <v>0</v>
      </c>
      <c r="AD46" s="71"/>
      <c r="AE46" s="71">
        <f t="shared" si="11"/>
        <v>0</v>
      </c>
      <c r="AF46" s="68"/>
      <c r="AG46" s="71"/>
      <c r="AH46" s="71">
        <f t="shared" si="12"/>
        <v>0</v>
      </c>
      <c r="AI46" s="71">
        <f t="shared" si="6"/>
        <v>882420</v>
      </c>
      <c r="AJ46" s="68"/>
      <c r="AK46" s="71"/>
      <c r="AL46" s="74"/>
      <c r="AM46" s="119">
        <v>1E-4</v>
      </c>
      <c r="AN46" s="70"/>
      <c r="AO46" s="75"/>
      <c r="AP46" s="75"/>
      <c r="AQ46" s="75"/>
    </row>
    <row r="47" spans="1:43" s="32" customFormat="1" ht="23.25">
      <c r="A47" s="66" t="s">
        <v>68</v>
      </c>
      <c r="B47" s="62" t="s">
        <v>192</v>
      </c>
      <c r="C47" s="63" t="s">
        <v>216</v>
      </c>
      <c r="D47" s="64" t="s">
        <v>187</v>
      </c>
      <c r="E47" s="65"/>
      <c r="F47" s="66" t="s">
        <v>356</v>
      </c>
      <c r="G47" s="67" t="s">
        <v>341</v>
      </c>
      <c r="H47" s="66" t="s">
        <v>455</v>
      </c>
      <c r="I47" s="68"/>
      <c r="J47" s="66" t="s">
        <v>48</v>
      </c>
      <c r="K47" s="69">
        <v>7</v>
      </c>
      <c r="L47" s="70" t="s">
        <v>37</v>
      </c>
      <c r="M47" s="66" t="s">
        <v>69</v>
      </c>
      <c r="N47" s="66" t="s">
        <v>476</v>
      </c>
      <c r="O47" s="66" t="s">
        <v>78</v>
      </c>
      <c r="P47" s="71">
        <f t="shared" si="7"/>
        <v>10435</v>
      </c>
      <c r="Q47" s="68">
        <v>330</v>
      </c>
      <c r="R47" s="71">
        <f t="shared" si="8"/>
        <v>3443550</v>
      </c>
      <c r="S47" s="112">
        <f t="shared" si="9"/>
        <v>344.35500000000002</v>
      </c>
      <c r="T47" s="70"/>
      <c r="U47" s="70"/>
      <c r="V47" s="65"/>
      <c r="W47" s="72"/>
      <c r="X47" s="68"/>
      <c r="Y47" s="68"/>
      <c r="Z47" s="68"/>
      <c r="AA47" s="68"/>
      <c r="AB47" s="68"/>
      <c r="AC47" s="73">
        <f t="shared" si="10"/>
        <v>0</v>
      </c>
      <c r="AD47" s="71"/>
      <c r="AE47" s="71">
        <f t="shared" si="11"/>
        <v>0</v>
      </c>
      <c r="AF47" s="68"/>
      <c r="AG47" s="71"/>
      <c r="AH47" s="71">
        <f t="shared" si="12"/>
        <v>0</v>
      </c>
      <c r="AI47" s="71">
        <f t="shared" si="6"/>
        <v>3443550</v>
      </c>
      <c r="AJ47" s="68"/>
      <c r="AK47" s="71"/>
      <c r="AL47" s="74"/>
      <c r="AM47" s="119">
        <v>1E-4</v>
      </c>
      <c r="AN47" s="70"/>
      <c r="AO47" s="75"/>
      <c r="AP47" s="75"/>
      <c r="AQ47" s="75"/>
    </row>
    <row r="48" spans="1:43" s="32" customFormat="1" ht="23.25">
      <c r="A48" s="61" t="s">
        <v>69</v>
      </c>
      <c r="B48" s="62" t="s">
        <v>189</v>
      </c>
      <c r="C48" s="63" t="s">
        <v>217</v>
      </c>
      <c r="D48" s="64" t="s">
        <v>215</v>
      </c>
      <c r="E48" s="65"/>
      <c r="F48" s="66" t="s">
        <v>91</v>
      </c>
      <c r="G48" s="67" t="s">
        <v>341</v>
      </c>
      <c r="H48" s="66" t="s">
        <v>456</v>
      </c>
      <c r="I48" s="68"/>
      <c r="J48" s="66" t="s">
        <v>46</v>
      </c>
      <c r="K48" s="69">
        <v>7</v>
      </c>
      <c r="L48" s="70" t="s">
        <v>37</v>
      </c>
      <c r="M48" s="66" t="s">
        <v>45</v>
      </c>
      <c r="N48" s="66" t="s">
        <v>45</v>
      </c>
      <c r="O48" s="66" t="s">
        <v>87</v>
      </c>
      <c r="P48" s="71">
        <f t="shared" si="7"/>
        <v>1045</v>
      </c>
      <c r="Q48" s="68">
        <v>330</v>
      </c>
      <c r="R48" s="71">
        <f t="shared" si="8"/>
        <v>344850</v>
      </c>
      <c r="S48" s="112">
        <f t="shared" si="9"/>
        <v>34.484999999999999</v>
      </c>
      <c r="T48" s="70"/>
      <c r="U48" s="70"/>
      <c r="V48" s="65"/>
      <c r="W48" s="72"/>
      <c r="X48" s="68"/>
      <c r="Y48" s="68"/>
      <c r="Z48" s="68"/>
      <c r="AA48" s="68"/>
      <c r="AB48" s="68"/>
      <c r="AC48" s="73">
        <f t="shared" si="10"/>
        <v>0</v>
      </c>
      <c r="AD48" s="71"/>
      <c r="AE48" s="71">
        <f t="shared" si="11"/>
        <v>0</v>
      </c>
      <c r="AF48" s="68"/>
      <c r="AG48" s="71"/>
      <c r="AH48" s="71">
        <f t="shared" si="12"/>
        <v>0</v>
      </c>
      <c r="AI48" s="71">
        <f t="shared" si="6"/>
        <v>344850</v>
      </c>
      <c r="AJ48" s="68"/>
      <c r="AK48" s="71"/>
      <c r="AL48" s="74"/>
      <c r="AM48" s="119">
        <v>1E-4</v>
      </c>
      <c r="AN48" s="70"/>
      <c r="AO48" s="75"/>
      <c r="AP48" s="75"/>
      <c r="AQ48" s="75"/>
    </row>
    <row r="49" spans="1:43" s="32" customFormat="1" ht="23.25">
      <c r="A49" s="77"/>
      <c r="B49" s="62"/>
      <c r="C49" s="63"/>
      <c r="D49" s="64"/>
      <c r="E49" s="65"/>
      <c r="F49" s="66"/>
      <c r="G49" s="67" t="s">
        <v>341</v>
      </c>
      <c r="H49" s="66" t="s">
        <v>454</v>
      </c>
      <c r="I49" s="68"/>
      <c r="J49" s="66" t="s">
        <v>86</v>
      </c>
      <c r="K49" s="69">
        <v>7</v>
      </c>
      <c r="L49" s="70" t="s">
        <v>37</v>
      </c>
      <c r="M49" s="66" t="s">
        <v>55</v>
      </c>
      <c r="N49" s="66" t="s">
        <v>45</v>
      </c>
      <c r="O49" s="66" t="s">
        <v>130</v>
      </c>
      <c r="P49" s="71">
        <f t="shared" si="7"/>
        <v>5088</v>
      </c>
      <c r="Q49" s="68">
        <v>330</v>
      </c>
      <c r="R49" s="71">
        <f t="shared" si="8"/>
        <v>1679040</v>
      </c>
      <c r="S49" s="112">
        <f t="shared" si="9"/>
        <v>167.904</v>
      </c>
      <c r="T49" s="70"/>
      <c r="U49" s="70"/>
      <c r="V49" s="65"/>
      <c r="W49" s="72"/>
      <c r="X49" s="68"/>
      <c r="Y49" s="68"/>
      <c r="Z49" s="68"/>
      <c r="AA49" s="68"/>
      <c r="AB49" s="68"/>
      <c r="AC49" s="73">
        <f t="shared" si="10"/>
        <v>0</v>
      </c>
      <c r="AD49" s="71"/>
      <c r="AE49" s="71">
        <f t="shared" si="11"/>
        <v>0</v>
      </c>
      <c r="AF49" s="68"/>
      <c r="AG49" s="71"/>
      <c r="AH49" s="71">
        <f t="shared" si="12"/>
        <v>0</v>
      </c>
      <c r="AI49" s="71">
        <f t="shared" si="6"/>
        <v>1679040</v>
      </c>
      <c r="AJ49" s="68"/>
      <c r="AK49" s="71"/>
      <c r="AL49" s="74"/>
      <c r="AM49" s="119">
        <v>1E-4</v>
      </c>
      <c r="AN49" s="70"/>
      <c r="AO49" s="75"/>
      <c r="AP49" s="75"/>
      <c r="AQ49" s="75"/>
    </row>
    <row r="50" spans="1:43" s="32" customFormat="1" ht="23.25">
      <c r="A50" s="61" t="s">
        <v>70</v>
      </c>
      <c r="B50" s="62" t="s">
        <v>181</v>
      </c>
      <c r="C50" s="63" t="s">
        <v>218</v>
      </c>
      <c r="D50" s="64" t="s">
        <v>185</v>
      </c>
      <c r="E50" s="65"/>
      <c r="F50" s="66" t="s">
        <v>102</v>
      </c>
      <c r="G50" s="67" t="s">
        <v>341</v>
      </c>
      <c r="H50" s="66" t="s">
        <v>457</v>
      </c>
      <c r="I50" s="68"/>
      <c r="J50" s="66" t="s">
        <v>55</v>
      </c>
      <c r="K50" s="69">
        <v>7</v>
      </c>
      <c r="L50" s="70" t="s">
        <v>37</v>
      </c>
      <c r="M50" s="66" t="s">
        <v>54</v>
      </c>
      <c r="N50" s="66" t="s">
        <v>476</v>
      </c>
      <c r="O50" s="66" t="s">
        <v>134</v>
      </c>
      <c r="P50" s="71">
        <f t="shared" si="7"/>
        <v>4492</v>
      </c>
      <c r="Q50" s="68">
        <v>330</v>
      </c>
      <c r="R50" s="71">
        <f t="shared" si="8"/>
        <v>1482360</v>
      </c>
      <c r="S50" s="112">
        <f t="shared" si="9"/>
        <v>148.23600000000002</v>
      </c>
      <c r="T50" s="70"/>
      <c r="U50" s="70"/>
      <c r="V50" s="65"/>
      <c r="W50" s="72"/>
      <c r="X50" s="68"/>
      <c r="Y50" s="68"/>
      <c r="Z50" s="68"/>
      <c r="AA50" s="68"/>
      <c r="AB50" s="68"/>
      <c r="AC50" s="73">
        <f t="shared" si="10"/>
        <v>0</v>
      </c>
      <c r="AD50" s="71"/>
      <c r="AE50" s="71">
        <f t="shared" si="11"/>
        <v>0</v>
      </c>
      <c r="AF50" s="68"/>
      <c r="AG50" s="71"/>
      <c r="AH50" s="71">
        <f t="shared" si="12"/>
        <v>0</v>
      </c>
      <c r="AI50" s="71">
        <f t="shared" si="6"/>
        <v>1482360</v>
      </c>
      <c r="AJ50" s="68"/>
      <c r="AK50" s="71"/>
      <c r="AL50" s="74"/>
      <c r="AM50" s="119">
        <v>1E-4</v>
      </c>
      <c r="AN50" s="70"/>
      <c r="AO50" s="75"/>
      <c r="AP50" s="75"/>
      <c r="AQ50" s="75"/>
    </row>
    <row r="51" spans="1:43" s="32" customFormat="1" ht="23.25">
      <c r="A51" s="76"/>
      <c r="B51" s="62"/>
      <c r="C51" s="63"/>
      <c r="D51" s="64"/>
      <c r="E51" s="65"/>
      <c r="F51" s="66"/>
      <c r="G51" s="67" t="s">
        <v>341</v>
      </c>
      <c r="H51" s="66" t="s">
        <v>458</v>
      </c>
      <c r="I51" s="68"/>
      <c r="J51" s="66" t="s">
        <v>49</v>
      </c>
      <c r="K51" s="69">
        <v>7</v>
      </c>
      <c r="L51" s="70" t="s">
        <v>37</v>
      </c>
      <c r="M51" s="66" t="s">
        <v>68</v>
      </c>
      <c r="N51" s="66" t="s">
        <v>44</v>
      </c>
      <c r="O51" s="66" t="s">
        <v>47</v>
      </c>
      <c r="P51" s="71">
        <f t="shared" si="7"/>
        <v>10104</v>
      </c>
      <c r="Q51" s="68">
        <v>330</v>
      </c>
      <c r="R51" s="71">
        <f t="shared" si="8"/>
        <v>3334320</v>
      </c>
      <c r="S51" s="112">
        <f t="shared" si="9"/>
        <v>333.43200000000002</v>
      </c>
      <c r="T51" s="70"/>
      <c r="U51" s="70"/>
      <c r="V51" s="65"/>
      <c r="W51" s="72"/>
      <c r="X51" s="68"/>
      <c r="Y51" s="68"/>
      <c r="Z51" s="68"/>
      <c r="AA51" s="68"/>
      <c r="AB51" s="68"/>
      <c r="AC51" s="73">
        <f t="shared" si="10"/>
        <v>0</v>
      </c>
      <c r="AD51" s="71"/>
      <c r="AE51" s="71">
        <f t="shared" si="11"/>
        <v>0</v>
      </c>
      <c r="AF51" s="68"/>
      <c r="AG51" s="71"/>
      <c r="AH51" s="71">
        <f t="shared" si="12"/>
        <v>0</v>
      </c>
      <c r="AI51" s="71">
        <f t="shared" si="6"/>
        <v>3334320</v>
      </c>
      <c r="AJ51" s="68"/>
      <c r="AK51" s="71"/>
      <c r="AL51" s="74"/>
      <c r="AM51" s="119">
        <v>1E-4</v>
      </c>
      <c r="AN51" s="70"/>
      <c r="AO51" s="75"/>
      <c r="AP51" s="75"/>
      <c r="AQ51" s="75"/>
    </row>
    <row r="52" spans="1:43" s="32" customFormat="1" ht="23.25">
      <c r="A52" s="76"/>
      <c r="B52" s="62"/>
      <c r="C52" s="63"/>
      <c r="D52" s="64"/>
      <c r="E52" s="65"/>
      <c r="F52" s="66"/>
      <c r="G52" s="67" t="s">
        <v>341</v>
      </c>
      <c r="H52" s="66" t="s">
        <v>459</v>
      </c>
      <c r="I52" s="68"/>
      <c r="J52" s="66" t="s">
        <v>61</v>
      </c>
      <c r="K52" s="69">
        <v>7</v>
      </c>
      <c r="L52" s="70" t="s">
        <v>37</v>
      </c>
      <c r="M52" s="66" t="s">
        <v>45</v>
      </c>
      <c r="N52" s="66" t="s">
        <v>45</v>
      </c>
      <c r="O52" s="66" t="s">
        <v>119</v>
      </c>
      <c r="P52" s="71">
        <f t="shared" si="7"/>
        <v>1077</v>
      </c>
      <c r="Q52" s="68">
        <v>330</v>
      </c>
      <c r="R52" s="71">
        <f t="shared" si="8"/>
        <v>355410</v>
      </c>
      <c r="S52" s="112">
        <f t="shared" si="9"/>
        <v>35.541000000000004</v>
      </c>
      <c r="T52" s="70"/>
      <c r="U52" s="70"/>
      <c r="V52" s="65"/>
      <c r="W52" s="72"/>
      <c r="X52" s="68"/>
      <c r="Y52" s="68"/>
      <c r="Z52" s="68"/>
      <c r="AA52" s="68"/>
      <c r="AB52" s="68"/>
      <c r="AC52" s="73">
        <f t="shared" si="10"/>
        <v>0</v>
      </c>
      <c r="AD52" s="71"/>
      <c r="AE52" s="71">
        <f t="shared" si="11"/>
        <v>0</v>
      </c>
      <c r="AF52" s="68"/>
      <c r="AG52" s="71"/>
      <c r="AH52" s="71">
        <f t="shared" si="12"/>
        <v>0</v>
      </c>
      <c r="AI52" s="71">
        <f t="shared" si="6"/>
        <v>355410</v>
      </c>
      <c r="AJ52" s="68"/>
      <c r="AK52" s="71"/>
      <c r="AL52" s="74"/>
      <c r="AM52" s="119">
        <v>1E-4</v>
      </c>
      <c r="AN52" s="70"/>
      <c r="AO52" s="75"/>
      <c r="AP52" s="75"/>
      <c r="AQ52" s="75"/>
    </row>
    <row r="53" spans="1:43" s="32" customFormat="1" ht="23.25">
      <c r="A53" s="76"/>
      <c r="B53" s="62"/>
      <c r="C53" s="63"/>
      <c r="D53" s="64"/>
      <c r="E53" s="65"/>
      <c r="F53" s="66"/>
      <c r="G53" s="67" t="s">
        <v>341</v>
      </c>
      <c r="H53" s="66" t="s">
        <v>449</v>
      </c>
      <c r="I53" s="68"/>
      <c r="J53" s="66" t="s">
        <v>94</v>
      </c>
      <c r="K53" s="69">
        <v>7</v>
      </c>
      <c r="L53" s="70" t="s">
        <v>37</v>
      </c>
      <c r="M53" s="66" t="s">
        <v>45</v>
      </c>
      <c r="N53" s="66" t="s">
        <v>44</v>
      </c>
      <c r="O53" s="66" t="s">
        <v>135</v>
      </c>
      <c r="P53" s="71">
        <f t="shared" si="7"/>
        <v>993</v>
      </c>
      <c r="Q53" s="68">
        <v>330</v>
      </c>
      <c r="R53" s="71">
        <f t="shared" si="8"/>
        <v>327690</v>
      </c>
      <c r="S53" s="112">
        <f t="shared" si="9"/>
        <v>32.768999999999998</v>
      </c>
      <c r="T53" s="70"/>
      <c r="U53" s="70"/>
      <c r="V53" s="65"/>
      <c r="W53" s="72"/>
      <c r="X53" s="68"/>
      <c r="Y53" s="68"/>
      <c r="Z53" s="68"/>
      <c r="AA53" s="68"/>
      <c r="AB53" s="68"/>
      <c r="AC53" s="73">
        <f t="shared" si="10"/>
        <v>0</v>
      </c>
      <c r="AD53" s="71"/>
      <c r="AE53" s="71">
        <f t="shared" si="11"/>
        <v>0</v>
      </c>
      <c r="AF53" s="68"/>
      <c r="AG53" s="71"/>
      <c r="AH53" s="71">
        <f t="shared" si="12"/>
        <v>0</v>
      </c>
      <c r="AI53" s="71">
        <f t="shared" si="6"/>
        <v>327690</v>
      </c>
      <c r="AJ53" s="68"/>
      <c r="AK53" s="71"/>
      <c r="AL53" s="74"/>
      <c r="AM53" s="119">
        <v>1E-4</v>
      </c>
      <c r="AN53" s="70"/>
      <c r="AO53" s="75"/>
      <c r="AP53" s="75"/>
      <c r="AQ53" s="75"/>
    </row>
    <row r="54" spans="1:43" s="32" customFormat="1" ht="23.25">
      <c r="A54" s="76"/>
      <c r="B54" s="62"/>
      <c r="C54" s="63"/>
      <c r="D54" s="64"/>
      <c r="E54" s="65"/>
      <c r="F54" s="66"/>
      <c r="G54" s="67" t="s">
        <v>341</v>
      </c>
      <c r="H54" s="66" t="s">
        <v>458</v>
      </c>
      <c r="I54" s="68"/>
      <c r="J54" s="66" t="s">
        <v>46</v>
      </c>
      <c r="K54" s="69">
        <v>7</v>
      </c>
      <c r="L54" s="70" t="s">
        <v>37</v>
      </c>
      <c r="M54" s="66" t="s">
        <v>45</v>
      </c>
      <c r="N54" s="66" t="s">
        <v>44</v>
      </c>
      <c r="O54" s="66" t="s">
        <v>67</v>
      </c>
      <c r="P54" s="71">
        <f t="shared" si="7"/>
        <v>924</v>
      </c>
      <c r="Q54" s="68">
        <v>330</v>
      </c>
      <c r="R54" s="71">
        <f t="shared" si="8"/>
        <v>304920</v>
      </c>
      <c r="S54" s="112">
        <f t="shared" si="9"/>
        <v>30.492000000000001</v>
      </c>
      <c r="T54" s="70"/>
      <c r="U54" s="70"/>
      <c r="V54" s="65"/>
      <c r="W54" s="72"/>
      <c r="X54" s="68"/>
      <c r="Y54" s="68"/>
      <c r="Z54" s="68"/>
      <c r="AA54" s="68"/>
      <c r="AB54" s="68"/>
      <c r="AC54" s="73">
        <f t="shared" si="10"/>
        <v>0</v>
      </c>
      <c r="AD54" s="71"/>
      <c r="AE54" s="71">
        <f t="shared" si="11"/>
        <v>0</v>
      </c>
      <c r="AF54" s="68"/>
      <c r="AG54" s="71"/>
      <c r="AH54" s="71">
        <f t="shared" si="12"/>
        <v>0</v>
      </c>
      <c r="AI54" s="71">
        <f t="shared" si="6"/>
        <v>304920</v>
      </c>
      <c r="AJ54" s="68"/>
      <c r="AK54" s="71"/>
      <c r="AL54" s="74"/>
      <c r="AM54" s="119">
        <v>1E-4</v>
      </c>
      <c r="AN54" s="70"/>
      <c r="AO54" s="75"/>
      <c r="AP54" s="75"/>
      <c r="AQ54" s="75"/>
    </row>
    <row r="55" spans="1:43" s="32" customFormat="1" ht="23.25">
      <c r="A55" s="77"/>
      <c r="B55" s="62" t="s">
        <v>181</v>
      </c>
      <c r="C55" s="63" t="s">
        <v>218</v>
      </c>
      <c r="D55" s="64" t="s">
        <v>185</v>
      </c>
      <c r="E55" s="65"/>
      <c r="F55" s="66"/>
      <c r="G55" s="67" t="s">
        <v>341</v>
      </c>
      <c r="H55" s="66" t="s">
        <v>460</v>
      </c>
      <c r="I55" s="68"/>
      <c r="J55" s="66" t="s">
        <v>65</v>
      </c>
      <c r="K55" s="69">
        <v>7</v>
      </c>
      <c r="L55" s="70" t="s">
        <v>37</v>
      </c>
      <c r="M55" s="66" t="s">
        <v>49</v>
      </c>
      <c r="N55" s="66" t="s">
        <v>46</v>
      </c>
      <c r="O55" s="66" t="s">
        <v>97</v>
      </c>
      <c r="P55" s="71">
        <f t="shared" si="7"/>
        <v>2755</v>
      </c>
      <c r="Q55" s="68">
        <v>330</v>
      </c>
      <c r="R55" s="71">
        <f t="shared" si="8"/>
        <v>909150</v>
      </c>
      <c r="S55" s="112">
        <f t="shared" si="9"/>
        <v>90.915000000000006</v>
      </c>
      <c r="T55" s="70"/>
      <c r="U55" s="70"/>
      <c r="V55" s="65"/>
      <c r="W55" s="72"/>
      <c r="X55" s="68"/>
      <c r="Y55" s="68"/>
      <c r="Z55" s="68"/>
      <c r="AA55" s="68"/>
      <c r="AB55" s="68"/>
      <c r="AC55" s="73">
        <f t="shared" si="10"/>
        <v>0</v>
      </c>
      <c r="AD55" s="71"/>
      <c r="AE55" s="71">
        <f t="shared" si="11"/>
        <v>0</v>
      </c>
      <c r="AF55" s="68"/>
      <c r="AG55" s="71"/>
      <c r="AH55" s="71">
        <f t="shared" si="12"/>
        <v>0</v>
      </c>
      <c r="AI55" s="71">
        <f t="shared" si="6"/>
        <v>909150</v>
      </c>
      <c r="AJ55" s="68"/>
      <c r="AK55" s="71"/>
      <c r="AL55" s="74"/>
      <c r="AM55" s="119">
        <v>1E-4</v>
      </c>
      <c r="AN55" s="70"/>
      <c r="AO55" s="75"/>
      <c r="AP55" s="75"/>
      <c r="AQ55" s="75"/>
    </row>
    <row r="56" spans="1:43" s="32" customFormat="1" ht="23.25">
      <c r="A56" s="61" t="s">
        <v>71</v>
      </c>
      <c r="B56" s="62" t="s">
        <v>192</v>
      </c>
      <c r="C56" s="63" t="s">
        <v>219</v>
      </c>
      <c r="D56" s="64" t="s">
        <v>183</v>
      </c>
      <c r="E56" s="65"/>
      <c r="F56" s="66" t="s">
        <v>357</v>
      </c>
      <c r="G56" s="67" t="s">
        <v>341</v>
      </c>
      <c r="H56" s="66" t="s">
        <v>436</v>
      </c>
      <c r="I56" s="68"/>
      <c r="J56" s="66" t="s">
        <v>114</v>
      </c>
      <c r="K56" s="69">
        <v>7</v>
      </c>
      <c r="L56" s="70" t="s">
        <v>37</v>
      </c>
      <c r="M56" s="66" t="s">
        <v>44</v>
      </c>
      <c r="N56" s="66" t="s">
        <v>46</v>
      </c>
      <c r="O56" s="66" t="s">
        <v>86</v>
      </c>
      <c r="P56" s="71">
        <f t="shared" si="7"/>
        <v>743</v>
      </c>
      <c r="Q56" s="68">
        <v>330</v>
      </c>
      <c r="R56" s="71">
        <f t="shared" si="8"/>
        <v>245190</v>
      </c>
      <c r="S56" s="112">
        <f t="shared" si="9"/>
        <v>24.519000000000002</v>
      </c>
      <c r="T56" s="70"/>
      <c r="U56" s="70"/>
      <c r="V56" s="65"/>
      <c r="W56" s="72"/>
      <c r="X56" s="68"/>
      <c r="Y56" s="68"/>
      <c r="Z56" s="68"/>
      <c r="AA56" s="68"/>
      <c r="AB56" s="68"/>
      <c r="AC56" s="73">
        <f t="shared" si="10"/>
        <v>0</v>
      </c>
      <c r="AD56" s="71"/>
      <c r="AE56" s="71">
        <f t="shared" si="11"/>
        <v>0</v>
      </c>
      <c r="AF56" s="68"/>
      <c r="AG56" s="71"/>
      <c r="AH56" s="71">
        <f t="shared" si="12"/>
        <v>0</v>
      </c>
      <c r="AI56" s="71">
        <f t="shared" si="6"/>
        <v>245190</v>
      </c>
      <c r="AJ56" s="68"/>
      <c r="AK56" s="71"/>
      <c r="AL56" s="74"/>
      <c r="AM56" s="119">
        <v>1E-4</v>
      </c>
      <c r="AN56" s="70"/>
      <c r="AO56" s="75"/>
      <c r="AP56" s="75"/>
      <c r="AQ56" s="75"/>
    </row>
    <row r="57" spans="1:43" s="32" customFormat="1" ht="23.25">
      <c r="A57" s="76"/>
      <c r="B57" s="62"/>
      <c r="C57" s="63"/>
      <c r="D57" s="64"/>
      <c r="E57" s="65"/>
      <c r="F57" s="66"/>
      <c r="G57" s="67" t="s">
        <v>341</v>
      </c>
      <c r="H57" s="66" t="s">
        <v>461</v>
      </c>
      <c r="I57" s="68"/>
      <c r="J57" s="66" t="s">
        <v>66</v>
      </c>
      <c r="K57" s="69">
        <v>7</v>
      </c>
      <c r="L57" s="70" t="s">
        <v>37</v>
      </c>
      <c r="M57" s="66" t="s">
        <v>49</v>
      </c>
      <c r="N57" s="66" t="s">
        <v>476</v>
      </c>
      <c r="O57" s="66" t="s">
        <v>49</v>
      </c>
      <c r="P57" s="71">
        <f t="shared" si="7"/>
        <v>2406</v>
      </c>
      <c r="Q57" s="68">
        <v>330</v>
      </c>
      <c r="R57" s="71">
        <f t="shared" si="8"/>
        <v>793980</v>
      </c>
      <c r="S57" s="112">
        <f t="shared" si="9"/>
        <v>79.39800000000001</v>
      </c>
      <c r="T57" s="70"/>
      <c r="U57" s="70"/>
      <c r="V57" s="65"/>
      <c r="W57" s="72"/>
      <c r="X57" s="68"/>
      <c r="Y57" s="68"/>
      <c r="Z57" s="68"/>
      <c r="AA57" s="68"/>
      <c r="AB57" s="68"/>
      <c r="AC57" s="73">
        <f t="shared" si="10"/>
        <v>0</v>
      </c>
      <c r="AD57" s="71"/>
      <c r="AE57" s="71">
        <f t="shared" si="11"/>
        <v>0</v>
      </c>
      <c r="AF57" s="68"/>
      <c r="AG57" s="71"/>
      <c r="AH57" s="71">
        <f t="shared" si="12"/>
        <v>0</v>
      </c>
      <c r="AI57" s="71">
        <f t="shared" si="6"/>
        <v>793980</v>
      </c>
      <c r="AJ57" s="68"/>
      <c r="AK57" s="71"/>
      <c r="AL57" s="74"/>
      <c r="AM57" s="119">
        <v>1E-4</v>
      </c>
      <c r="AN57" s="70"/>
      <c r="AO57" s="75"/>
      <c r="AP57" s="75"/>
      <c r="AQ57" s="75"/>
    </row>
    <row r="58" spans="1:43" s="32" customFormat="1" ht="23.25">
      <c r="A58" s="77"/>
      <c r="B58" s="62"/>
      <c r="C58" s="63"/>
      <c r="D58" s="64"/>
      <c r="E58" s="65"/>
      <c r="F58" s="66"/>
      <c r="G58" s="67" t="s">
        <v>341</v>
      </c>
      <c r="H58" s="66" t="s">
        <v>436</v>
      </c>
      <c r="I58" s="68"/>
      <c r="J58" s="66" t="s">
        <v>105</v>
      </c>
      <c r="K58" s="69">
        <v>7</v>
      </c>
      <c r="L58" s="70" t="s">
        <v>37</v>
      </c>
      <c r="M58" s="66" t="s">
        <v>476</v>
      </c>
      <c r="N58" s="66" t="s">
        <v>46</v>
      </c>
      <c r="O58" s="66" t="s">
        <v>81</v>
      </c>
      <c r="P58" s="71">
        <f t="shared" si="7"/>
        <v>338</v>
      </c>
      <c r="Q58" s="68">
        <v>330</v>
      </c>
      <c r="R58" s="71">
        <f t="shared" si="8"/>
        <v>111540</v>
      </c>
      <c r="S58" s="112">
        <f t="shared" si="9"/>
        <v>11.154</v>
      </c>
      <c r="T58" s="70"/>
      <c r="U58" s="70"/>
      <c r="V58" s="65"/>
      <c r="W58" s="72"/>
      <c r="X58" s="68"/>
      <c r="Y58" s="68"/>
      <c r="Z58" s="68"/>
      <c r="AA58" s="68"/>
      <c r="AB58" s="68"/>
      <c r="AC58" s="73">
        <f t="shared" si="10"/>
        <v>0</v>
      </c>
      <c r="AD58" s="71"/>
      <c r="AE58" s="71">
        <f t="shared" si="11"/>
        <v>0</v>
      </c>
      <c r="AF58" s="68"/>
      <c r="AG58" s="71"/>
      <c r="AH58" s="71">
        <f t="shared" si="12"/>
        <v>0</v>
      </c>
      <c r="AI58" s="71">
        <f t="shared" si="6"/>
        <v>111540</v>
      </c>
      <c r="AJ58" s="68"/>
      <c r="AK58" s="71"/>
      <c r="AL58" s="74"/>
      <c r="AM58" s="119">
        <v>1E-4</v>
      </c>
      <c r="AN58" s="70"/>
      <c r="AO58" s="75"/>
      <c r="AP58" s="75"/>
      <c r="AQ58" s="75"/>
    </row>
    <row r="59" spans="1:43" s="32" customFormat="1" ht="23.25">
      <c r="A59" s="66" t="s">
        <v>72</v>
      </c>
      <c r="B59" s="62" t="s">
        <v>181</v>
      </c>
      <c r="C59" s="63" t="s">
        <v>220</v>
      </c>
      <c r="D59" s="64" t="s">
        <v>183</v>
      </c>
      <c r="E59" s="65"/>
      <c r="F59" s="66" t="s">
        <v>358</v>
      </c>
      <c r="G59" s="67" t="s">
        <v>341</v>
      </c>
      <c r="H59" s="66" t="s">
        <v>462</v>
      </c>
      <c r="I59" s="68"/>
      <c r="J59" s="66" t="s">
        <v>59</v>
      </c>
      <c r="K59" s="69">
        <v>7</v>
      </c>
      <c r="L59" s="70" t="s">
        <v>37</v>
      </c>
      <c r="M59" s="66" t="s">
        <v>54</v>
      </c>
      <c r="N59" s="66" t="s">
        <v>45</v>
      </c>
      <c r="O59" s="66" t="s">
        <v>77</v>
      </c>
      <c r="P59" s="71">
        <f t="shared" si="7"/>
        <v>4634</v>
      </c>
      <c r="Q59" s="68">
        <v>330</v>
      </c>
      <c r="R59" s="71">
        <f t="shared" si="8"/>
        <v>1529220</v>
      </c>
      <c r="S59" s="112">
        <f t="shared" si="9"/>
        <v>152.922</v>
      </c>
      <c r="T59" s="70"/>
      <c r="U59" s="70"/>
      <c r="V59" s="65"/>
      <c r="W59" s="72"/>
      <c r="X59" s="68"/>
      <c r="Y59" s="68"/>
      <c r="Z59" s="68"/>
      <c r="AA59" s="68"/>
      <c r="AB59" s="68"/>
      <c r="AC59" s="73">
        <f t="shared" si="10"/>
        <v>0</v>
      </c>
      <c r="AD59" s="71"/>
      <c r="AE59" s="71">
        <f t="shared" si="11"/>
        <v>0</v>
      </c>
      <c r="AF59" s="68"/>
      <c r="AG59" s="71"/>
      <c r="AH59" s="71">
        <f t="shared" si="12"/>
        <v>0</v>
      </c>
      <c r="AI59" s="71">
        <f t="shared" si="6"/>
        <v>1529220</v>
      </c>
      <c r="AJ59" s="68"/>
      <c r="AK59" s="71"/>
      <c r="AL59" s="74"/>
      <c r="AM59" s="119">
        <v>1E-4</v>
      </c>
      <c r="AN59" s="70"/>
      <c r="AO59" s="75"/>
      <c r="AP59" s="75"/>
      <c r="AQ59" s="75"/>
    </row>
    <row r="60" spans="1:43" s="32" customFormat="1" ht="23.25">
      <c r="A60" s="66" t="s">
        <v>73</v>
      </c>
      <c r="B60" s="62" t="s">
        <v>181</v>
      </c>
      <c r="C60" s="63" t="s">
        <v>221</v>
      </c>
      <c r="D60" s="64" t="s">
        <v>222</v>
      </c>
      <c r="E60" s="65"/>
      <c r="F60" s="66" t="s">
        <v>359</v>
      </c>
      <c r="G60" s="67" t="s">
        <v>341</v>
      </c>
      <c r="H60" s="66" t="s">
        <v>454</v>
      </c>
      <c r="I60" s="68"/>
      <c r="J60" s="66" t="s">
        <v>62</v>
      </c>
      <c r="K60" s="69">
        <v>7</v>
      </c>
      <c r="L60" s="70" t="s">
        <v>37</v>
      </c>
      <c r="M60" s="66" t="s">
        <v>54</v>
      </c>
      <c r="N60" s="66" t="s">
        <v>45</v>
      </c>
      <c r="O60" s="66" t="s">
        <v>135</v>
      </c>
      <c r="P60" s="71">
        <f t="shared" si="7"/>
        <v>4693</v>
      </c>
      <c r="Q60" s="68">
        <v>330</v>
      </c>
      <c r="R60" s="71">
        <f t="shared" si="8"/>
        <v>1548690</v>
      </c>
      <c r="S60" s="112">
        <f t="shared" si="9"/>
        <v>154.869</v>
      </c>
      <c r="T60" s="70"/>
      <c r="U60" s="70"/>
      <c r="V60" s="65"/>
      <c r="W60" s="72"/>
      <c r="X60" s="68"/>
      <c r="Y60" s="68"/>
      <c r="Z60" s="68"/>
      <c r="AA60" s="68"/>
      <c r="AB60" s="68"/>
      <c r="AC60" s="73">
        <f t="shared" si="10"/>
        <v>0</v>
      </c>
      <c r="AD60" s="71"/>
      <c r="AE60" s="71">
        <f t="shared" si="11"/>
        <v>0</v>
      </c>
      <c r="AF60" s="68"/>
      <c r="AG60" s="71"/>
      <c r="AH60" s="71">
        <f t="shared" si="12"/>
        <v>0</v>
      </c>
      <c r="AI60" s="71">
        <f t="shared" si="6"/>
        <v>1548690</v>
      </c>
      <c r="AJ60" s="68"/>
      <c r="AK60" s="71"/>
      <c r="AL60" s="74"/>
      <c r="AM60" s="119">
        <v>1E-4</v>
      </c>
      <c r="AN60" s="70"/>
      <c r="AO60" s="75"/>
      <c r="AP60" s="75"/>
      <c r="AQ60" s="75"/>
    </row>
    <row r="61" spans="1:43" s="32" customFormat="1" ht="23.25">
      <c r="A61" s="66" t="s">
        <v>74</v>
      </c>
      <c r="B61" s="62" t="s">
        <v>192</v>
      </c>
      <c r="C61" s="63" t="s">
        <v>223</v>
      </c>
      <c r="D61" s="64" t="s">
        <v>201</v>
      </c>
      <c r="E61" s="65"/>
      <c r="F61" s="66" t="s">
        <v>360</v>
      </c>
      <c r="G61" s="67" t="s">
        <v>341</v>
      </c>
      <c r="H61" s="66" t="s">
        <v>436</v>
      </c>
      <c r="I61" s="68"/>
      <c r="J61" s="66" t="s">
        <v>77</v>
      </c>
      <c r="K61" s="69">
        <v>7</v>
      </c>
      <c r="L61" s="70" t="s">
        <v>37</v>
      </c>
      <c r="M61" s="66" t="s">
        <v>53</v>
      </c>
      <c r="N61" s="66" t="s">
        <v>476</v>
      </c>
      <c r="O61" s="66" t="s">
        <v>120</v>
      </c>
      <c r="P61" s="71">
        <f t="shared" si="7"/>
        <v>4078</v>
      </c>
      <c r="Q61" s="68">
        <v>330</v>
      </c>
      <c r="R61" s="71">
        <f t="shared" si="8"/>
        <v>1345740</v>
      </c>
      <c r="S61" s="112">
        <f t="shared" si="9"/>
        <v>134.57400000000001</v>
      </c>
      <c r="T61" s="70"/>
      <c r="U61" s="70"/>
      <c r="V61" s="65"/>
      <c r="W61" s="72"/>
      <c r="X61" s="68"/>
      <c r="Y61" s="68"/>
      <c r="Z61" s="68"/>
      <c r="AA61" s="68"/>
      <c r="AB61" s="68"/>
      <c r="AC61" s="73">
        <f t="shared" si="10"/>
        <v>0</v>
      </c>
      <c r="AD61" s="71"/>
      <c r="AE61" s="71">
        <f t="shared" si="11"/>
        <v>0</v>
      </c>
      <c r="AF61" s="68"/>
      <c r="AG61" s="71"/>
      <c r="AH61" s="71">
        <f t="shared" si="12"/>
        <v>0</v>
      </c>
      <c r="AI61" s="71">
        <f t="shared" si="6"/>
        <v>1345740</v>
      </c>
      <c r="AJ61" s="68"/>
      <c r="AK61" s="71"/>
      <c r="AL61" s="74"/>
      <c r="AM61" s="119">
        <v>1E-4</v>
      </c>
      <c r="AN61" s="70"/>
      <c r="AO61" s="75"/>
      <c r="AP61" s="75"/>
      <c r="AQ61" s="75"/>
    </row>
    <row r="62" spans="1:43" s="32" customFormat="1" ht="23.25">
      <c r="A62" s="66" t="s">
        <v>75</v>
      </c>
      <c r="B62" s="62" t="s">
        <v>181</v>
      </c>
      <c r="C62" s="63" t="s">
        <v>224</v>
      </c>
      <c r="D62" s="64" t="s">
        <v>185</v>
      </c>
      <c r="E62" s="65"/>
      <c r="F62" s="66" t="s">
        <v>48</v>
      </c>
      <c r="G62" s="67" t="s">
        <v>341</v>
      </c>
      <c r="H62" s="66" t="s">
        <v>446</v>
      </c>
      <c r="I62" s="68"/>
      <c r="J62" s="66" t="s">
        <v>96</v>
      </c>
      <c r="K62" s="69">
        <v>7</v>
      </c>
      <c r="L62" s="70" t="s">
        <v>37</v>
      </c>
      <c r="M62" s="66" t="s">
        <v>47</v>
      </c>
      <c r="N62" s="66" t="s">
        <v>44</v>
      </c>
      <c r="O62" s="66" t="s">
        <v>134</v>
      </c>
      <c r="P62" s="71">
        <f t="shared" si="7"/>
        <v>1792</v>
      </c>
      <c r="Q62" s="68">
        <v>330</v>
      </c>
      <c r="R62" s="71">
        <f t="shared" si="8"/>
        <v>591360</v>
      </c>
      <c r="S62" s="112">
        <f t="shared" si="9"/>
        <v>59.136000000000003</v>
      </c>
      <c r="T62" s="70"/>
      <c r="U62" s="70"/>
      <c r="V62" s="65"/>
      <c r="W62" s="72"/>
      <c r="X62" s="68"/>
      <c r="Y62" s="68"/>
      <c r="Z62" s="68"/>
      <c r="AA62" s="68"/>
      <c r="AB62" s="68"/>
      <c r="AC62" s="73">
        <f t="shared" si="10"/>
        <v>0</v>
      </c>
      <c r="AD62" s="71"/>
      <c r="AE62" s="71">
        <f t="shared" si="11"/>
        <v>0</v>
      </c>
      <c r="AF62" s="68"/>
      <c r="AG62" s="71"/>
      <c r="AH62" s="71">
        <f t="shared" si="12"/>
        <v>0</v>
      </c>
      <c r="AI62" s="71">
        <f t="shared" si="6"/>
        <v>591360</v>
      </c>
      <c r="AJ62" s="68"/>
      <c r="AK62" s="71"/>
      <c r="AL62" s="74"/>
      <c r="AM62" s="119">
        <v>1E-4</v>
      </c>
      <c r="AN62" s="70"/>
      <c r="AO62" s="75"/>
      <c r="AP62" s="75"/>
      <c r="AQ62" s="75"/>
    </row>
    <row r="63" spans="1:43" s="32" customFormat="1" ht="23.25">
      <c r="A63" s="61" t="s">
        <v>76</v>
      </c>
      <c r="B63" s="62" t="s">
        <v>192</v>
      </c>
      <c r="C63" s="63" t="s">
        <v>225</v>
      </c>
      <c r="D63" s="64" t="s">
        <v>183</v>
      </c>
      <c r="E63" s="65"/>
      <c r="F63" s="66" t="s">
        <v>361</v>
      </c>
      <c r="G63" s="67" t="s">
        <v>341</v>
      </c>
      <c r="H63" s="66" t="s">
        <v>459</v>
      </c>
      <c r="I63" s="68"/>
      <c r="J63" s="66" t="s">
        <v>51</v>
      </c>
      <c r="K63" s="69">
        <v>7</v>
      </c>
      <c r="L63" s="70" t="s">
        <v>37</v>
      </c>
      <c r="M63" s="66" t="s">
        <v>45</v>
      </c>
      <c r="N63" s="66" t="s">
        <v>44</v>
      </c>
      <c r="O63" s="66" t="s">
        <v>43</v>
      </c>
      <c r="P63" s="71">
        <f t="shared" si="7"/>
        <v>944</v>
      </c>
      <c r="Q63" s="68">
        <v>330</v>
      </c>
      <c r="R63" s="71">
        <f t="shared" si="8"/>
        <v>311520</v>
      </c>
      <c r="S63" s="112">
        <f t="shared" si="9"/>
        <v>31.152000000000001</v>
      </c>
      <c r="T63" s="70"/>
      <c r="U63" s="70"/>
      <c r="V63" s="65"/>
      <c r="W63" s="72"/>
      <c r="X63" s="68"/>
      <c r="Y63" s="68"/>
      <c r="Z63" s="68"/>
      <c r="AA63" s="68"/>
      <c r="AB63" s="68"/>
      <c r="AC63" s="73">
        <f t="shared" si="10"/>
        <v>0</v>
      </c>
      <c r="AD63" s="71"/>
      <c r="AE63" s="71">
        <f t="shared" si="11"/>
        <v>0</v>
      </c>
      <c r="AF63" s="68"/>
      <c r="AG63" s="71"/>
      <c r="AH63" s="71">
        <f t="shared" si="12"/>
        <v>0</v>
      </c>
      <c r="AI63" s="71">
        <f t="shared" si="6"/>
        <v>311520</v>
      </c>
      <c r="AJ63" s="68"/>
      <c r="AK63" s="71"/>
      <c r="AL63" s="74"/>
      <c r="AM63" s="119">
        <v>1E-4</v>
      </c>
      <c r="AN63" s="70"/>
      <c r="AO63" s="75"/>
      <c r="AP63" s="75"/>
      <c r="AQ63" s="75"/>
    </row>
    <row r="64" spans="1:43" s="32" customFormat="1" ht="23.25">
      <c r="A64" s="77"/>
      <c r="B64" s="62"/>
      <c r="C64" s="63"/>
      <c r="D64" s="64"/>
      <c r="E64" s="65"/>
      <c r="F64" s="66"/>
      <c r="G64" s="67" t="s">
        <v>341</v>
      </c>
      <c r="H64" s="66" t="s">
        <v>449</v>
      </c>
      <c r="I64" s="68"/>
      <c r="J64" s="66" t="s">
        <v>178</v>
      </c>
      <c r="K64" s="69">
        <v>7</v>
      </c>
      <c r="L64" s="70" t="s">
        <v>37</v>
      </c>
      <c r="M64" s="66" t="s">
        <v>46</v>
      </c>
      <c r="N64" s="66" t="s">
        <v>44</v>
      </c>
      <c r="O64" s="66" t="s">
        <v>80</v>
      </c>
      <c r="P64" s="71">
        <f t="shared" si="7"/>
        <v>1337</v>
      </c>
      <c r="Q64" s="68">
        <v>330</v>
      </c>
      <c r="R64" s="71">
        <f t="shared" si="8"/>
        <v>441210</v>
      </c>
      <c r="S64" s="112">
        <f t="shared" si="9"/>
        <v>44.121000000000002</v>
      </c>
      <c r="T64" s="70"/>
      <c r="U64" s="70"/>
      <c r="V64" s="65"/>
      <c r="W64" s="72"/>
      <c r="X64" s="68"/>
      <c r="Y64" s="68"/>
      <c r="Z64" s="68"/>
      <c r="AA64" s="68"/>
      <c r="AB64" s="68"/>
      <c r="AC64" s="73">
        <f t="shared" si="10"/>
        <v>0</v>
      </c>
      <c r="AD64" s="71"/>
      <c r="AE64" s="71">
        <f t="shared" si="11"/>
        <v>0</v>
      </c>
      <c r="AF64" s="68"/>
      <c r="AG64" s="71"/>
      <c r="AH64" s="71">
        <f t="shared" si="12"/>
        <v>0</v>
      </c>
      <c r="AI64" s="71">
        <f t="shared" si="6"/>
        <v>441210</v>
      </c>
      <c r="AJ64" s="68"/>
      <c r="AK64" s="71"/>
      <c r="AL64" s="74"/>
      <c r="AM64" s="119">
        <v>1E-4</v>
      </c>
      <c r="AN64" s="70"/>
      <c r="AO64" s="75"/>
      <c r="AP64" s="75"/>
      <c r="AQ64" s="75"/>
    </row>
    <row r="65" spans="1:43" s="32" customFormat="1" ht="23.25">
      <c r="A65" s="66" t="s">
        <v>77</v>
      </c>
      <c r="B65" s="62" t="s">
        <v>181</v>
      </c>
      <c r="C65" s="63" t="s">
        <v>225</v>
      </c>
      <c r="D65" s="64" t="s">
        <v>185</v>
      </c>
      <c r="E65" s="65"/>
      <c r="F65" s="66" t="s">
        <v>159</v>
      </c>
      <c r="G65" s="67" t="s">
        <v>341</v>
      </c>
      <c r="H65" s="66" t="s">
        <v>436</v>
      </c>
      <c r="I65" s="68"/>
      <c r="J65" s="66" t="s">
        <v>155</v>
      </c>
      <c r="K65" s="69">
        <v>7</v>
      </c>
      <c r="L65" s="70" t="s">
        <v>37</v>
      </c>
      <c r="M65" s="66" t="s">
        <v>476</v>
      </c>
      <c r="N65" s="66" t="s">
        <v>45</v>
      </c>
      <c r="O65" s="66" t="s">
        <v>141</v>
      </c>
      <c r="P65" s="71">
        <f t="shared" si="7"/>
        <v>299</v>
      </c>
      <c r="Q65" s="68">
        <v>330</v>
      </c>
      <c r="R65" s="71">
        <f t="shared" si="8"/>
        <v>98670</v>
      </c>
      <c r="S65" s="112">
        <f t="shared" si="9"/>
        <v>9.8670000000000009</v>
      </c>
      <c r="T65" s="70"/>
      <c r="U65" s="70"/>
      <c r="V65" s="65"/>
      <c r="W65" s="72"/>
      <c r="X65" s="68"/>
      <c r="Y65" s="68"/>
      <c r="Z65" s="68"/>
      <c r="AA65" s="68"/>
      <c r="AB65" s="68"/>
      <c r="AC65" s="73">
        <f t="shared" si="10"/>
        <v>0</v>
      </c>
      <c r="AD65" s="71"/>
      <c r="AE65" s="71">
        <f t="shared" si="11"/>
        <v>0</v>
      </c>
      <c r="AF65" s="68"/>
      <c r="AG65" s="71"/>
      <c r="AH65" s="71">
        <f t="shared" si="12"/>
        <v>0</v>
      </c>
      <c r="AI65" s="71">
        <f t="shared" si="6"/>
        <v>98670</v>
      </c>
      <c r="AJ65" s="68"/>
      <c r="AK65" s="71"/>
      <c r="AL65" s="74"/>
      <c r="AM65" s="119">
        <v>1E-4</v>
      </c>
      <c r="AN65" s="70"/>
      <c r="AO65" s="75"/>
      <c r="AP65" s="75"/>
      <c r="AQ65" s="75"/>
    </row>
    <row r="66" spans="1:43" s="32" customFormat="1" ht="23.25">
      <c r="A66" s="61" t="s">
        <v>78</v>
      </c>
      <c r="B66" s="62" t="s">
        <v>181</v>
      </c>
      <c r="C66" s="63" t="s">
        <v>226</v>
      </c>
      <c r="D66" s="64" t="s">
        <v>183</v>
      </c>
      <c r="E66" s="65"/>
      <c r="F66" s="66" t="s">
        <v>362</v>
      </c>
      <c r="G66" s="67" t="s">
        <v>341</v>
      </c>
      <c r="H66" s="66" t="s">
        <v>463</v>
      </c>
      <c r="I66" s="68"/>
      <c r="J66" s="66" t="s">
        <v>169</v>
      </c>
      <c r="K66" s="69">
        <v>7</v>
      </c>
      <c r="L66" s="70" t="s">
        <v>37</v>
      </c>
      <c r="M66" s="66" t="s">
        <v>44</v>
      </c>
      <c r="N66" s="66" t="s">
        <v>45</v>
      </c>
      <c r="O66" s="66" t="s">
        <v>80</v>
      </c>
      <c r="P66" s="71">
        <f t="shared" si="7"/>
        <v>637</v>
      </c>
      <c r="Q66" s="68">
        <v>330</v>
      </c>
      <c r="R66" s="71">
        <f t="shared" si="8"/>
        <v>210210</v>
      </c>
      <c r="S66" s="112">
        <f t="shared" si="9"/>
        <v>21.021000000000001</v>
      </c>
      <c r="T66" s="70"/>
      <c r="U66" s="70"/>
      <c r="V66" s="65"/>
      <c r="W66" s="72"/>
      <c r="X66" s="68"/>
      <c r="Y66" s="68"/>
      <c r="Z66" s="68"/>
      <c r="AA66" s="68"/>
      <c r="AB66" s="68"/>
      <c r="AC66" s="73">
        <f t="shared" si="10"/>
        <v>0</v>
      </c>
      <c r="AD66" s="71"/>
      <c r="AE66" s="71">
        <f t="shared" si="11"/>
        <v>0</v>
      </c>
      <c r="AF66" s="68"/>
      <c r="AG66" s="71"/>
      <c r="AH66" s="71">
        <f t="shared" si="12"/>
        <v>0</v>
      </c>
      <c r="AI66" s="71">
        <f t="shared" si="6"/>
        <v>210210</v>
      </c>
      <c r="AJ66" s="68"/>
      <c r="AK66" s="71"/>
      <c r="AL66" s="74"/>
      <c r="AM66" s="119">
        <v>1E-4</v>
      </c>
      <c r="AN66" s="70"/>
      <c r="AO66" s="75"/>
      <c r="AP66" s="75"/>
      <c r="AQ66" s="75"/>
    </row>
    <row r="67" spans="1:43" s="32" customFormat="1" ht="23.25">
      <c r="A67" s="77"/>
      <c r="B67" s="62"/>
      <c r="C67" s="63"/>
      <c r="D67" s="64"/>
      <c r="E67" s="65"/>
      <c r="F67" s="66"/>
      <c r="G67" s="67" t="s">
        <v>341</v>
      </c>
      <c r="H67" s="66" t="s">
        <v>459</v>
      </c>
      <c r="I67" s="68"/>
      <c r="J67" s="66" t="s">
        <v>43</v>
      </c>
      <c r="K67" s="69">
        <v>7</v>
      </c>
      <c r="L67" s="70" t="s">
        <v>37</v>
      </c>
      <c r="M67" s="66" t="s">
        <v>46</v>
      </c>
      <c r="N67" s="66" t="s">
        <v>46</v>
      </c>
      <c r="O67" s="66" t="s">
        <v>75</v>
      </c>
      <c r="P67" s="71">
        <f t="shared" si="7"/>
        <v>1532</v>
      </c>
      <c r="Q67" s="68">
        <v>330</v>
      </c>
      <c r="R67" s="71">
        <f t="shared" si="8"/>
        <v>505560</v>
      </c>
      <c r="S67" s="112">
        <f t="shared" si="9"/>
        <v>50.556000000000004</v>
      </c>
      <c r="T67" s="70"/>
      <c r="U67" s="70"/>
      <c r="V67" s="65"/>
      <c r="W67" s="72"/>
      <c r="X67" s="68"/>
      <c r="Y67" s="68"/>
      <c r="Z67" s="68"/>
      <c r="AA67" s="68"/>
      <c r="AB67" s="68"/>
      <c r="AC67" s="73">
        <f t="shared" si="10"/>
        <v>0</v>
      </c>
      <c r="AD67" s="71"/>
      <c r="AE67" s="71">
        <f t="shared" si="11"/>
        <v>0</v>
      </c>
      <c r="AF67" s="68"/>
      <c r="AG67" s="71"/>
      <c r="AH67" s="71">
        <f t="shared" si="12"/>
        <v>0</v>
      </c>
      <c r="AI67" s="71">
        <f t="shared" si="6"/>
        <v>505560</v>
      </c>
      <c r="AJ67" s="68"/>
      <c r="AK67" s="71"/>
      <c r="AL67" s="74"/>
      <c r="AM67" s="119">
        <v>1E-4</v>
      </c>
      <c r="AN67" s="70"/>
      <c r="AO67" s="75"/>
      <c r="AP67" s="75"/>
      <c r="AQ67" s="75"/>
    </row>
    <row r="68" spans="1:43" s="32" customFormat="1" ht="23.25">
      <c r="A68" s="66" t="s">
        <v>79</v>
      </c>
      <c r="B68" s="62" t="s">
        <v>192</v>
      </c>
      <c r="C68" s="63" t="s">
        <v>227</v>
      </c>
      <c r="D68" s="64" t="s">
        <v>183</v>
      </c>
      <c r="E68" s="65"/>
      <c r="F68" s="66" t="s">
        <v>363</v>
      </c>
      <c r="G68" s="67" t="s">
        <v>341</v>
      </c>
      <c r="H68" s="66" t="s">
        <v>449</v>
      </c>
      <c r="I68" s="68"/>
      <c r="J68" s="66" t="s">
        <v>96</v>
      </c>
      <c r="K68" s="69">
        <v>7</v>
      </c>
      <c r="L68" s="70" t="s">
        <v>37</v>
      </c>
      <c r="M68" s="66" t="s">
        <v>46</v>
      </c>
      <c r="N68" s="66" t="s">
        <v>476</v>
      </c>
      <c r="O68" s="66" t="s">
        <v>122</v>
      </c>
      <c r="P68" s="71">
        <f t="shared" si="7"/>
        <v>1280</v>
      </c>
      <c r="Q68" s="68">
        <v>330</v>
      </c>
      <c r="R68" s="71">
        <f t="shared" si="8"/>
        <v>422400</v>
      </c>
      <c r="S68" s="112">
        <f t="shared" si="9"/>
        <v>42.24</v>
      </c>
      <c r="T68" s="70"/>
      <c r="U68" s="70"/>
      <c r="V68" s="65"/>
      <c r="W68" s="72"/>
      <c r="X68" s="68"/>
      <c r="Y68" s="68"/>
      <c r="Z68" s="68"/>
      <c r="AA68" s="68"/>
      <c r="AB68" s="68"/>
      <c r="AC68" s="73">
        <f t="shared" si="10"/>
        <v>0</v>
      </c>
      <c r="AD68" s="71"/>
      <c r="AE68" s="71">
        <f t="shared" si="11"/>
        <v>0</v>
      </c>
      <c r="AF68" s="68"/>
      <c r="AG68" s="71"/>
      <c r="AH68" s="71">
        <f t="shared" si="12"/>
        <v>0</v>
      </c>
      <c r="AI68" s="71">
        <f t="shared" si="6"/>
        <v>422400</v>
      </c>
      <c r="AJ68" s="68"/>
      <c r="AK68" s="71"/>
      <c r="AL68" s="74"/>
      <c r="AM68" s="119">
        <v>1E-4</v>
      </c>
      <c r="AN68" s="70"/>
      <c r="AO68" s="75"/>
      <c r="AP68" s="75"/>
      <c r="AQ68" s="75"/>
    </row>
    <row r="69" spans="1:43" s="32" customFormat="1" ht="23.25">
      <c r="A69" s="61" t="s">
        <v>80</v>
      </c>
      <c r="B69" s="62" t="s">
        <v>189</v>
      </c>
      <c r="C69" s="63" t="s">
        <v>228</v>
      </c>
      <c r="D69" s="64" t="s">
        <v>183</v>
      </c>
      <c r="E69" s="65"/>
      <c r="F69" s="66" t="s">
        <v>364</v>
      </c>
      <c r="G69" s="67" t="s">
        <v>341</v>
      </c>
      <c r="H69" s="66" t="s">
        <v>463</v>
      </c>
      <c r="I69" s="68"/>
      <c r="J69" s="66" t="s">
        <v>170</v>
      </c>
      <c r="K69" s="69">
        <v>7</v>
      </c>
      <c r="L69" s="70" t="s">
        <v>37</v>
      </c>
      <c r="M69" s="66" t="s">
        <v>44</v>
      </c>
      <c r="N69" s="66" t="s">
        <v>45</v>
      </c>
      <c r="O69" s="66" t="s">
        <v>80</v>
      </c>
      <c r="P69" s="71">
        <f t="shared" si="7"/>
        <v>637</v>
      </c>
      <c r="Q69" s="68">
        <v>330</v>
      </c>
      <c r="R69" s="71">
        <f t="shared" si="8"/>
        <v>210210</v>
      </c>
      <c r="S69" s="112">
        <f t="shared" si="9"/>
        <v>21.021000000000001</v>
      </c>
      <c r="T69" s="70"/>
      <c r="U69" s="70"/>
      <c r="V69" s="65"/>
      <c r="W69" s="72"/>
      <c r="X69" s="68"/>
      <c r="Y69" s="68"/>
      <c r="Z69" s="68"/>
      <c r="AA69" s="68"/>
      <c r="AB69" s="68"/>
      <c r="AC69" s="73">
        <f t="shared" si="10"/>
        <v>0</v>
      </c>
      <c r="AD69" s="71"/>
      <c r="AE69" s="71">
        <f t="shared" si="11"/>
        <v>0</v>
      </c>
      <c r="AF69" s="68"/>
      <c r="AG69" s="71"/>
      <c r="AH69" s="71">
        <f t="shared" si="12"/>
        <v>0</v>
      </c>
      <c r="AI69" s="71">
        <f t="shared" ref="AI69:AI132" si="13">R69+AH69</f>
        <v>210210</v>
      </c>
      <c r="AJ69" s="68"/>
      <c r="AK69" s="71"/>
      <c r="AL69" s="74"/>
      <c r="AM69" s="119">
        <v>1E-4</v>
      </c>
      <c r="AN69" s="70"/>
      <c r="AO69" s="75"/>
      <c r="AP69" s="75"/>
      <c r="AQ69" s="75"/>
    </row>
    <row r="70" spans="1:43" s="32" customFormat="1" ht="23.25">
      <c r="A70" s="77"/>
      <c r="B70" s="62"/>
      <c r="C70" s="63"/>
      <c r="D70" s="64"/>
      <c r="E70" s="65"/>
      <c r="F70" s="66"/>
      <c r="G70" s="67" t="s">
        <v>341</v>
      </c>
      <c r="H70" s="66" t="s">
        <v>459</v>
      </c>
      <c r="I70" s="68"/>
      <c r="J70" s="66" t="s">
        <v>87</v>
      </c>
      <c r="K70" s="69">
        <v>7</v>
      </c>
      <c r="L70" s="70" t="s">
        <v>37</v>
      </c>
      <c r="M70" s="66" t="s">
        <v>46</v>
      </c>
      <c r="N70" s="66" t="s">
        <v>45</v>
      </c>
      <c r="O70" s="66" t="s">
        <v>131</v>
      </c>
      <c r="P70" s="71">
        <f t="shared" si="7"/>
        <v>1489</v>
      </c>
      <c r="Q70" s="68">
        <v>330</v>
      </c>
      <c r="R70" s="71">
        <f t="shared" si="8"/>
        <v>491370</v>
      </c>
      <c r="S70" s="112">
        <f t="shared" si="9"/>
        <v>49.137</v>
      </c>
      <c r="T70" s="70"/>
      <c r="U70" s="70"/>
      <c r="V70" s="65"/>
      <c r="W70" s="72"/>
      <c r="X70" s="68"/>
      <c r="Y70" s="68"/>
      <c r="Z70" s="68"/>
      <c r="AA70" s="68"/>
      <c r="AB70" s="68"/>
      <c r="AC70" s="73">
        <f t="shared" si="10"/>
        <v>0</v>
      </c>
      <c r="AD70" s="71"/>
      <c r="AE70" s="71">
        <f t="shared" si="11"/>
        <v>0</v>
      </c>
      <c r="AF70" s="68"/>
      <c r="AG70" s="71"/>
      <c r="AH70" s="71">
        <f t="shared" si="12"/>
        <v>0</v>
      </c>
      <c r="AI70" s="71">
        <f t="shared" si="13"/>
        <v>491370</v>
      </c>
      <c r="AJ70" s="68"/>
      <c r="AK70" s="71"/>
      <c r="AL70" s="74"/>
      <c r="AM70" s="119">
        <v>1E-4</v>
      </c>
      <c r="AN70" s="70"/>
      <c r="AO70" s="75"/>
      <c r="AP70" s="75"/>
      <c r="AQ70" s="75"/>
    </row>
    <row r="71" spans="1:43" s="32" customFormat="1" ht="23.25">
      <c r="A71" s="61" t="s">
        <v>81</v>
      </c>
      <c r="B71" s="62" t="s">
        <v>192</v>
      </c>
      <c r="C71" s="63" t="s">
        <v>229</v>
      </c>
      <c r="D71" s="64" t="s">
        <v>185</v>
      </c>
      <c r="E71" s="65"/>
      <c r="F71" s="66" t="s">
        <v>365</v>
      </c>
      <c r="G71" s="67" t="s">
        <v>341</v>
      </c>
      <c r="H71" s="66" t="s">
        <v>437</v>
      </c>
      <c r="I71" s="68"/>
      <c r="J71" s="66" t="s">
        <v>427</v>
      </c>
      <c r="K71" s="69">
        <v>7</v>
      </c>
      <c r="L71" s="70" t="s">
        <v>37</v>
      </c>
      <c r="M71" s="66" t="s">
        <v>45</v>
      </c>
      <c r="N71" s="66" t="s">
        <v>476</v>
      </c>
      <c r="O71" s="66" t="s">
        <v>94</v>
      </c>
      <c r="P71" s="71">
        <f t="shared" si="7"/>
        <v>852</v>
      </c>
      <c r="Q71" s="68">
        <v>330</v>
      </c>
      <c r="R71" s="71">
        <f t="shared" si="8"/>
        <v>281160</v>
      </c>
      <c r="S71" s="112">
        <f t="shared" si="9"/>
        <v>28.116</v>
      </c>
      <c r="T71" s="70"/>
      <c r="U71" s="70"/>
      <c r="V71" s="65"/>
      <c r="W71" s="72"/>
      <c r="X71" s="68"/>
      <c r="Y71" s="68"/>
      <c r="Z71" s="68"/>
      <c r="AA71" s="68"/>
      <c r="AB71" s="68"/>
      <c r="AC71" s="73">
        <f t="shared" si="10"/>
        <v>0</v>
      </c>
      <c r="AD71" s="71"/>
      <c r="AE71" s="71">
        <f t="shared" si="11"/>
        <v>0</v>
      </c>
      <c r="AF71" s="68"/>
      <c r="AG71" s="71"/>
      <c r="AH71" s="71">
        <f t="shared" si="12"/>
        <v>0</v>
      </c>
      <c r="AI71" s="71">
        <f t="shared" si="13"/>
        <v>281160</v>
      </c>
      <c r="AJ71" s="68"/>
      <c r="AK71" s="71"/>
      <c r="AL71" s="74"/>
      <c r="AM71" s="119">
        <v>1E-4</v>
      </c>
      <c r="AN71" s="70"/>
      <c r="AO71" s="75"/>
      <c r="AP71" s="75"/>
      <c r="AQ71" s="75"/>
    </row>
    <row r="72" spans="1:43" s="32" customFormat="1" ht="23.25">
      <c r="A72" s="76"/>
      <c r="B72" s="62"/>
      <c r="C72" s="63"/>
      <c r="D72" s="64"/>
      <c r="E72" s="65"/>
      <c r="F72" s="66"/>
      <c r="G72" s="67" t="s">
        <v>341</v>
      </c>
      <c r="H72" s="66" t="s">
        <v>437</v>
      </c>
      <c r="I72" s="68"/>
      <c r="J72" s="66" t="s">
        <v>428</v>
      </c>
      <c r="K72" s="69">
        <v>7</v>
      </c>
      <c r="L72" s="70" t="s">
        <v>37</v>
      </c>
      <c r="M72" s="66" t="s">
        <v>45</v>
      </c>
      <c r="N72" s="66" t="s">
        <v>44</v>
      </c>
      <c r="O72" s="66" t="s">
        <v>95</v>
      </c>
      <c r="P72" s="71">
        <f t="shared" si="7"/>
        <v>953</v>
      </c>
      <c r="Q72" s="68">
        <v>330</v>
      </c>
      <c r="R72" s="71">
        <f t="shared" si="8"/>
        <v>314490</v>
      </c>
      <c r="S72" s="112">
        <f t="shared" si="9"/>
        <v>31.449000000000002</v>
      </c>
      <c r="T72" s="70"/>
      <c r="U72" s="70"/>
      <c r="V72" s="65"/>
      <c r="W72" s="72"/>
      <c r="X72" s="68"/>
      <c r="Y72" s="68"/>
      <c r="Z72" s="68"/>
      <c r="AA72" s="68"/>
      <c r="AB72" s="68"/>
      <c r="AC72" s="73">
        <f t="shared" si="10"/>
        <v>0</v>
      </c>
      <c r="AD72" s="71"/>
      <c r="AE72" s="71">
        <f t="shared" si="11"/>
        <v>0</v>
      </c>
      <c r="AF72" s="68"/>
      <c r="AG72" s="71"/>
      <c r="AH72" s="71">
        <f t="shared" si="12"/>
        <v>0</v>
      </c>
      <c r="AI72" s="71">
        <f t="shared" si="13"/>
        <v>314490</v>
      </c>
      <c r="AJ72" s="68"/>
      <c r="AK72" s="71"/>
      <c r="AL72" s="74"/>
      <c r="AM72" s="119">
        <v>1E-4</v>
      </c>
      <c r="AN72" s="70"/>
      <c r="AO72" s="75"/>
      <c r="AP72" s="75"/>
      <c r="AQ72" s="75"/>
    </row>
    <row r="73" spans="1:43" s="32" customFormat="1" ht="23.25">
      <c r="A73" s="76"/>
      <c r="B73" s="62"/>
      <c r="C73" s="63"/>
      <c r="D73" s="64"/>
      <c r="E73" s="65"/>
      <c r="F73" s="66"/>
      <c r="G73" s="67" t="s">
        <v>341</v>
      </c>
      <c r="H73" s="66" t="s">
        <v>437</v>
      </c>
      <c r="I73" s="68"/>
      <c r="J73" s="66" t="s">
        <v>429</v>
      </c>
      <c r="K73" s="69">
        <v>7</v>
      </c>
      <c r="L73" s="70" t="s">
        <v>37</v>
      </c>
      <c r="M73" s="66" t="s">
        <v>476</v>
      </c>
      <c r="N73" s="66" t="s">
        <v>476</v>
      </c>
      <c r="O73" s="66" t="s">
        <v>141</v>
      </c>
      <c r="P73" s="71">
        <f t="shared" si="7"/>
        <v>99</v>
      </c>
      <c r="Q73" s="68">
        <v>330</v>
      </c>
      <c r="R73" s="71">
        <f t="shared" si="8"/>
        <v>32670</v>
      </c>
      <c r="S73" s="112">
        <f t="shared" si="9"/>
        <v>3.2670000000000003</v>
      </c>
      <c r="T73" s="70"/>
      <c r="U73" s="70"/>
      <c r="V73" s="65"/>
      <c r="W73" s="72"/>
      <c r="X73" s="68"/>
      <c r="Y73" s="68"/>
      <c r="Z73" s="68"/>
      <c r="AA73" s="68"/>
      <c r="AB73" s="68"/>
      <c r="AC73" s="73">
        <f t="shared" si="10"/>
        <v>0</v>
      </c>
      <c r="AD73" s="71"/>
      <c r="AE73" s="71">
        <f t="shared" si="11"/>
        <v>0</v>
      </c>
      <c r="AF73" s="68"/>
      <c r="AG73" s="71"/>
      <c r="AH73" s="71">
        <f t="shared" si="12"/>
        <v>0</v>
      </c>
      <c r="AI73" s="71">
        <f t="shared" si="13"/>
        <v>32670</v>
      </c>
      <c r="AJ73" s="68"/>
      <c r="AK73" s="71"/>
      <c r="AL73" s="74"/>
      <c r="AM73" s="119">
        <v>1E-4</v>
      </c>
      <c r="AN73" s="70"/>
      <c r="AO73" s="75"/>
      <c r="AP73" s="75"/>
      <c r="AQ73" s="75"/>
    </row>
    <row r="74" spans="1:43" s="32" customFormat="1" ht="23.25">
      <c r="A74" s="77"/>
      <c r="B74" s="62"/>
      <c r="C74" s="63"/>
      <c r="D74" s="64"/>
      <c r="E74" s="65"/>
      <c r="F74" s="66"/>
      <c r="G74" s="67" t="s">
        <v>341</v>
      </c>
      <c r="H74" s="66" t="s">
        <v>437</v>
      </c>
      <c r="I74" s="68"/>
      <c r="J74" s="66" t="s">
        <v>430</v>
      </c>
      <c r="K74" s="69">
        <v>7</v>
      </c>
      <c r="L74" s="70" t="s">
        <v>37</v>
      </c>
      <c r="M74" s="66" t="s">
        <v>48</v>
      </c>
      <c r="N74" s="66" t="s">
        <v>45</v>
      </c>
      <c r="O74" s="66" t="s">
        <v>90</v>
      </c>
      <c r="P74" s="71">
        <f t="shared" si="7"/>
        <v>2248</v>
      </c>
      <c r="Q74" s="68">
        <v>330</v>
      </c>
      <c r="R74" s="71">
        <f t="shared" si="8"/>
        <v>741840</v>
      </c>
      <c r="S74" s="112">
        <f t="shared" si="9"/>
        <v>74.183999999999997</v>
      </c>
      <c r="T74" s="70"/>
      <c r="U74" s="70"/>
      <c r="V74" s="65"/>
      <c r="W74" s="72"/>
      <c r="X74" s="68"/>
      <c r="Y74" s="68"/>
      <c r="Z74" s="68"/>
      <c r="AA74" s="68"/>
      <c r="AB74" s="68"/>
      <c r="AC74" s="73">
        <f t="shared" si="10"/>
        <v>0</v>
      </c>
      <c r="AD74" s="71"/>
      <c r="AE74" s="71">
        <f t="shared" si="11"/>
        <v>0</v>
      </c>
      <c r="AF74" s="68"/>
      <c r="AG74" s="71"/>
      <c r="AH74" s="71">
        <f t="shared" si="12"/>
        <v>0</v>
      </c>
      <c r="AI74" s="71">
        <f t="shared" si="13"/>
        <v>741840</v>
      </c>
      <c r="AJ74" s="68"/>
      <c r="AK74" s="71"/>
      <c r="AL74" s="74"/>
      <c r="AM74" s="119">
        <v>1E-4</v>
      </c>
      <c r="AN74" s="70"/>
      <c r="AO74" s="75"/>
      <c r="AP74" s="75"/>
      <c r="AQ74" s="75"/>
    </row>
    <row r="75" spans="1:43" s="32" customFormat="1" ht="23.25">
      <c r="A75" s="61" t="s">
        <v>82</v>
      </c>
      <c r="B75" s="62" t="s">
        <v>192</v>
      </c>
      <c r="C75" s="63" t="s">
        <v>230</v>
      </c>
      <c r="D75" s="64" t="s">
        <v>183</v>
      </c>
      <c r="E75" s="65"/>
      <c r="F75" s="66" t="s">
        <v>65</v>
      </c>
      <c r="G75" s="67" t="s">
        <v>341</v>
      </c>
      <c r="H75" s="66" t="s">
        <v>464</v>
      </c>
      <c r="I75" s="68"/>
      <c r="J75" s="66" t="s">
        <v>50</v>
      </c>
      <c r="K75" s="69">
        <v>7</v>
      </c>
      <c r="L75" s="70" t="s">
        <v>37</v>
      </c>
      <c r="M75" s="66" t="s">
        <v>54</v>
      </c>
      <c r="N75" s="66" t="s">
        <v>45</v>
      </c>
      <c r="O75" s="66" t="s">
        <v>70</v>
      </c>
      <c r="P75" s="71">
        <f t="shared" si="7"/>
        <v>4627</v>
      </c>
      <c r="Q75" s="68">
        <v>330</v>
      </c>
      <c r="R75" s="71">
        <f t="shared" si="8"/>
        <v>1526910</v>
      </c>
      <c r="S75" s="112">
        <f t="shared" si="9"/>
        <v>152.691</v>
      </c>
      <c r="T75" s="70"/>
      <c r="U75" s="70"/>
      <c r="V75" s="65"/>
      <c r="W75" s="72"/>
      <c r="X75" s="68"/>
      <c r="Y75" s="68"/>
      <c r="Z75" s="68"/>
      <c r="AA75" s="68"/>
      <c r="AB75" s="68"/>
      <c r="AC75" s="73">
        <f t="shared" si="10"/>
        <v>0</v>
      </c>
      <c r="AD75" s="71"/>
      <c r="AE75" s="71">
        <f t="shared" si="11"/>
        <v>0</v>
      </c>
      <c r="AF75" s="68"/>
      <c r="AG75" s="71"/>
      <c r="AH75" s="71">
        <f t="shared" si="12"/>
        <v>0</v>
      </c>
      <c r="AI75" s="71">
        <f t="shared" si="13"/>
        <v>1526910</v>
      </c>
      <c r="AJ75" s="68"/>
      <c r="AK75" s="71"/>
      <c r="AL75" s="74"/>
      <c r="AM75" s="119">
        <v>1E-4</v>
      </c>
      <c r="AN75" s="70"/>
      <c r="AO75" s="75"/>
      <c r="AP75" s="75"/>
      <c r="AQ75" s="75"/>
    </row>
    <row r="76" spans="1:43" s="32" customFormat="1" ht="23.25">
      <c r="A76" s="76"/>
      <c r="B76" s="62"/>
      <c r="C76" s="63"/>
      <c r="D76" s="64"/>
      <c r="E76" s="65"/>
      <c r="F76" s="66"/>
      <c r="G76" s="67" t="s">
        <v>341</v>
      </c>
      <c r="H76" s="66" t="s">
        <v>436</v>
      </c>
      <c r="I76" s="68"/>
      <c r="J76" s="66" t="s">
        <v>64</v>
      </c>
      <c r="K76" s="69">
        <v>7</v>
      </c>
      <c r="L76" s="70" t="s">
        <v>37</v>
      </c>
      <c r="M76" s="66" t="s">
        <v>44</v>
      </c>
      <c r="N76" s="66" t="s">
        <v>476</v>
      </c>
      <c r="O76" s="66" t="s">
        <v>95</v>
      </c>
      <c r="P76" s="71">
        <f t="shared" si="7"/>
        <v>453</v>
      </c>
      <c r="Q76" s="68">
        <v>330</v>
      </c>
      <c r="R76" s="71">
        <f t="shared" si="8"/>
        <v>149490</v>
      </c>
      <c r="S76" s="112">
        <f t="shared" si="9"/>
        <v>14.949</v>
      </c>
      <c r="T76" s="70"/>
      <c r="U76" s="70"/>
      <c r="V76" s="65"/>
      <c r="W76" s="72"/>
      <c r="X76" s="68"/>
      <c r="Y76" s="68"/>
      <c r="Z76" s="68"/>
      <c r="AA76" s="68"/>
      <c r="AB76" s="68"/>
      <c r="AC76" s="73">
        <f t="shared" si="10"/>
        <v>0</v>
      </c>
      <c r="AD76" s="71"/>
      <c r="AE76" s="71">
        <f t="shared" si="11"/>
        <v>0</v>
      </c>
      <c r="AF76" s="68"/>
      <c r="AG76" s="71"/>
      <c r="AH76" s="71">
        <f t="shared" si="12"/>
        <v>0</v>
      </c>
      <c r="AI76" s="71">
        <f t="shared" si="13"/>
        <v>149490</v>
      </c>
      <c r="AJ76" s="68"/>
      <c r="AK76" s="71"/>
      <c r="AL76" s="74"/>
      <c r="AM76" s="119">
        <v>1E-4</v>
      </c>
      <c r="AN76" s="70"/>
      <c r="AO76" s="75"/>
      <c r="AP76" s="75"/>
      <c r="AQ76" s="75"/>
    </row>
    <row r="77" spans="1:43" s="32" customFormat="1" ht="23.25">
      <c r="A77" s="77"/>
      <c r="B77" s="62"/>
      <c r="C77" s="63"/>
      <c r="D77" s="64"/>
      <c r="E77" s="65"/>
      <c r="F77" s="66"/>
      <c r="G77" s="67" t="s">
        <v>341</v>
      </c>
      <c r="H77" s="66" t="s">
        <v>436</v>
      </c>
      <c r="I77" s="68"/>
      <c r="J77" s="66" t="s">
        <v>45</v>
      </c>
      <c r="K77" s="69">
        <v>7</v>
      </c>
      <c r="L77" s="70" t="s">
        <v>37</v>
      </c>
      <c r="M77" s="66" t="s">
        <v>46</v>
      </c>
      <c r="N77" s="66" t="s">
        <v>46</v>
      </c>
      <c r="O77" s="66" t="s">
        <v>95</v>
      </c>
      <c r="P77" s="71">
        <f t="shared" si="7"/>
        <v>1553</v>
      </c>
      <c r="Q77" s="68">
        <v>330</v>
      </c>
      <c r="R77" s="71">
        <f t="shared" si="8"/>
        <v>512490</v>
      </c>
      <c r="S77" s="112">
        <f t="shared" si="9"/>
        <v>51.249000000000002</v>
      </c>
      <c r="T77" s="70"/>
      <c r="U77" s="70"/>
      <c r="V77" s="65"/>
      <c r="W77" s="72"/>
      <c r="X77" s="68"/>
      <c r="Y77" s="68"/>
      <c r="Z77" s="68"/>
      <c r="AA77" s="68"/>
      <c r="AB77" s="68"/>
      <c r="AC77" s="73">
        <f t="shared" si="10"/>
        <v>0</v>
      </c>
      <c r="AD77" s="71"/>
      <c r="AE77" s="71">
        <f t="shared" si="11"/>
        <v>0</v>
      </c>
      <c r="AF77" s="68"/>
      <c r="AG77" s="71"/>
      <c r="AH77" s="71">
        <f t="shared" si="12"/>
        <v>0</v>
      </c>
      <c r="AI77" s="71">
        <f t="shared" si="13"/>
        <v>512490</v>
      </c>
      <c r="AJ77" s="68"/>
      <c r="AK77" s="71"/>
      <c r="AL77" s="74"/>
      <c r="AM77" s="119">
        <v>1E-4</v>
      </c>
      <c r="AN77" s="70"/>
      <c r="AO77" s="75"/>
      <c r="AP77" s="75"/>
      <c r="AQ77" s="75"/>
    </row>
    <row r="78" spans="1:43" s="32" customFormat="1" ht="23.25">
      <c r="A78" s="61" t="s">
        <v>83</v>
      </c>
      <c r="B78" s="62" t="s">
        <v>181</v>
      </c>
      <c r="C78" s="63" t="s">
        <v>231</v>
      </c>
      <c r="D78" s="64" t="s">
        <v>185</v>
      </c>
      <c r="E78" s="65"/>
      <c r="F78" s="66" t="s">
        <v>73</v>
      </c>
      <c r="G78" s="67" t="s">
        <v>341</v>
      </c>
      <c r="H78" s="66" t="s">
        <v>436</v>
      </c>
      <c r="I78" s="68"/>
      <c r="J78" s="66" t="s">
        <v>162</v>
      </c>
      <c r="K78" s="69">
        <v>7</v>
      </c>
      <c r="L78" s="70" t="s">
        <v>37</v>
      </c>
      <c r="M78" s="66" t="s">
        <v>56</v>
      </c>
      <c r="N78" s="66" t="s">
        <v>45</v>
      </c>
      <c r="O78" s="66" t="s">
        <v>101</v>
      </c>
      <c r="P78" s="71">
        <f t="shared" si="7"/>
        <v>5459</v>
      </c>
      <c r="Q78" s="68">
        <v>330</v>
      </c>
      <c r="R78" s="71">
        <f t="shared" si="8"/>
        <v>1801470</v>
      </c>
      <c r="S78" s="112">
        <f t="shared" si="9"/>
        <v>180.14700000000002</v>
      </c>
      <c r="T78" s="70"/>
      <c r="U78" s="70"/>
      <c r="V78" s="65"/>
      <c r="W78" s="72"/>
      <c r="X78" s="68"/>
      <c r="Y78" s="68"/>
      <c r="Z78" s="68"/>
      <c r="AA78" s="68"/>
      <c r="AB78" s="68"/>
      <c r="AC78" s="73">
        <f t="shared" si="10"/>
        <v>0</v>
      </c>
      <c r="AD78" s="71"/>
      <c r="AE78" s="71">
        <f t="shared" si="11"/>
        <v>0</v>
      </c>
      <c r="AF78" s="68"/>
      <c r="AG78" s="71"/>
      <c r="AH78" s="71">
        <f t="shared" si="12"/>
        <v>0</v>
      </c>
      <c r="AI78" s="71">
        <f t="shared" si="13"/>
        <v>1801470</v>
      </c>
      <c r="AJ78" s="68"/>
      <c r="AK78" s="71"/>
      <c r="AL78" s="74"/>
      <c r="AM78" s="119">
        <v>1E-4</v>
      </c>
      <c r="AN78" s="70"/>
      <c r="AO78" s="75"/>
      <c r="AP78" s="75"/>
      <c r="AQ78" s="75"/>
    </row>
    <row r="79" spans="1:43" s="32" customFormat="1" ht="23.25">
      <c r="A79" s="76"/>
      <c r="B79" s="62"/>
      <c r="C79" s="63"/>
      <c r="D79" s="64"/>
      <c r="E79" s="65"/>
      <c r="F79" s="66"/>
      <c r="G79" s="67" t="s">
        <v>341</v>
      </c>
      <c r="H79" s="66" t="s">
        <v>446</v>
      </c>
      <c r="I79" s="68"/>
      <c r="J79" s="66" t="s">
        <v>94</v>
      </c>
      <c r="K79" s="69">
        <v>7</v>
      </c>
      <c r="L79" s="70" t="s">
        <v>37</v>
      </c>
      <c r="M79" s="66" t="s">
        <v>57</v>
      </c>
      <c r="N79" s="66" t="s">
        <v>45</v>
      </c>
      <c r="O79" s="66" t="s">
        <v>106</v>
      </c>
      <c r="P79" s="71">
        <f t="shared" si="7"/>
        <v>5864</v>
      </c>
      <c r="Q79" s="68">
        <v>330</v>
      </c>
      <c r="R79" s="71">
        <f t="shared" si="8"/>
        <v>1935120</v>
      </c>
      <c r="S79" s="112">
        <f t="shared" si="9"/>
        <v>193.512</v>
      </c>
      <c r="T79" s="70"/>
      <c r="U79" s="70"/>
      <c r="V79" s="65"/>
      <c r="W79" s="72"/>
      <c r="X79" s="68"/>
      <c r="Y79" s="68"/>
      <c r="Z79" s="68"/>
      <c r="AA79" s="68"/>
      <c r="AB79" s="68"/>
      <c r="AC79" s="73">
        <f t="shared" si="10"/>
        <v>0</v>
      </c>
      <c r="AD79" s="71"/>
      <c r="AE79" s="71">
        <f t="shared" si="11"/>
        <v>0</v>
      </c>
      <c r="AF79" s="68"/>
      <c r="AG79" s="71"/>
      <c r="AH79" s="71">
        <f t="shared" si="12"/>
        <v>0</v>
      </c>
      <c r="AI79" s="71">
        <f t="shared" si="13"/>
        <v>1935120</v>
      </c>
      <c r="AJ79" s="68"/>
      <c r="AK79" s="71"/>
      <c r="AL79" s="74"/>
      <c r="AM79" s="119">
        <v>1E-4</v>
      </c>
      <c r="AN79" s="70"/>
      <c r="AO79" s="75"/>
      <c r="AP79" s="75"/>
      <c r="AQ79" s="75"/>
    </row>
    <row r="80" spans="1:43" s="32" customFormat="1" ht="23.25">
      <c r="A80" s="77"/>
      <c r="B80" s="62"/>
      <c r="C80" s="63"/>
      <c r="D80" s="64"/>
      <c r="E80" s="65"/>
      <c r="F80" s="66"/>
      <c r="G80" s="67" t="s">
        <v>341</v>
      </c>
      <c r="H80" s="66" t="s">
        <v>446</v>
      </c>
      <c r="I80" s="68"/>
      <c r="J80" s="66" t="s">
        <v>93</v>
      </c>
      <c r="K80" s="69">
        <v>7</v>
      </c>
      <c r="L80" s="70" t="s">
        <v>37</v>
      </c>
      <c r="M80" s="66" t="s">
        <v>46</v>
      </c>
      <c r="N80" s="66" t="s">
        <v>44</v>
      </c>
      <c r="O80" s="66" t="s">
        <v>78</v>
      </c>
      <c r="P80" s="71">
        <f t="shared" si="7"/>
        <v>1335</v>
      </c>
      <c r="Q80" s="68">
        <v>330</v>
      </c>
      <c r="R80" s="71">
        <f t="shared" si="8"/>
        <v>440550</v>
      </c>
      <c r="S80" s="112">
        <f t="shared" si="9"/>
        <v>44.055</v>
      </c>
      <c r="T80" s="70"/>
      <c r="U80" s="70"/>
      <c r="V80" s="65"/>
      <c r="W80" s="72"/>
      <c r="X80" s="68"/>
      <c r="Y80" s="68"/>
      <c r="Z80" s="68"/>
      <c r="AA80" s="68"/>
      <c r="AB80" s="68"/>
      <c r="AC80" s="73">
        <f t="shared" si="10"/>
        <v>0</v>
      </c>
      <c r="AD80" s="71"/>
      <c r="AE80" s="71">
        <f t="shared" si="11"/>
        <v>0</v>
      </c>
      <c r="AF80" s="68"/>
      <c r="AG80" s="71"/>
      <c r="AH80" s="71">
        <f t="shared" si="12"/>
        <v>0</v>
      </c>
      <c r="AI80" s="71">
        <f t="shared" si="13"/>
        <v>440550</v>
      </c>
      <c r="AJ80" s="68"/>
      <c r="AK80" s="71"/>
      <c r="AL80" s="74"/>
      <c r="AM80" s="119">
        <v>1E-4</v>
      </c>
      <c r="AN80" s="70"/>
      <c r="AO80" s="75"/>
      <c r="AP80" s="75"/>
      <c r="AQ80" s="75"/>
    </row>
    <row r="81" spans="1:43" s="32" customFormat="1" ht="23.25">
      <c r="A81" s="61" t="s">
        <v>84</v>
      </c>
      <c r="B81" s="62" t="s">
        <v>181</v>
      </c>
      <c r="C81" s="63" t="s">
        <v>232</v>
      </c>
      <c r="D81" s="64" t="s">
        <v>185</v>
      </c>
      <c r="E81" s="65"/>
      <c r="F81" s="66" t="s">
        <v>366</v>
      </c>
      <c r="G81" s="67" t="s">
        <v>341</v>
      </c>
      <c r="H81" s="66" t="s">
        <v>460</v>
      </c>
      <c r="I81" s="68"/>
      <c r="J81" s="66" t="s">
        <v>57</v>
      </c>
      <c r="K81" s="69">
        <v>7</v>
      </c>
      <c r="L81" s="70" t="s">
        <v>37</v>
      </c>
      <c r="M81" s="66" t="s">
        <v>476</v>
      </c>
      <c r="N81" s="66" t="s">
        <v>45</v>
      </c>
      <c r="O81" s="66" t="s">
        <v>121</v>
      </c>
      <c r="P81" s="71">
        <f t="shared" si="7"/>
        <v>279</v>
      </c>
      <c r="Q81" s="68">
        <v>330</v>
      </c>
      <c r="R81" s="71">
        <f t="shared" si="8"/>
        <v>92070</v>
      </c>
      <c r="S81" s="112">
        <f t="shared" si="9"/>
        <v>9.2070000000000007</v>
      </c>
      <c r="T81" s="70"/>
      <c r="U81" s="70"/>
      <c r="V81" s="65"/>
      <c r="W81" s="72"/>
      <c r="X81" s="68"/>
      <c r="Y81" s="68"/>
      <c r="Z81" s="68"/>
      <c r="AA81" s="68"/>
      <c r="AB81" s="68"/>
      <c r="AC81" s="73">
        <f t="shared" si="10"/>
        <v>0</v>
      </c>
      <c r="AD81" s="71"/>
      <c r="AE81" s="71">
        <f t="shared" si="11"/>
        <v>0</v>
      </c>
      <c r="AF81" s="68"/>
      <c r="AG81" s="71"/>
      <c r="AH81" s="71">
        <f t="shared" si="12"/>
        <v>0</v>
      </c>
      <c r="AI81" s="71">
        <f t="shared" si="13"/>
        <v>92070</v>
      </c>
      <c r="AJ81" s="68"/>
      <c r="AK81" s="71"/>
      <c r="AL81" s="74"/>
      <c r="AM81" s="119">
        <v>1E-4</v>
      </c>
      <c r="AN81" s="70"/>
      <c r="AO81" s="75"/>
      <c r="AP81" s="75"/>
      <c r="AQ81" s="75"/>
    </row>
    <row r="82" spans="1:43" s="32" customFormat="1" ht="23.25">
      <c r="A82" s="76"/>
      <c r="B82" s="62"/>
      <c r="C82" s="63"/>
      <c r="D82" s="64"/>
      <c r="E82" s="65"/>
      <c r="F82" s="66"/>
      <c r="G82" s="67" t="s">
        <v>341</v>
      </c>
      <c r="H82" s="66" t="s">
        <v>452</v>
      </c>
      <c r="I82" s="68"/>
      <c r="J82" s="66" t="s">
        <v>81</v>
      </c>
      <c r="K82" s="69">
        <v>7</v>
      </c>
      <c r="L82" s="70" t="s">
        <v>37</v>
      </c>
      <c r="M82" s="66" t="s">
        <v>44</v>
      </c>
      <c r="N82" s="66" t="s">
        <v>46</v>
      </c>
      <c r="O82" s="66" t="s">
        <v>121</v>
      </c>
      <c r="P82" s="71">
        <f t="shared" si="7"/>
        <v>779</v>
      </c>
      <c r="Q82" s="68">
        <v>330</v>
      </c>
      <c r="R82" s="71">
        <f t="shared" si="8"/>
        <v>257070</v>
      </c>
      <c r="S82" s="112">
        <f t="shared" si="9"/>
        <v>25.707000000000001</v>
      </c>
      <c r="T82" s="70"/>
      <c r="U82" s="70"/>
      <c r="V82" s="65"/>
      <c r="W82" s="72"/>
      <c r="X82" s="68"/>
      <c r="Y82" s="68"/>
      <c r="Z82" s="68"/>
      <c r="AA82" s="68"/>
      <c r="AB82" s="68"/>
      <c r="AC82" s="73">
        <f t="shared" si="10"/>
        <v>0</v>
      </c>
      <c r="AD82" s="71"/>
      <c r="AE82" s="71">
        <f t="shared" si="11"/>
        <v>0</v>
      </c>
      <c r="AF82" s="68"/>
      <c r="AG82" s="71"/>
      <c r="AH82" s="71">
        <f t="shared" si="12"/>
        <v>0</v>
      </c>
      <c r="AI82" s="71">
        <f t="shared" si="13"/>
        <v>257070</v>
      </c>
      <c r="AJ82" s="68"/>
      <c r="AK82" s="71"/>
      <c r="AL82" s="74"/>
      <c r="AM82" s="119">
        <v>1E-4</v>
      </c>
      <c r="AN82" s="70"/>
      <c r="AO82" s="75"/>
      <c r="AP82" s="75"/>
      <c r="AQ82" s="75"/>
    </row>
    <row r="83" spans="1:43" s="32" customFormat="1" ht="23.25">
      <c r="A83" s="77"/>
      <c r="B83" s="62"/>
      <c r="C83" s="63"/>
      <c r="D83" s="64"/>
      <c r="E83" s="65"/>
      <c r="F83" s="66"/>
      <c r="G83" s="67" t="s">
        <v>341</v>
      </c>
      <c r="H83" s="66" t="s">
        <v>452</v>
      </c>
      <c r="I83" s="68"/>
      <c r="J83" s="66" t="s">
        <v>83</v>
      </c>
      <c r="K83" s="69">
        <v>7</v>
      </c>
      <c r="L83" s="70" t="s">
        <v>37</v>
      </c>
      <c r="M83" s="66" t="s">
        <v>47</v>
      </c>
      <c r="N83" s="66" t="s">
        <v>476</v>
      </c>
      <c r="O83" s="66" t="s">
        <v>101</v>
      </c>
      <c r="P83" s="71">
        <f t="shared" si="7"/>
        <v>1659</v>
      </c>
      <c r="Q83" s="68">
        <v>330</v>
      </c>
      <c r="R83" s="71">
        <f t="shared" si="8"/>
        <v>547470</v>
      </c>
      <c r="S83" s="112">
        <f t="shared" si="9"/>
        <v>54.747</v>
      </c>
      <c r="T83" s="70"/>
      <c r="U83" s="70"/>
      <c r="V83" s="65"/>
      <c r="W83" s="72"/>
      <c r="X83" s="68"/>
      <c r="Y83" s="68"/>
      <c r="Z83" s="68"/>
      <c r="AA83" s="68"/>
      <c r="AB83" s="68"/>
      <c r="AC83" s="73">
        <f t="shared" si="10"/>
        <v>0</v>
      </c>
      <c r="AD83" s="71"/>
      <c r="AE83" s="71">
        <f t="shared" si="11"/>
        <v>0</v>
      </c>
      <c r="AF83" s="68"/>
      <c r="AG83" s="71"/>
      <c r="AH83" s="71">
        <f t="shared" si="12"/>
        <v>0</v>
      </c>
      <c r="AI83" s="71">
        <f t="shared" si="13"/>
        <v>547470</v>
      </c>
      <c r="AJ83" s="68"/>
      <c r="AK83" s="71"/>
      <c r="AL83" s="74"/>
      <c r="AM83" s="119">
        <v>1E-4</v>
      </c>
      <c r="AN83" s="70"/>
      <c r="AO83" s="75"/>
      <c r="AP83" s="75"/>
      <c r="AQ83" s="75"/>
    </row>
    <row r="84" spans="1:43" s="32" customFormat="1" ht="23.25">
      <c r="A84" s="66" t="s">
        <v>85</v>
      </c>
      <c r="B84" s="62" t="s">
        <v>192</v>
      </c>
      <c r="C84" s="63" t="s">
        <v>233</v>
      </c>
      <c r="D84" s="64" t="s">
        <v>234</v>
      </c>
      <c r="E84" s="65"/>
      <c r="F84" s="66" t="s">
        <v>367</v>
      </c>
      <c r="G84" s="67" t="s">
        <v>341</v>
      </c>
      <c r="H84" s="66" t="s">
        <v>436</v>
      </c>
      <c r="I84" s="68"/>
      <c r="J84" s="66" t="s">
        <v>89</v>
      </c>
      <c r="K84" s="69">
        <v>7</v>
      </c>
      <c r="L84" s="70" t="s">
        <v>37</v>
      </c>
      <c r="M84" s="66" t="s">
        <v>476</v>
      </c>
      <c r="N84" s="66" t="s">
        <v>45</v>
      </c>
      <c r="O84" s="66" t="s">
        <v>76</v>
      </c>
      <c r="P84" s="71">
        <f t="shared" si="7"/>
        <v>233</v>
      </c>
      <c r="Q84" s="68">
        <v>330</v>
      </c>
      <c r="R84" s="71">
        <f t="shared" si="8"/>
        <v>76890</v>
      </c>
      <c r="S84" s="112">
        <f t="shared" si="9"/>
        <v>7.6890000000000001</v>
      </c>
      <c r="T84" s="70"/>
      <c r="U84" s="70"/>
      <c r="V84" s="65"/>
      <c r="W84" s="72"/>
      <c r="X84" s="68"/>
      <c r="Y84" s="68"/>
      <c r="Z84" s="68"/>
      <c r="AA84" s="68"/>
      <c r="AB84" s="68"/>
      <c r="AC84" s="73">
        <f t="shared" si="10"/>
        <v>0</v>
      </c>
      <c r="AD84" s="71"/>
      <c r="AE84" s="71">
        <f t="shared" si="11"/>
        <v>0</v>
      </c>
      <c r="AF84" s="68"/>
      <c r="AG84" s="71"/>
      <c r="AH84" s="71">
        <f t="shared" si="12"/>
        <v>0</v>
      </c>
      <c r="AI84" s="71">
        <f t="shared" si="13"/>
        <v>76890</v>
      </c>
      <c r="AJ84" s="68"/>
      <c r="AK84" s="71"/>
      <c r="AL84" s="74"/>
      <c r="AM84" s="119">
        <v>1E-4</v>
      </c>
      <c r="AN84" s="70"/>
      <c r="AO84" s="75"/>
      <c r="AP84" s="75"/>
      <c r="AQ84" s="75"/>
    </row>
    <row r="85" spans="1:43" s="32" customFormat="1" ht="23.25">
      <c r="A85" s="61" t="s">
        <v>86</v>
      </c>
      <c r="B85" s="62" t="s">
        <v>181</v>
      </c>
      <c r="C85" s="63" t="s">
        <v>235</v>
      </c>
      <c r="D85" s="64" t="s">
        <v>185</v>
      </c>
      <c r="E85" s="65"/>
      <c r="F85" s="66" t="s">
        <v>368</v>
      </c>
      <c r="G85" s="67" t="s">
        <v>341</v>
      </c>
      <c r="H85" s="66" t="s">
        <v>436</v>
      </c>
      <c r="I85" s="68"/>
      <c r="J85" s="66" t="s">
        <v>75</v>
      </c>
      <c r="K85" s="69">
        <v>7</v>
      </c>
      <c r="L85" s="70" t="s">
        <v>37</v>
      </c>
      <c r="M85" s="66" t="s">
        <v>45</v>
      </c>
      <c r="N85" s="66" t="s">
        <v>45</v>
      </c>
      <c r="O85" s="66" t="s">
        <v>123</v>
      </c>
      <c r="P85" s="71">
        <f t="shared" si="7"/>
        <v>1081</v>
      </c>
      <c r="Q85" s="68">
        <v>330</v>
      </c>
      <c r="R85" s="71">
        <f t="shared" si="8"/>
        <v>356730</v>
      </c>
      <c r="S85" s="112">
        <f t="shared" si="9"/>
        <v>35.673000000000002</v>
      </c>
      <c r="T85" s="70"/>
      <c r="U85" s="70"/>
      <c r="V85" s="65"/>
      <c r="W85" s="72"/>
      <c r="X85" s="68"/>
      <c r="Y85" s="68"/>
      <c r="Z85" s="68"/>
      <c r="AA85" s="68"/>
      <c r="AB85" s="68"/>
      <c r="AC85" s="73">
        <f t="shared" si="10"/>
        <v>0</v>
      </c>
      <c r="AD85" s="71"/>
      <c r="AE85" s="71">
        <f t="shared" si="11"/>
        <v>0</v>
      </c>
      <c r="AF85" s="68"/>
      <c r="AG85" s="71"/>
      <c r="AH85" s="71">
        <f t="shared" si="12"/>
        <v>0</v>
      </c>
      <c r="AI85" s="71">
        <f t="shared" si="13"/>
        <v>356730</v>
      </c>
      <c r="AJ85" s="68"/>
      <c r="AK85" s="71"/>
      <c r="AL85" s="74"/>
      <c r="AM85" s="119">
        <v>1E-4</v>
      </c>
      <c r="AN85" s="70"/>
      <c r="AO85" s="75"/>
      <c r="AP85" s="75"/>
      <c r="AQ85" s="75"/>
    </row>
    <row r="86" spans="1:43" s="32" customFormat="1" ht="23.25">
      <c r="A86" s="76"/>
      <c r="B86" s="62"/>
      <c r="C86" s="63"/>
      <c r="D86" s="64"/>
      <c r="E86" s="65"/>
      <c r="F86" s="66"/>
      <c r="G86" s="67" t="s">
        <v>341</v>
      </c>
      <c r="H86" s="66" t="s">
        <v>448</v>
      </c>
      <c r="I86" s="68"/>
      <c r="J86" s="66" t="s">
        <v>72</v>
      </c>
      <c r="K86" s="69">
        <v>7</v>
      </c>
      <c r="L86" s="70" t="s">
        <v>37</v>
      </c>
      <c r="M86" s="66" t="s">
        <v>44</v>
      </c>
      <c r="N86" s="66" t="s">
        <v>46</v>
      </c>
      <c r="O86" s="66" t="s">
        <v>122</v>
      </c>
      <c r="P86" s="71">
        <f t="shared" si="7"/>
        <v>780</v>
      </c>
      <c r="Q86" s="68">
        <v>330</v>
      </c>
      <c r="R86" s="71">
        <f t="shared" si="8"/>
        <v>257400</v>
      </c>
      <c r="S86" s="112">
        <f t="shared" si="9"/>
        <v>25.740000000000002</v>
      </c>
      <c r="T86" s="70"/>
      <c r="U86" s="70"/>
      <c r="V86" s="65"/>
      <c r="W86" s="72"/>
      <c r="X86" s="68"/>
      <c r="Y86" s="68"/>
      <c r="Z86" s="68"/>
      <c r="AA86" s="68"/>
      <c r="AB86" s="68"/>
      <c r="AC86" s="73">
        <f t="shared" si="10"/>
        <v>0</v>
      </c>
      <c r="AD86" s="71"/>
      <c r="AE86" s="71">
        <f t="shared" si="11"/>
        <v>0</v>
      </c>
      <c r="AF86" s="68"/>
      <c r="AG86" s="71"/>
      <c r="AH86" s="71">
        <f t="shared" si="12"/>
        <v>0</v>
      </c>
      <c r="AI86" s="71">
        <f t="shared" si="13"/>
        <v>257400</v>
      </c>
      <c r="AJ86" s="68"/>
      <c r="AK86" s="71"/>
      <c r="AL86" s="74"/>
      <c r="AM86" s="119">
        <v>1E-4</v>
      </c>
      <c r="AN86" s="70"/>
      <c r="AO86" s="75"/>
      <c r="AP86" s="75"/>
      <c r="AQ86" s="75"/>
    </row>
    <row r="87" spans="1:43" s="32" customFormat="1" ht="23.25">
      <c r="A87" s="76"/>
      <c r="B87" s="62"/>
      <c r="C87" s="63"/>
      <c r="D87" s="64"/>
      <c r="E87" s="65"/>
      <c r="F87" s="66"/>
      <c r="G87" s="67" t="s">
        <v>341</v>
      </c>
      <c r="H87" s="66" t="s">
        <v>436</v>
      </c>
      <c r="I87" s="68"/>
      <c r="J87" s="66" t="s">
        <v>74</v>
      </c>
      <c r="K87" s="69">
        <v>7</v>
      </c>
      <c r="L87" s="70" t="s">
        <v>37</v>
      </c>
      <c r="M87" s="66" t="s">
        <v>476</v>
      </c>
      <c r="N87" s="66" t="s">
        <v>46</v>
      </c>
      <c r="O87" s="66" t="s">
        <v>43</v>
      </c>
      <c r="P87" s="71">
        <f t="shared" si="7"/>
        <v>344</v>
      </c>
      <c r="Q87" s="68">
        <v>330</v>
      </c>
      <c r="R87" s="71">
        <f t="shared" si="8"/>
        <v>113520</v>
      </c>
      <c r="S87" s="112">
        <f t="shared" si="9"/>
        <v>11.352</v>
      </c>
      <c r="T87" s="70"/>
      <c r="U87" s="70"/>
      <c r="V87" s="65"/>
      <c r="W87" s="72"/>
      <c r="X87" s="68"/>
      <c r="Y87" s="68"/>
      <c r="Z87" s="68"/>
      <c r="AA87" s="68"/>
      <c r="AB87" s="68"/>
      <c r="AC87" s="73">
        <f t="shared" si="10"/>
        <v>0</v>
      </c>
      <c r="AD87" s="71"/>
      <c r="AE87" s="71">
        <f t="shared" si="11"/>
        <v>0</v>
      </c>
      <c r="AF87" s="68"/>
      <c r="AG87" s="71"/>
      <c r="AH87" s="71">
        <f t="shared" si="12"/>
        <v>0</v>
      </c>
      <c r="AI87" s="71">
        <f t="shared" si="13"/>
        <v>113520</v>
      </c>
      <c r="AJ87" s="68"/>
      <c r="AK87" s="71"/>
      <c r="AL87" s="74"/>
      <c r="AM87" s="119">
        <v>1E-4</v>
      </c>
      <c r="AN87" s="70"/>
      <c r="AO87" s="75"/>
      <c r="AP87" s="75"/>
      <c r="AQ87" s="75"/>
    </row>
    <row r="88" spans="1:43" s="32" customFormat="1" ht="23.25">
      <c r="A88" s="77"/>
      <c r="B88" s="62"/>
      <c r="C88" s="63"/>
      <c r="D88" s="64"/>
      <c r="E88" s="65"/>
      <c r="F88" s="66"/>
      <c r="G88" s="67" t="s">
        <v>341</v>
      </c>
      <c r="H88" s="66" t="s">
        <v>449</v>
      </c>
      <c r="I88" s="68"/>
      <c r="J88" s="66" t="s">
        <v>110</v>
      </c>
      <c r="K88" s="69">
        <v>7</v>
      </c>
      <c r="L88" s="70" t="s">
        <v>37</v>
      </c>
      <c r="M88" s="66" t="s">
        <v>44</v>
      </c>
      <c r="N88" s="66" t="s">
        <v>46</v>
      </c>
      <c r="O88" s="66" t="s">
        <v>135</v>
      </c>
      <c r="P88" s="71">
        <f t="shared" si="7"/>
        <v>793</v>
      </c>
      <c r="Q88" s="68">
        <v>330</v>
      </c>
      <c r="R88" s="71">
        <f t="shared" si="8"/>
        <v>261690</v>
      </c>
      <c r="S88" s="112">
        <f t="shared" si="9"/>
        <v>26.169</v>
      </c>
      <c r="T88" s="70"/>
      <c r="U88" s="70"/>
      <c r="V88" s="65"/>
      <c r="W88" s="72"/>
      <c r="X88" s="68"/>
      <c r="Y88" s="68"/>
      <c r="Z88" s="68"/>
      <c r="AA88" s="68"/>
      <c r="AB88" s="68"/>
      <c r="AC88" s="73">
        <f t="shared" si="10"/>
        <v>0</v>
      </c>
      <c r="AD88" s="71"/>
      <c r="AE88" s="71">
        <f t="shared" si="11"/>
        <v>0</v>
      </c>
      <c r="AF88" s="68"/>
      <c r="AG88" s="71"/>
      <c r="AH88" s="71">
        <f t="shared" si="12"/>
        <v>0</v>
      </c>
      <c r="AI88" s="71">
        <f t="shared" si="13"/>
        <v>261690</v>
      </c>
      <c r="AJ88" s="68"/>
      <c r="AK88" s="71"/>
      <c r="AL88" s="74"/>
      <c r="AM88" s="119">
        <v>1E-4</v>
      </c>
      <c r="AN88" s="70"/>
      <c r="AO88" s="75"/>
      <c r="AP88" s="75"/>
      <c r="AQ88" s="75"/>
    </row>
    <row r="89" spans="1:43" s="32" customFormat="1" ht="23.25">
      <c r="A89" s="66" t="s">
        <v>43</v>
      </c>
      <c r="B89" s="62" t="s">
        <v>181</v>
      </c>
      <c r="C89" s="63" t="s">
        <v>236</v>
      </c>
      <c r="D89" s="64" t="s">
        <v>237</v>
      </c>
      <c r="E89" s="65"/>
      <c r="F89" s="66" t="s">
        <v>44</v>
      </c>
      <c r="G89" s="67" t="s">
        <v>341</v>
      </c>
      <c r="H89" s="66" t="s">
        <v>456</v>
      </c>
      <c r="I89" s="68"/>
      <c r="J89" s="66" t="s">
        <v>47</v>
      </c>
      <c r="K89" s="69">
        <v>7</v>
      </c>
      <c r="L89" s="70" t="s">
        <v>37</v>
      </c>
      <c r="M89" s="66" t="s">
        <v>44</v>
      </c>
      <c r="N89" s="66" t="s">
        <v>46</v>
      </c>
      <c r="O89" s="66" t="s">
        <v>106</v>
      </c>
      <c r="P89" s="71">
        <f t="shared" si="7"/>
        <v>764</v>
      </c>
      <c r="Q89" s="68">
        <v>330</v>
      </c>
      <c r="R89" s="71">
        <f t="shared" si="8"/>
        <v>252120</v>
      </c>
      <c r="S89" s="112">
        <f t="shared" si="9"/>
        <v>25.212</v>
      </c>
      <c r="T89" s="70"/>
      <c r="U89" s="70"/>
      <c r="V89" s="65"/>
      <c r="W89" s="72"/>
      <c r="X89" s="68"/>
      <c r="Y89" s="68"/>
      <c r="Z89" s="68"/>
      <c r="AA89" s="68"/>
      <c r="AB89" s="68"/>
      <c r="AC89" s="73">
        <f t="shared" si="10"/>
        <v>0</v>
      </c>
      <c r="AD89" s="71"/>
      <c r="AE89" s="71">
        <f t="shared" si="11"/>
        <v>0</v>
      </c>
      <c r="AF89" s="68"/>
      <c r="AG89" s="71"/>
      <c r="AH89" s="71">
        <f t="shared" si="12"/>
        <v>0</v>
      </c>
      <c r="AI89" s="71">
        <f t="shared" si="13"/>
        <v>252120</v>
      </c>
      <c r="AJ89" s="68"/>
      <c r="AK89" s="71"/>
      <c r="AL89" s="74"/>
      <c r="AM89" s="119">
        <v>1E-4</v>
      </c>
      <c r="AN89" s="70"/>
      <c r="AO89" s="75"/>
      <c r="AP89" s="75"/>
      <c r="AQ89" s="75"/>
    </row>
    <row r="90" spans="1:43" s="32" customFormat="1" ht="23.25">
      <c r="A90" s="61" t="s">
        <v>87</v>
      </c>
      <c r="B90" s="62" t="s">
        <v>192</v>
      </c>
      <c r="C90" s="63" t="s">
        <v>238</v>
      </c>
      <c r="D90" s="64" t="s">
        <v>185</v>
      </c>
      <c r="E90" s="65"/>
      <c r="F90" s="66" t="s">
        <v>369</v>
      </c>
      <c r="G90" s="67" t="s">
        <v>341</v>
      </c>
      <c r="H90" s="66" t="s">
        <v>453</v>
      </c>
      <c r="I90" s="68"/>
      <c r="J90" s="66" t="s">
        <v>48</v>
      </c>
      <c r="K90" s="69">
        <v>7</v>
      </c>
      <c r="L90" s="70" t="s">
        <v>37</v>
      </c>
      <c r="M90" s="66" t="s">
        <v>44</v>
      </c>
      <c r="N90" s="66" t="s">
        <v>476</v>
      </c>
      <c r="O90" s="66" t="s">
        <v>129</v>
      </c>
      <c r="P90" s="71">
        <f t="shared" si="7"/>
        <v>487</v>
      </c>
      <c r="Q90" s="68">
        <v>330</v>
      </c>
      <c r="R90" s="71">
        <f t="shared" si="8"/>
        <v>160710</v>
      </c>
      <c r="S90" s="112">
        <f t="shared" si="9"/>
        <v>16.071000000000002</v>
      </c>
      <c r="T90" s="70"/>
      <c r="U90" s="70"/>
      <c r="V90" s="65"/>
      <c r="W90" s="72"/>
      <c r="X90" s="68"/>
      <c r="Y90" s="68"/>
      <c r="Z90" s="68"/>
      <c r="AA90" s="68"/>
      <c r="AB90" s="68"/>
      <c r="AC90" s="73">
        <f t="shared" si="10"/>
        <v>0</v>
      </c>
      <c r="AD90" s="71"/>
      <c r="AE90" s="71">
        <f t="shared" si="11"/>
        <v>0</v>
      </c>
      <c r="AF90" s="68"/>
      <c r="AG90" s="71"/>
      <c r="AH90" s="71">
        <f t="shared" si="12"/>
        <v>0</v>
      </c>
      <c r="AI90" s="71">
        <f t="shared" si="13"/>
        <v>160710</v>
      </c>
      <c r="AJ90" s="68"/>
      <c r="AK90" s="71"/>
      <c r="AL90" s="74"/>
      <c r="AM90" s="119">
        <v>1E-4</v>
      </c>
      <c r="AN90" s="70"/>
      <c r="AO90" s="75"/>
      <c r="AP90" s="75"/>
      <c r="AQ90" s="75"/>
    </row>
    <row r="91" spans="1:43" s="32" customFormat="1" ht="23.25">
      <c r="A91" s="76"/>
      <c r="B91" s="62"/>
      <c r="C91" s="63"/>
      <c r="D91" s="64"/>
      <c r="E91" s="65"/>
      <c r="F91" s="66"/>
      <c r="G91" s="67" t="s">
        <v>341</v>
      </c>
      <c r="H91" s="66" t="s">
        <v>436</v>
      </c>
      <c r="I91" s="68"/>
      <c r="J91" s="66" t="s">
        <v>80</v>
      </c>
      <c r="K91" s="69">
        <v>7</v>
      </c>
      <c r="L91" s="70" t="s">
        <v>37</v>
      </c>
      <c r="M91" s="66" t="s">
        <v>48</v>
      </c>
      <c r="N91" s="66" t="s">
        <v>45</v>
      </c>
      <c r="O91" s="66" t="s">
        <v>90</v>
      </c>
      <c r="P91" s="71">
        <f t="shared" si="7"/>
        <v>2248</v>
      </c>
      <c r="Q91" s="68">
        <v>330</v>
      </c>
      <c r="R91" s="71">
        <f t="shared" si="8"/>
        <v>741840</v>
      </c>
      <c r="S91" s="112">
        <f t="shared" si="9"/>
        <v>74.183999999999997</v>
      </c>
      <c r="T91" s="70"/>
      <c r="U91" s="70"/>
      <c r="V91" s="65"/>
      <c r="W91" s="72"/>
      <c r="X91" s="68"/>
      <c r="Y91" s="68"/>
      <c r="Z91" s="68"/>
      <c r="AA91" s="68"/>
      <c r="AB91" s="68"/>
      <c r="AC91" s="73">
        <f t="shared" si="10"/>
        <v>0</v>
      </c>
      <c r="AD91" s="71"/>
      <c r="AE91" s="71">
        <f t="shared" si="11"/>
        <v>0</v>
      </c>
      <c r="AF91" s="68"/>
      <c r="AG91" s="71"/>
      <c r="AH91" s="71">
        <f t="shared" si="12"/>
        <v>0</v>
      </c>
      <c r="AI91" s="71">
        <f t="shared" si="13"/>
        <v>741840</v>
      </c>
      <c r="AJ91" s="68"/>
      <c r="AK91" s="71"/>
      <c r="AL91" s="74"/>
      <c r="AM91" s="119">
        <v>1E-4</v>
      </c>
      <c r="AN91" s="70"/>
      <c r="AO91" s="75"/>
      <c r="AP91" s="75"/>
      <c r="AQ91" s="75"/>
    </row>
    <row r="92" spans="1:43" s="32" customFormat="1" ht="23.25">
      <c r="A92" s="77"/>
      <c r="B92" s="62"/>
      <c r="C92" s="63"/>
      <c r="D92" s="64"/>
      <c r="E92" s="65"/>
      <c r="F92" s="66"/>
      <c r="G92" s="67" t="s">
        <v>341</v>
      </c>
      <c r="H92" s="66" t="s">
        <v>453</v>
      </c>
      <c r="I92" s="68"/>
      <c r="J92" s="66" t="s">
        <v>46</v>
      </c>
      <c r="K92" s="69">
        <v>7</v>
      </c>
      <c r="L92" s="70" t="s">
        <v>37</v>
      </c>
      <c r="M92" s="66" t="s">
        <v>44</v>
      </c>
      <c r="N92" s="66" t="s">
        <v>45</v>
      </c>
      <c r="O92" s="66" t="s">
        <v>78</v>
      </c>
      <c r="P92" s="71">
        <f t="shared" ref="P92:P155" si="14">M92*400+N92*100+O92</f>
        <v>635</v>
      </c>
      <c r="Q92" s="68">
        <v>330</v>
      </c>
      <c r="R92" s="71">
        <f t="shared" ref="R92:R155" si="15">P92*Q92</f>
        <v>209550</v>
      </c>
      <c r="S92" s="112">
        <f t="shared" ref="S92:S155" si="16">R92*0.01%</f>
        <v>20.955000000000002</v>
      </c>
      <c r="T92" s="70"/>
      <c r="U92" s="70"/>
      <c r="V92" s="65"/>
      <c r="W92" s="72"/>
      <c r="X92" s="68"/>
      <c r="Y92" s="68"/>
      <c r="Z92" s="68"/>
      <c r="AA92" s="68"/>
      <c r="AB92" s="68"/>
      <c r="AC92" s="73">
        <f t="shared" ref="AC92:AC155" si="17">AB92*7850*0.3%</f>
        <v>0</v>
      </c>
      <c r="AD92" s="71"/>
      <c r="AE92" s="71">
        <f t="shared" ref="AE92:AE155" si="18">Z92*AD92</f>
        <v>0</v>
      </c>
      <c r="AF92" s="68"/>
      <c r="AG92" s="71"/>
      <c r="AH92" s="71">
        <f t="shared" ref="AH92:AH155" si="19">AE92-AG92</f>
        <v>0</v>
      </c>
      <c r="AI92" s="71">
        <f t="shared" si="13"/>
        <v>209550</v>
      </c>
      <c r="AJ92" s="68"/>
      <c r="AK92" s="71"/>
      <c r="AL92" s="74"/>
      <c r="AM92" s="119">
        <v>1E-4</v>
      </c>
      <c r="AN92" s="70"/>
      <c r="AO92" s="75"/>
      <c r="AP92" s="75"/>
      <c r="AQ92" s="75"/>
    </row>
    <row r="93" spans="1:43" s="32" customFormat="1" ht="23.25">
      <c r="A93" s="61" t="s">
        <v>88</v>
      </c>
      <c r="B93" s="62" t="s">
        <v>192</v>
      </c>
      <c r="C93" s="63" t="s">
        <v>239</v>
      </c>
      <c r="D93" s="64" t="s">
        <v>185</v>
      </c>
      <c r="E93" s="65"/>
      <c r="F93" s="66" t="s">
        <v>370</v>
      </c>
      <c r="G93" s="67" t="s">
        <v>341</v>
      </c>
      <c r="H93" s="66" t="s">
        <v>449</v>
      </c>
      <c r="I93" s="68"/>
      <c r="J93" s="66" t="s">
        <v>176</v>
      </c>
      <c r="K93" s="69">
        <v>7</v>
      </c>
      <c r="L93" s="70" t="s">
        <v>37</v>
      </c>
      <c r="M93" s="66" t="s">
        <v>44</v>
      </c>
      <c r="N93" s="66" t="s">
        <v>45</v>
      </c>
      <c r="O93" s="66" t="s">
        <v>89</v>
      </c>
      <c r="P93" s="71">
        <f t="shared" si="14"/>
        <v>647</v>
      </c>
      <c r="Q93" s="68">
        <v>330</v>
      </c>
      <c r="R93" s="71">
        <f t="shared" si="15"/>
        <v>213510</v>
      </c>
      <c r="S93" s="112">
        <f t="shared" si="16"/>
        <v>21.351000000000003</v>
      </c>
      <c r="T93" s="70"/>
      <c r="U93" s="70"/>
      <c r="V93" s="65"/>
      <c r="W93" s="72"/>
      <c r="X93" s="68"/>
      <c r="Y93" s="68"/>
      <c r="Z93" s="68"/>
      <c r="AA93" s="68"/>
      <c r="AB93" s="68"/>
      <c r="AC93" s="73">
        <f t="shared" si="17"/>
        <v>0</v>
      </c>
      <c r="AD93" s="71"/>
      <c r="AE93" s="71">
        <f t="shared" si="18"/>
        <v>0</v>
      </c>
      <c r="AF93" s="68"/>
      <c r="AG93" s="71"/>
      <c r="AH93" s="71">
        <f t="shared" si="19"/>
        <v>0</v>
      </c>
      <c r="AI93" s="71">
        <f t="shared" si="13"/>
        <v>213510</v>
      </c>
      <c r="AJ93" s="68"/>
      <c r="AK93" s="71"/>
      <c r="AL93" s="74"/>
      <c r="AM93" s="119">
        <v>1E-4</v>
      </c>
      <c r="AN93" s="70"/>
      <c r="AO93" s="75"/>
      <c r="AP93" s="75"/>
      <c r="AQ93" s="75"/>
    </row>
    <row r="94" spans="1:43" s="32" customFormat="1" ht="23.25">
      <c r="A94" s="76"/>
      <c r="B94" s="62"/>
      <c r="C94" s="63"/>
      <c r="D94" s="64"/>
      <c r="E94" s="65"/>
      <c r="F94" s="66"/>
      <c r="G94" s="67" t="s">
        <v>341</v>
      </c>
      <c r="H94" s="66" t="s">
        <v>459</v>
      </c>
      <c r="I94" s="68"/>
      <c r="J94" s="66" t="s">
        <v>58</v>
      </c>
      <c r="K94" s="69">
        <v>7</v>
      </c>
      <c r="L94" s="70" t="s">
        <v>37</v>
      </c>
      <c r="M94" s="66" t="s">
        <v>44</v>
      </c>
      <c r="N94" s="66" t="s">
        <v>476</v>
      </c>
      <c r="O94" s="66" t="s">
        <v>103</v>
      </c>
      <c r="P94" s="71">
        <f t="shared" si="14"/>
        <v>461</v>
      </c>
      <c r="Q94" s="68">
        <v>330</v>
      </c>
      <c r="R94" s="71">
        <f t="shared" si="15"/>
        <v>152130</v>
      </c>
      <c r="S94" s="112">
        <f t="shared" si="16"/>
        <v>15.213000000000001</v>
      </c>
      <c r="T94" s="70"/>
      <c r="U94" s="70"/>
      <c r="V94" s="65"/>
      <c r="W94" s="72"/>
      <c r="X94" s="68"/>
      <c r="Y94" s="68"/>
      <c r="Z94" s="68"/>
      <c r="AA94" s="68"/>
      <c r="AB94" s="68"/>
      <c r="AC94" s="73">
        <f t="shared" si="17"/>
        <v>0</v>
      </c>
      <c r="AD94" s="71"/>
      <c r="AE94" s="71">
        <f t="shared" si="18"/>
        <v>0</v>
      </c>
      <c r="AF94" s="68"/>
      <c r="AG94" s="71"/>
      <c r="AH94" s="71">
        <f t="shared" si="19"/>
        <v>0</v>
      </c>
      <c r="AI94" s="71">
        <f t="shared" si="13"/>
        <v>152130</v>
      </c>
      <c r="AJ94" s="68"/>
      <c r="AK94" s="71"/>
      <c r="AL94" s="74"/>
      <c r="AM94" s="119">
        <v>1E-4</v>
      </c>
      <c r="AN94" s="70"/>
      <c r="AO94" s="75"/>
      <c r="AP94" s="75"/>
      <c r="AQ94" s="75"/>
    </row>
    <row r="95" spans="1:43" s="32" customFormat="1" ht="23.25">
      <c r="A95" s="77"/>
      <c r="B95" s="62"/>
      <c r="C95" s="63"/>
      <c r="D95" s="64"/>
      <c r="E95" s="65"/>
      <c r="F95" s="66"/>
      <c r="G95" s="67" t="s">
        <v>341</v>
      </c>
      <c r="H95" s="66" t="s">
        <v>449</v>
      </c>
      <c r="I95" s="68"/>
      <c r="J95" s="66" t="s">
        <v>431</v>
      </c>
      <c r="K95" s="69">
        <v>7</v>
      </c>
      <c r="L95" s="70" t="s">
        <v>37</v>
      </c>
      <c r="M95" s="66" t="s">
        <v>45</v>
      </c>
      <c r="N95" s="66" t="s">
        <v>45</v>
      </c>
      <c r="O95" s="66" t="s">
        <v>52</v>
      </c>
      <c r="P95" s="71">
        <f t="shared" si="14"/>
        <v>1009</v>
      </c>
      <c r="Q95" s="68">
        <v>330</v>
      </c>
      <c r="R95" s="71">
        <f t="shared" si="15"/>
        <v>332970</v>
      </c>
      <c r="S95" s="112">
        <f t="shared" si="16"/>
        <v>33.297000000000004</v>
      </c>
      <c r="T95" s="70"/>
      <c r="U95" s="70"/>
      <c r="V95" s="65"/>
      <c r="W95" s="72"/>
      <c r="X95" s="68"/>
      <c r="Y95" s="68"/>
      <c r="Z95" s="68"/>
      <c r="AA95" s="68"/>
      <c r="AB95" s="68"/>
      <c r="AC95" s="73">
        <f t="shared" si="17"/>
        <v>0</v>
      </c>
      <c r="AD95" s="71"/>
      <c r="AE95" s="71">
        <f t="shared" si="18"/>
        <v>0</v>
      </c>
      <c r="AF95" s="68"/>
      <c r="AG95" s="71"/>
      <c r="AH95" s="71">
        <f t="shared" si="19"/>
        <v>0</v>
      </c>
      <c r="AI95" s="71">
        <f t="shared" si="13"/>
        <v>332970</v>
      </c>
      <c r="AJ95" s="68"/>
      <c r="AK95" s="71"/>
      <c r="AL95" s="74"/>
      <c r="AM95" s="119">
        <v>1E-4</v>
      </c>
      <c r="AN95" s="70"/>
      <c r="AO95" s="75"/>
      <c r="AP95" s="75"/>
      <c r="AQ95" s="75"/>
    </row>
    <row r="96" spans="1:43" s="32" customFormat="1" ht="23.25">
      <c r="A96" s="61" t="s">
        <v>89</v>
      </c>
      <c r="B96" s="62" t="s">
        <v>181</v>
      </c>
      <c r="C96" s="63" t="s">
        <v>240</v>
      </c>
      <c r="D96" s="64" t="s">
        <v>185</v>
      </c>
      <c r="E96" s="65"/>
      <c r="F96" s="66" t="s">
        <v>371</v>
      </c>
      <c r="G96" s="67" t="s">
        <v>341</v>
      </c>
      <c r="H96" s="66" t="s">
        <v>439</v>
      </c>
      <c r="I96" s="68"/>
      <c r="J96" s="66" t="s">
        <v>57</v>
      </c>
      <c r="K96" s="69">
        <v>7</v>
      </c>
      <c r="L96" s="70" t="s">
        <v>37</v>
      </c>
      <c r="M96" s="66" t="s">
        <v>476</v>
      </c>
      <c r="N96" s="66" t="s">
        <v>45</v>
      </c>
      <c r="O96" s="66" t="s">
        <v>50</v>
      </c>
      <c r="P96" s="71">
        <f t="shared" si="14"/>
        <v>207</v>
      </c>
      <c r="Q96" s="68">
        <v>330</v>
      </c>
      <c r="R96" s="71">
        <f t="shared" si="15"/>
        <v>68310</v>
      </c>
      <c r="S96" s="112">
        <f t="shared" si="16"/>
        <v>6.8310000000000004</v>
      </c>
      <c r="T96" s="70"/>
      <c r="U96" s="70"/>
      <c r="V96" s="65"/>
      <c r="W96" s="72"/>
      <c r="X96" s="68"/>
      <c r="Y96" s="68"/>
      <c r="Z96" s="68"/>
      <c r="AA96" s="68"/>
      <c r="AB96" s="68"/>
      <c r="AC96" s="73">
        <f t="shared" si="17"/>
        <v>0</v>
      </c>
      <c r="AD96" s="71"/>
      <c r="AE96" s="71">
        <f t="shared" si="18"/>
        <v>0</v>
      </c>
      <c r="AF96" s="68"/>
      <c r="AG96" s="71"/>
      <c r="AH96" s="71">
        <f t="shared" si="19"/>
        <v>0</v>
      </c>
      <c r="AI96" s="71">
        <f t="shared" si="13"/>
        <v>68310</v>
      </c>
      <c r="AJ96" s="68"/>
      <c r="AK96" s="71"/>
      <c r="AL96" s="74"/>
      <c r="AM96" s="119">
        <v>1E-4</v>
      </c>
      <c r="AN96" s="70"/>
      <c r="AO96" s="75"/>
      <c r="AP96" s="75"/>
      <c r="AQ96" s="75"/>
    </row>
    <row r="97" spans="1:43" s="32" customFormat="1" ht="23.25">
      <c r="A97" s="77"/>
      <c r="B97" s="62"/>
      <c r="C97" s="63"/>
      <c r="D97" s="64"/>
      <c r="E97" s="65"/>
      <c r="F97" s="66"/>
      <c r="G97" s="67" t="s">
        <v>341</v>
      </c>
      <c r="H97" s="66" t="s">
        <v>439</v>
      </c>
      <c r="I97" s="68"/>
      <c r="J97" s="66" t="s">
        <v>56</v>
      </c>
      <c r="K97" s="69">
        <v>7</v>
      </c>
      <c r="L97" s="70" t="s">
        <v>37</v>
      </c>
      <c r="M97" s="66" t="s">
        <v>47</v>
      </c>
      <c r="N97" s="66" t="s">
        <v>476</v>
      </c>
      <c r="O97" s="66" t="s">
        <v>126</v>
      </c>
      <c r="P97" s="71">
        <f t="shared" si="14"/>
        <v>1684</v>
      </c>
      <c r="Q97" s="68">
        <v>330</v>
      </c>
      <c r="R97" s="71">
        <f t="shared" si="15"/>
        <v>555720</v>
      </c>
      <c r="S97" s="112">
        <f t="shared" si="16"/>
        <v>55.572000000000003</v>
      </c>
      <c r="T97" s="70"/>
      <c r="U97" s="70"/>
      <c r="V97" s="65"/>
      <c r="W97" s="72"/>
      <c r="X97" s="68"/>
      <c r="Y97" s="68"/>
      <c r="Z97" s="68"/>
      <c r="AA97" s="68"/>
      <c r="AB97" s="68"/>
      <c r="AC97" s="73">
        <f t="shared" si="17"/>
        <v>0</v>
      </c>
      <c r="AD97" s="71"/>
      <c r="AE97" s="71">
        <f t="shared" si="18"/>
        <v>0</v>
      </c>
      <c r="AF97" s="68"/>
      <c r="AG97" s="71"/>
      <c r="AH97" s="71">
        <f t="shared" si="19"/>
        <v>0</v>
      </c>
      <c r="AI97" s="71">
        <f t="shared" si="13"/>
        <v>555720</v>
      </c>
      <c r="AJ97" s="68"/>
      <c r="AK97" s="71"/>
      <c r="AL97" s="74"/>
      <c r="AM97" s="119">
        <v>1E-4</v>
      </c>
      <c r="AN97" s="70"/>
      <c r="AO97" s="75"/>
      <c r="AP97" s="75"/>
      <c r="AQ97" s="75"/>
    </row>
    <row r="98" spans="1:43" s="32" customFormat="1" ht="23.25">
      <c r="A98" s="61" t="s">
        <v>90</v>
      </c>
      <c r="B98" s="62" t="s">
        <v>192</v>
      </c>
      <c r="C98" s="63" t="s">
        <v>241</v>
      </c>
      <c r="D98" s="64" t="s">
        <v>183</v>
      </c>
      <c r="E98" s="65"/>
      <c r="F98" s="66" t="s">
        <v>372</v>
      </c>
      <c r="G98" s="67" t="s">
        <v>341</v>
      </c>
      <c r="H98" s="66" t="s">
        <v>439</v>
      </c>
      <c r="I98" s="68"/>
      <c r="J98" s="66" t="s">
        <v>63</v>
      </c>
      <c r="K98" s="69">
        <v>7</v>
      </c>
      <c r="L98" s="70" t="s">
        <v>37</v>
      </c>
      <c r="M98" s="66" t="s">
        <v>476</v>
      </c>
      <c r="N98" s="66" t="s">
        <v>44</v>
      </c>
      <c r="O98" s="66" t="s">
        <v>58</v>
      </c>
      <c r="P98" s="71">
        <f t="shared" si="14"/>
        <v>115</v>
      </c>
      <c r="Q98" s="68">
        <v>330</v>
      </c>
      <c r="R98" s="71">
        <f t="shared" si="15"/>
        <v>37950</v>
      </c>
      <c r="S98" s="112">
        <f t="shared" si="16"/>
        <v>3.7950000000000004</v>
      </c>
      <c r="T98" s="70"/>
      <c r="U98" s="70"/>
      <c r="V98" s="65"/>
      <c r="W98" s="72"/>
      <c r="X98" s="68"/>
      <c r="Y98" s="68"/>
      <c r="Z98" s="68"/>
      <c r="AA98" s="68"/>
      <c r="AB98" s="68"/>
      <c r="AC98" s="73">
        <f t="shared" si="17"/>
        <v>0</v>
      </c>
      <c r="AD98" s="71"/>
      <c r="AE98" s="71">
        <f t="shared" si="18"/>
        <v>0</v>
      </c>
      <c r="AF98" s="68"/>
      <c r="AG98" s="71"/>
      <c r="AH98" s="71">
        <f t="shared" si="19"/>
        <v>0</v>
      </c>
      <c r="AI98" s="71">
        <f t="shared" si="13"/>
        <v>37950</v>
      </c>
      <c r="AJ98" s="68"/>
      <c r="AK98" s="71"/>
      <c r="AL98" s="74"/>
      <c r="AM98" s="119">
        <v>1E-4</v>
      </c>
      <c r="AN98" s="70"/>
      <c r="AO98" s="75"/>
      <c r="AP98" s="75"/>
      <c r="AQ98" s="75"/>
    </row>
    <row r="99" spans="1:43" s="32" customFormat="1" ht="23.25">
      <c r="A99" s="77"/>
      <c r="B99" s="62"/>
      <c r="C99" s="63"/>
      <c r="D99" s="64"/>
      <c r="E99" s="65"/>
      <c r="F99" s="66"/>
      <c r="G99" s="67" t="s">
        <v>341</v>
      </c>
      <c r="H99" s="66" t="s">
        <v>439</v>
      </c>
      <c r="I99" s="68"/>
      <c r="J99" s="66" t="s">
        <v>62</v>
      </c>
      <c r="K99" s="69">
        <v>7</v>
      </c>
      <c r="L99" s="70" t="s">
        <v>37</v>
      </c>
      <c r="M99" s="66" t="s">
        <v>46</v>
      </c>
      <c r="N99" s="66" t="s">
        <v>44</v>
      </c>
      <c r="O99" s="66" t="s">
        <v>79</v>
      </c>
      <c r="P99" s="71">
        <f t="shared" si="14"/>
        <v>1336</v>
      </c>
      <c r="Q99" s="68">
        <v>330</v>
      </c>
      <c r="R99" s="71">
        <f t="shared" si="15"/>
        <v>440880</v>
      </c>
      <c r="S99" s="112">
        <f t="shared" si="16"/>
        <v>44.088000000000001</v>
      </c>
      <c r="T99" s="70"/>
      <c r="U99" s="70"/>
      <c r="V99" s="65"/>
      <c r="W99" s="72"/>
      <c r="X99" s="68"/>
      <c r="Y99" s="68"/>
      <c r="Z99" s="68"/>
      <c r="AA99" s="68"/>
      <c r="AB99" s="68"/>
      <c r="AC99" s="73">
        <f t="shared" si="17"/>
        <v>0</v>
      </c>
      <c r="AD99" s="71"/>
      <c r="AE99" s="71">
        <f t="shared" si="18"/>
        <v>0</v>
      </c>
      <c r="AF99" s="68"/>
      <c r="AG99" s="71"/>
      <c r="AH99" s="71">
        <f t="shared" si="19"/>
        <v>0</v>
      </c>
      <c r="AI99" s="71">
        <f t="shared" si="13"/>
        <v>440880</v>
      </c>
      <c r="AJ99" s="68"/>
      <c r="AK99" s="71"/>
      <c r="AL99" s="74"/>
      <c r="AM99" s="119">
        <v>1E-4</v>
      </c>
      <c r="AN99" s="70"/>
      <c r="AO99" s="75"/>
      <c r="AP99" s="75"/>
      <c r="AQ99" s="75"/>
    </row>
    <row r="100" spans="1:43" s="32" customFormat="1" ht="23.25">
      <c r="A100" s="61" t="s">
        <v>91</v>
      </c>
      <c r="B100" s="62" t="s">
        <v>181</v>
      </c>
      <c r="C100" s="63" t="s">
        <v>242</v>
      </c>
      <c r="D100" s="64" t="s">
        <v>215</v>
      </c>
      <c r="E100" s="65"/>
      <c r="F100" s="66" t="s">
        <v>373</v>
      </c>
      <c r="G100" s="67" t="s">
        <v>341</v>
      </c>
      <c r="H100" s="66" t="s">
        <v>456</v>
      </c>
      <c r="I100" s="68"/>
      <c r="J100" s="66" t="s">
        <v>45</v>
      </c>
      <c r="K100" s="69">
        <v>7</v>
      </c>
      <c r="L100" s="70" t="s">
        <v>37</v>
      </c>
      <c r="M100" s="66" t="s">
        <v>46</v>
      </c>
      <c r="N100" s="66" t="s">
        <v>476</v>
      </c>
      <c r="O100" s="66" t="s">
        <v>47</v>
      </c>
      <c r="P100" s="71">
        <f t="shared" si="14"/>
        <v>1204</v>
      </c>
      <c r="Q100" s="68">
        <v>330</v>
      </c>
      <c r="R100" s="71">
        <f t="shared" si="15"/>
        <v>397320</v>
      </c>
      <c r="S100" s="112">
        <f t="shared" si="16"/>
        <v>39.731999999999999</v>
      </c>
      <c r="T100" s="70"/>
      <c r="U100" s="70"/>
      <c r="V100" s="65"/>
      <c r="W100" s="72"/>
      <c r="X100" s="68"/>
      <c r="Y100" s="68"/>
      <c r="Z100" s="68"/>
      <c r="AA100" s="68"/>
      <c r="AB100" s="68"/>
      <c r="AC100" s="73">
        <f t="shared" si="17"/>
        <v>0</v>
      </c>
      <c r="AD100" s="71"/>
      <c r="AE100" s="71">
        <f t="shared" si="18"/>
        <v>0</v>
      </c>
      <c r="AF100" s="68"/>
      <c r="AG100" s="71"/>
      <c r="AH100" s="71">
        <f t="shared" si="19"/>
        <v>0</v>
      </c>
      <c r="AI100" s="71">
        <f t="shared" si="13"/>
        <v>397320</v>
      </c>
      <c r="AJ100" s="68"/>
      <c r="AK100" s="71"/>
      <c r="AL100" s="74"/>
      <c r="AM100" s="119">
        <v>1E-4</v>
      </c>
      <c r="AN100" s="70"/>
      <c r="AO100" s="75"/>
      <c r="AP100" s="75"/>
      <c r="AQ100" s="75"/>
    </row>
    <row r="101" spans="1:43" s="32" customFormat="1" ht="23.25">
      <c r="A101" s="76"/>
      <c r="B101" s="62"/>
      <c r="C101" s="63"/>
      <c r="D101" s="64"/>
      <c r="E101" s="65"/>
      <c r="F101" s="66"/>
      <c r="G101" s="67" t="s">
        <v>341</v>
      </c>
      <c r="H101" s="66" t="s">
        <v>454</v>
      </c>
      <c r="I101" s="68"/>
      <c r="J101" s="66" t="s">
        <v>43</v>
      </c>
      <c r="K101" s="69">
        <v>7</v>
      </c>
      <c r="L101" s="70" t="s">
        <v>37</v>
      </c>
      <c r="M101" s="66" t="s">
        <v>51</v>
      </c>
      <c r="N101" s="66" t="s">
        <v>476</v>
      </c>
      <c r="O101" s="66" t="s">
        <v>78</v>
      </c>
      <c r="P101" s="71">
        <f t="shared" si="14"/>
        <v>3235</v>
      </c>
      <c r="Q101" s="68">
        <v>330</v>
      </c>
      <c r="R101" s="71">
        <f t="shared" si="15"/>
        <v>1067550</v>
      </c>
      <c r="S101" s="112">
        <f t="shared" si="16"/>
        <v>106.75500000000001</v>
      </c>
      <c r="T101" s="70"/>
      <c r="U101" s="70"/>
      <c r="V101" s="65"/>
      <c r="W101" s="72"/>
      <c r="X101" s="68"/>
      <c r="Y101" s="68"/>
      <c r="Z101" s="68"/>
      <c r="AA101" s="68"/>
      <c r="AB101" s="68"/>
      <c r="AC101" s="73">
        <f t="shared" si="17"/>
        <v>0</v>
      </c>
      <c r="AD101" s="71"/>
      <c r="AE101" s="71">
        <f t="shared" si="18"/>
        <v>0</v>
      </c>
      <c r="AF101" s="68"/>
      <c r="AG101" s="71"/>
      <c r="AH101" s="71">
        <f t="shared" si="19"/>
        <v>0</v>
      </c>
      <c r="AI101" s="71">
        <f t="shared" si="13"/>
        <v>1067550</v>
      </c>
      <c r="AJ101" s="68"/>
      <c r="AK101" s="71"/>
      <c r="AL101" s="74"/>
      <c r="AM101" s="119">
        <v>1E-4</v>
      </c>
      <c r="AN101" s="70"/>
      <c r="AO101" s="75"/>
      <c r="AP101" s="75"/>
      <c r="AQ101" s="75"/>
    </row>
    <row r="102" spans="1:43" s="32" customFormat="1" ht="23.25">
      <c r="A102" s="77"/>
      <c r="B102" s="62"/>
      <c r="C102" s="63"/>
      <c r="D102" s="64"/>
      <c r="E102" s="65"/>
      <c r="F102" s="66"/>
      <c r="G102" s="67" t="s">
        <v>341</v>
      </c>
      <c r="H102" s="66" t="s">
        <v>454</v>
      </c>
      <c r="I102" s="68"/>
      <c r="J102" s="66" t="s">
        <v>84</v>
      </c>
      <c r="K102" s="69">
        <v>7</v>
      </c>
      <c r="L102" s="70" t="s">
        <v>37</v>
      </c>
      <c r="M102" s="66" t="s">
        <v>48</v>
      </c>
      <c r="N102" s="66" t="s">
        <v>476</v>
      </c>
      <c r="O102" s="66" t="s">
        <v>50</v>
      </c>
      <c r="P102" s="71">
        <f t="shared" si="14"/>
        <v>2007</v>
      </c>
      <c r="Q102" s="68">
        <v>330</v>
      </c>
      <c r="R102" s="71">
        <f t="shared" si="15"/>
        <v>662310</v>
      </c>
      <c r="S102" s="112">
        <f t="shared" si="16"/>
        <v>66.231000000000009</v>
      </c>
      <c r="T102" s="70"/>
      <c r="U102" s="70"/>
      <c r="V102" s="65"/>
      <c r="W102" s="72"/>
      <c r="X102" s="68"/>
      <c r="Y102" s="68"/>
      <c r="Z102" s="68"/>
      <c r="AA102" s="68"/>
      <c r="AB102" s="68"/>
      <c r="AC102" s="73">
        <f t="shared" si="17"/>
        <v>0</v>
      </c>
      <c r="AD102" s="71"/>
      <c r="AE102" s="71">
        <f t="shared" si="18"/>
        <v>0</v>
      </c>
      <c r="AF102" s="68"/>
      <c r="AG102" s="71"/>
      <c r="AH102" s="71">
        <f t="shared" si="19"/>
        <v>0</v>
      </c>
      <c r="AI102" s="71">
        <f t="shared" si="13"/>
        <v>662310</v>
      </c>
      <c r="AJ102" s="68"/>
      <c r="AK102" s="71"/>
      <c r="AL102" s="74"/>
      <c r="AM102" s="119">
        <v>1E-4</v>
      </c>
      <c r="AN102" s="70"/>
      <c r="AO102" s="75"/>
      <c r="AP102" s="75"/>
      <c r="AQ102" s="75"/>
    </row>
    <row r="103" spans="1:43" s="32" customFormat="1" ht="23.25">
      <c r="A103" s="66" t="s">
        <v>92</v>
      </c>
      <c r="B103" s="62" t="s">
        <v>192</v>
      </c>
      <c r="C103" s="63" t="s">
        <v>243</v>
      </c>
      <c r="D103" s="64" t="s">
        <v>185</v>
      </c>
      <c r="E103" s="65"/>
      <c r="F103" s="66" t="s">
        <v>374</v>
      </c>
      <c r="G103" s="67" t="s">
        <v>341</v>
      </c>
      <c r="H103" s="66" t="s">
        <v>436</v>
      </c>
      <c r="I103" s="68"/>
      <c r="J103" s="66" t="s">
        <v>87</v>
      </c>
      <c r="K103" s="69">
        <v>7</v>
      </c>
      <c r="L103" s="70" t="s">
        <v>37</v>
      </c>
      <c r="M103" s="66" t="s">
        <v>44</v>
      </c>
      <c r="N103" s="66" t="s">
        <v>45</v>
      </c>
      <c r="O103" s="66" t="s">
        <v>97</v>
      </c>
      <c r="P103" s="71">
        <f t="shared" si="14"/>
        <v>655</v>
      </c>
      <c r="Q103" s="68">
        <v>330</v>
      </c>
      <c r="R103" s="71">
        <f t="shared" si="15"/>
        <v>216150</v>
      </c>
      <c r="S103" s="112">
        <f t="shared" si="16"/>
        <v>21.615000000000002</v>
      </c>
      <c r="T103" s="70"/>
      <c r="U103" s="70"/>
      <c r="V103" s="65"/>
      <c r="W103" s="72"/>
      <c r="X103" s="68"/>
      <c r="Y103" s="68"/>
      <c r="Z103" s="68"/>
      <c r="AA103" s="68"/>
      <c r="AB103" s="68"/>
      <c r="AC103" s="73">
        <f t="shared" si="17"/>
        <v>0</v>
      </c>
      <c r="AD103" s="71"/>
      <c r="AE103" s="71">
        <f t="shared" si="18"/>
        <v>0</v>
      </c>
      <c r="AF103" s="68"/>
      <c r="AG103" s="71"/>
      <c r="AH103" s="71">
        <f t="shared" si="19"/>
        <v>0</v>
      </c>
      <c r="AI103" s="71">
        <f t="shared" si="13"/>
        <v>216150</v>
      </c>
      <c r="AJ103" s="68"/>
      <c r="AK103" s="71"/>
      <c r="AL103" s="74"/>
      <c r="AM103" s="119">
        <v>1E-4</v>
      </c>
      <c r="AN103" s="70"/>
      <c r="AO103" s="75"/>
      <c r="AP103" s="75"/>
      <c r="AQ103" s="75"/>
    </row>
    <row r="104" spans="1:43" s="32" customFormat="1" ht="23.25">
      <c r="A104" s="66" t="s">
        <v>93</v>
      </c>
      <c r="B104" s="62" t="s">
        <v>192</v>
      </c>
      <c r="C104" s="63" t="s">
        <v>244</v>
      </c>
      <c r="D104" s="64" t="s">
        <v>201</v>
      </c>
      <c r="E104" s="65"/>
      <c r="F104" s="66" t="s">
        <v>85</v>
      </c>
      <c r="G104" s="67" t="s">
        <v>341</v>
      </c>
      <c r="H104" s="66" t="s">
        <v>439</v>
      </c>
      <c r="I104" s="68"/>
      <c r="J104" s="66" t="s">
        <v>175</v>
      </c>
      <c r="K104" s="69">
        <v>7</v>
      </c>
      <c r="L104" s="70" t="s">
        <v>37</v>
      </c>
      <c r="M104" s="66" t="s">
        <v>48</v>
      </c>
      <c r="N104" s="66" t="s">
        <v>46</v>
      </c>
      <c r="O104" s="66" t="s">
        <v>87</v>
      </c>
      <c r="P104" s="71">
        <f t="shared" si="14"/>
        <v>2345</v>
      </c>
      <c r="Q104" s="68">
        <v>330</v>
      </c>
      <c r="R104" s="71">
        <f t="shared" si="15"/>
        <v>773850</v>
      </c>
      <c r="S104" s="112">
        <f t="shared" si="16"/>
        <v>77.385000000000005</v>
      </c>
      <c r="T104" s="70"/>
      <c r="U104" s="70"/>
      <c r="V104" s="65"/>
      <c r="W104" s="72"/>
      <c r="X104" s="68"/>
      <c r="Y104" s="68"/>
      <c r="Z104" s="68"/>
      <c r="AA104" s="68"/>
      <c r="AB104" s="68"/>
      <c r="AC104" s="73">
        <f t="shared" si="17"/>
        <v>0</v>
      </c>
      <c r="AD104" s="71"/>
      <c r="AE104" s="71">
        <f t="shared" si="18"/>
        <v>0</v>
      </c>
      <c r="AF104" s="68"/>
      <c r="AG104" s="71"/>
      <c r="AH104" s="71">
        <f t="shared" si="19"/>
        <v>0</v>
      </c>
      <c r="AI104" s="71">
        <f t="shared" si="13"/>
        <v>773850</v>
      </c>
      <c r="AJ104" s="68"/>
      <c r="AK104" s="71"/>
      <c r="AL104" s="74"/>
      <c r="AM104" s="119">
        <v>1E-4</v>
      </c>
      <c r="AN104" s="70"/>
      <c r="AO104" s="75"/>
      <c r="AP104" s="75"/>
      <c r="AQ104" s="75"/>
    </row>
    <row r="105" spans="1:43" s="32" customFormat="1" ht="23.25">
      <c r="A105" s="66" t="s">
        <v>94</v>
      </c>
      <c r="B105" s="62" t="s">
        <v>192</v>
      </c>
      <c r="C105" s="63" t="s">
        <v>245</v>
      </c>
      <c r="D105" s="64" t="s">
        <v>185</v>
      </c>
      <c r="E105" s="65"/>
      <c r="F105" s="66" t="s">
        <v>375</v>
      </c>
      <c r="G105" s="67" t="s">
        <v>341</v>
      </c>
      <c r="H105" s="66" t="s">
        <v>400</v>
      </c>
      <c r="I105" s="68"/>
      <c r="J105" s="66" t="s">
        <v>73</v>
      </c>
      <c r="K105" s="69">
        <v>7</v>
      </c>
      <c r="L105" s="70" t="s">
        <v>37</v>
      </c>
      <c r="M105" s="66" t="s">
        <v>45</v>
      </c>
      <c r="N105" s="66" t="s">
        <v>476</v>
      </c>
      <c r="O105" s="66" t="s">
        <v>99</v>
      </c>
      <c r="P105" s="71">
        <f t="shared" si="14"/>
        <v>857</v>
      </c>
      <c r="Q105" s="68">
        <v>330</v>
      </c>
      <c r="R105" s="71">
        <f t="shared" si="15"/>
        <v>282810</v>
      </c>
      <c r="S105" s="112">
        <f t="shared" si="16"/>
        <v>28.281000000000002</v>
      </c>
      <c r="T105" s="70"/>
      <c r="U105" s="70"/>
      <c r="V105" s="65"/>
      <c r="W105" s="72"/>
      <c r="X105" s="68"/>
      <c r="Y105" s="68"/>
      <c r="Z105" s="68"/>
      <c r="AA105" s="68"/>
      <c r="AB105" s="68"/>
      <c r="AC105" s="73">
        <f t="shared" si="17"/>
        <v>0</v>
      </c>
      <c r="AD105" s="71"/>
      <c r="AE105" s="71">
        <f t="shared" si="18"/>
        <v>0</v>
      </c>
      <c r="AF105" s="68"/>
      <c r="AG105" s="71"/>
      <c r="AH105" s="71">
        <f t="shared" si="19"/>
        <v>0</v>
      </c>
      <c r="AI105" s="71">
        <f t="shared" si="13"/>
        <v>282810</v>
      </c>
      <c r="AJ105" s="68"/>
      <c r="AK105" s="71"/>
      <c r="AL105" s="74"/>
      <c r="AM105" s="119">
        <v>1E-4</v>
      </c>
      <c r="AN105" s="70"/>
      <c r="AO105" s="75"/>
      <c r="AP105" s="75"/>
      <c r="AQ105" s="75"/>
    </row>
    <row r="106" spans="1:43" s="32" customFormat="1" ht="23.25">
      <c r="A106" s="61" t="s">
        <v>95</v>
      </c>
      <c r="B106" s="62" t="s">
        <v>181</v>
      </c>
      <c r="C106" s="63" t="s">
        <v>246</v>
      </c>
      <c r="D106" s="64" t="s">
        <v>185</v>
      </c>
      <c r="E106" s="65"/>
      <c r="F106" s="66" t="s">
        <v>61</v>
      </c>
      <c r="G106" s="67" t="s">
        <v>341</v>
      </c>
      <c r="H106" s="66" t="s">
        <v>448</v>
      </c>
      <c r="I106" s="68"/>
      <c r="J106" s="66" t="s">
        <v>111</v>
      </c>
      <c r="K106" s="69">
        <v>7</v>
      </c>
      <c r="L106" s="70" t="s">
        <v>37</v>
      </c>
      <c r="M106" s="66" t="s">
        <v>48</v>
      </c>
      <c r="N106" s="66" t="s">
        <v>45</v>
      </c>
      <c r="O106" s="66" t="s">
        <v>118</v>
      </c>
      <c r="P106" s="71">
        <f t="shared" si="14"/>
        <v>2276</v>
      </c>
      <c r="Q106" s="68">
        <v>330</v>
      </c>
      <c r="R106" s="71">
        <f t="shared" si="15"/>
        <v>751080</v>
      </c>
      <c r="S106" s="112">
        <f t="shared" si="16"/>
        <v>75.108000000000004</v>
      </c>
      <c r="T106" s="70"/>
      <c r="U106" s="70"/>
      <c r="V106" s="65"/>
      <c r="W106" s="72"/>
      <c r="X106" s="68"/>
      <c r="Y106" s="68"/>
      <c r="Z106" s="68"/>
      <c r="AA106" s="68"/>
      <c r="AB106" s="68"/>
      <c r="AC106" s="73">
        <f t="shared" si="17"/>
        <v>0</v>
      </c>
      <c r="AD106" s="71"/>
      <c r="AE106" s="71">
        <f t="shared" si="18"/>
        <v>0</v>
      </c>
      <c r="AF106" s="68"/>
      <c r="AG106" s="71"/>
      <c r="AH106" s="71">
        <f t="shared" si="19"/>
        <v>0</v>
      </c>
      <c r="AI106" s="71">
        <f t="shared" si="13"/>
        <v>751080</v>
      </c>
      <c r="AJ106" s="68"/>
      <c r="AK106" s="71"/>
      <c r="AL106" s="74"/>
      <c r="AM106" s="119">
        <v>1E-4</v>
      </c>
      <c r="AN106" s="70"/>
      <c r="AO106" s="75"/>
      <c r="AP106" s="75"/>
      <c r="AQ106" s="75"/>
    </row>
    <row r="107" spans="1:43" s="32" customFormat="1" ht="23.25">
      <c r="A107" s="77"/>
      <c r="B107" s="62"/>
      <c r="C107" s="63"/>
      <c r="D107" s="64"/>
      <c r="E107" s="65"/>
      <c r="F107" s="66"/>
      <c r="G107" s="67" t="s">
        <v>341</v>
      </c>
      <c r="H107" s="66" t="s">
        <v>465</v>
      </c>
      <c r="I107" s="68"/>
      <c r="J107" s="66" t="s">
        <v>44</v>
      </c>
      <c r="K107" s="69">
        <v>7</v>
      </c>
      <c r="L107" s="70" t="s">
        <v>37</v>
      </c>
      <c r="M107" s="66" t="s">
        <v>83</v>
      </c>
      <c r="N107" s="66" t="s">
        <v>476</v>
      </c>
      <c r="O107" s="66" t="s">
        <v>62</v>
      </c>
      <c r="P107" s="71">
        <f t="shared" si="14"/>
        <v>16019</v>
      </c>
      <c r="Q107" s="68">
        <v>330</v>
      </c>
      <c r="R107" s="71">
        <f t="shared" si="15"/>
        <v>5286270</v>
      </c>
      <c r="S107" s="112">
        <f t="shared" si="16"/>
        <v>528.62700000000007</v>
      </c>
      <c r="T107" s="70"/>
      <c r="U107" s="70"/>
      <c r="V107" s="65"/>
      <c r="W107" s="72"/>
      <c r="X107" s="68"/>
      <c r="Y107" s="68"/>
      <c r="Z107" s="68"/>
      <c r="AA107" s="68"/>
      <c r="AB107" s="68"/>
      <c r="AC107" s="73">
        <f t="shared" si="17"/>
        <v>0</v>
      </c>
      <c r="AD107" s="71"/>
      <c r="AE107" s="71">
        <f t="shared" si="18"/>
        <v>0</v>
      </c>
      <c r="AF107" s="68"/>
      <c r="AG107" s="71"/>
      <c r="AH107" s="71">
        <f t="shared" si="19"/>
        <v>0</v>
      </c>
      <c r="AI107" s="71">
        <f t="shared" si="13"/>
        <v>5286270</v>
      </c>
      <c r="AJ107" s="68"/>
      <c r="AK107" s="71"/>
      <c r="AL107" s="74"/>
      <c r="AM107" s="119">
        <v>1E-4</v>
      </c>
      <c r="AN107" s="70"/>
      <c r="AO107" s="75"/>
      <c r="AP107" s="75"/>
      <c r="AQ107" s="75"/>
    </row>
    <row r="108" spans="1:43" s="32" customFormat="1" ht="23.25">
      <c r="A108" s="61" t="s">
        <v>96</v>
      </c>
      <c r="B108" s="62" t="s">
        <v>181</v>
      </c>
      <c r="C108" s="63" t="s">
        <v>247</v>
      </c>
      <c r="D108" s="64" t="s">
        <v>185</v>
      </c>
      <c r="E108" s="65"/>
      <c r="F108" s="66" t="s">
        <v>376</v>
      </c>
      <c r="G108" s="67" t="s">
        <v>341</v>
      </c>
      <c r="H108" s="66" t="s">
        <v>448</v>
      </c>
      <c r="I108" s="68"/>
      <c r="J108" s="66" t="s">
        <v>55</v>
      </c>
      <c r="K108" s="69">
        <v>7</v>
      </c>
      <c r="L108" s="70" t="s">
        <v>37</v>
      </c>
      <c r="M108" s="66" t="s">
        <v>45</v>
      </c>
      <c r="N108" s="66" t="s">
        <v>46</v>
      </c>
      <c r="O108" s="66" t="s">
        <v>106</v>
      </c>
      <c r="P108" s="71">
        <f t="shared" si="14"/>
        <v>1164</v>
      </c>
      <c r="Q108" s="68">
        <v>330</v>
      </c>
      <c r="R108" s="71">
        <f t="shared" si="15"/>
        <v>384120</v>
      </c>
      <c r="S108" s="112">
        <f t="shared" si="16"/>
        <v>38.411999999999999</v>
      </c>
      <c r="T108" s="70"/>
      <c r="U108" s="70"/>
      <c r="V108" s="65"/>
      <c r="W108" s="72"/>
      <c r="X108" s="68"/>
      <c r="Y108" s="68"/>
      <c r="Z108" s="68"/>
      <c r="AA108" s="68"/>
      <c r="AB108" s="68"/>
      <c r="AC108" s="73">
        <f t="shared" si="17"/>
        <v>0</v>
      </c>
      <c r="AD108" s="71"/>
      <c r="AE108" s="71">
        <f t="shared" si="18"/>
        <v>0</v>
      </c>
      <c r="AF108" s="68"/>
      <c r="AG108" s="71"/>
      <c r="AH108" s="71">
        <f t="shared" si="19"/>
        <v>0</v>
      </c>
      <c r="AI108" s="71">
        <f t="shared" si="13"/>
        <v>384120</v>
      </c>
      <c r="AJ108" s="68"/>
      <c r="AK108" s="71"/>
      <c r="AL108" s="74"/>
      <c r="AM108" s="119">
        <v>1E-4</v>
      </c>
      <c r="AN108" s="70"/>
      <c r="AO108" s="75"/>
      <c r="AP108" s="75"/>
      <c r="AQ108" s="75"/>
    </row>
    <row r="109" spans="1:43" s="32" customFormat="1" ht="23.25">
      <c r="A109" s="77"/>
      <c r="B109" s="62"/>
      <c r="C109" s="63"/>
      <c r="D109" s="64"/>
      <c r="E109" s="65"/>
      <c r="F109" s="66"/>
      <c r="G109" s="67" t="s">
        <v>341</v>
      </c>
      <c r="H109" s="66" t="s">
        <v>448</v>
      </c>
      <c r="I109" s="68"/>
      <c r="J109" s="66" t="s">
        <v>51</v>
      </c>
      <c r="K109" s="69">
        <v>7</v>
      </c>
      <c r="L109" s="70" t="s">
        <v>37</v>
      </c>
      <c r="M109" s="66" t="s">
        <v>476</v>
      </c>
      <c r="N109" s="66" t="s">
        <v>44</v>
      </c>
      <c r="O109" s="66" t="s">
        <v>44</v>
      </c>
      <c r="P109" s="71">
        <f t="shared" si="14"/>
        <v>101</v>
      </c>
      <c r="Q109" s="68">
        <v>330</v>
      </c>
      <c r="R109" s="71">
        <f t="shared" si="15"/>
        <v>33330</v>
      </c>
      <c r="S109" s="112">
        <f t="shared" si="16"/>
        <v>3.3330000000000002</v>
      </c>
      <c r="T109" s="70"/>
      <c r="U109" s="70"/>
      <c r="V109" s="65"/>
      <c r="W109" s="72"/>
      <c r="X109" s="68"/>
      <c r="Y109" s="68"/>
      <c r="Z109" s="68"/>
      <c r="AA109" s="68"/>
      <c r="AB109" s="68"/>
      <c r="AC109" s="73">
        <f t="shared" si="17"/>
        <v>0</v>
      </c>
      <c r="AD109" s="71"/>
      <c r="AE109" s="71">
        <f t="shared" si="18"/>
        <v>0</v>
      </c>
      <c r="AF109" s="68"/>
      <c r="AG109" s="71"/>
      <c r="AH109" s="71">
        <f t="shared" si="19"/>
        <v>0</v>
      </c>
      <c r="AI109" s="71">
        <f t="shared" si="13"/>
        <v>33330</v>
      </c>
      <c r="AJ109" s="68"/>
      <c r="AK109" s="71"/>
      <c r="AL109" s="74"/>
      <c r="AM109" s="119">
        <v>1E-4</v>
      </c>
      <c r="AN109" s="70"/>
      <c r="AO109" s="75"/>
      <c r="AP109" s="75"/>
      <c r="AQ109" s="75"/>
    </row>
    <row r="110" spans="1:43" s="32" customFormat="1" ht="23.25">
      <c r="A110" s="66" t="s">
        <v>97</v>
      </c>
      <c r="B110" s="62" t="s">
        <v>181</v>
      </c>
      <c r="C110" s="63" t="s">
        <v>248</v>
      </c>
      <c r="D110" s="64" t="s">
        <v>187</v>
      </c>
      <c r="E110" s="65"/>
      <c r="F110" s="66" t="s">
        <v>96</v>
      </c>
      <c r="G110" s="67" t="s">
        <v>341</v>
      </c>
      <c r="H110" s="66" t="s">
        <v>466</v>
      </c>
      <c r="I110" s="68"/>
      <c r="J110" s="66" t="s">
        <v>57</v>
      </c>
      <c r="K110" s="69">
        <v>7</v>
      </c>
      <c r="L110" s="70" t="s">
        <v>37</v>
      </c>
      <c r="M110" s="66" t="s">
        <v>48</v>
      </c>
      <c r="N110" s="66" t="s">
        <v>476</v>
      </c>
      <c r="O110" s="66" t="s">
        <v>102</v>
      </c>
      <c r="P110" s="71">
        <f t="shared" si="14"/>
        <v>2060</v>
      </c>
      <c r="Q110" s="68">
        <v>330</v>
      </c>
      <c r="R110" s="71">
        <f t="shared" si="15"/>
        <v>679800</v>
      </c>
      <c r="S110" s="112">
        <f t="shared" si="16"/>
        <v>67.98</v>
      </c>
      <c r="T110" s="70"/>
      <c r="U110" s="70"/>
      <c r="V110" s="65"/>
      <c r="W110" s="72"/>
      <c r="X110" s="68"/>
      <c r="Y110" s="68"/>
      <c r="Z110" s="68"/>
      <c r="AA110" s="68"/>
      <c r="AB110" s="68"/>
      <c r="AC110" s="73">
        <f t="shared" si="17"/>
        <v>0</v>
      </c>
      <c r="AD110" s="71"/>
      <c r="AE110" s="71">
        <f t="shared" si="18"/>
        <v>0</v>
      </c>
      <c r="AF110" s="68"/>
      <c r="AG110" s="71"/>
      <c r="AH110" s="71">
        <f t="shared" si="19"/>
        <v>0</v>
      </c>
      <c r="AI110" s="71">
        <f t="shared" si="13"/>
        <v>679800</v>
      </c>
      <c r="AJ110" s="68"/>
      <c r="AK110" s="71"/>
      <c r="AL110" s="74"/>
      <c r="AM110" s="119">
        <v>1E-4</v>
      </c>
      <c r="AN110" s="70"/>
      <c r="AO110" s="75"/>
      <c r="AP110" s="75"/>
      <c r="AQ110" s="75"/>
    </row>
    <row r="111" spans="1:43" s="32" customFormat="1" ht="23.25">
      <c r="A111" s="61" t="s">
        <v>98</v>
      </c>
      <c r="B111" s="62" t="s">
        <v>181</v>
      </c>
      <c r="C111" s="63" t="s">
        <v>249</v>
      </c>
      <c r="D111" s="64" t="s">
        <v>185</v>
      </c>
      <c r="E111" s="65"/>
      <c r="F111" s="66" t="s">
        <v>377</v>
      </c>
      <c r="G111" s="67" t="s">
        <v>341</v>
      </c>
      <c r="H111" s="66" t="s">
        <v>436</v>
      </c>
      <c r="I111" s="68"/>
      <c r="J111" s="66" t="s">
        <v>175</v>
      </c>
      <c r="K111" s="69">
        <v>7</v>
      </c>
      <c r="L111" s="70" t="s">
        <v>37</v>
      </c>
      <c r="M111" s="66" t="s">
        <v>45</v>
      </c>
      <c r="N111" s="66" t="s">
        <v>45</v>
      </c>
      <c r="O111" s="66" t="s">
        <v>81</v>
      </c>
      <c r="P111" s="71">
        <f t="shared" si="14"/>
        <v>1038</v>
      </c>
      <c r="Q111" s="68">
        <v>330</v>
      </c>
      <c r="R111" s="71">
        <f t="shared" si="15"/>
        <v>342540</v>
      </c>
      <c r="S111" s="112">
        <f t="shared" si="16"/>
        <v>34.254000000000005</v>
      </c>
      <c r="T111" s="70"/>
      <c r="U111" s="70"/>
      <c r="V111" s="65"/>
      <c r="W111" s="72"/>
      <c r="X111" s="68"/>
      <c r="Y111" s="68"/>
      <c r="Z111" s="68"/>
      <c r="AA111" s="68"/>
      <c r="AB111" s="68"/>
      <c r="AC111" s="73">
        <f t="shared" si="17"/>
        <v>0</v>
      </c>
      <c r="AD111" s="71"/>
      <c r="AE111" s="71">
        <f t="shared" si="18"/>
        <v>0</v>
      </c>
      <c r="AF111" s="68"/>
      <c r="AG111" s="71"/>
      <c r="AH111" s="71">
        <f t="shared" si="19"/>
        <v>0</v>
      </c>
      <c r="AI111" s="71">
        <f t="shared" si="13"/>
        <v>342540</v>
      </c>
      <c r="AJ111" s="68"/>
      <c r="AK111" s="71"/>
      <c r="AL111" s="74"/>
      <c r="AM111" s="119">
        <v>1E-4</v>
      </c>
      <c r="AN111" s="70"/>
      <c r="AO111" s="75"/>
      <c r="AP111" s="75"/>
      <c r="AQ111" s="75"/>
    </row>
    <row r="112" spans="1:43" s="32" customFormat="1" ht="23.25">
      <c r="A112" s="77"/>
      <c r="B112" s="62"/>
      <c r="C112" s="63"/>
      <c r="D112" s="64"/>
      <c r="E112" s="65"/>
      <c r="F112" s="66"/>
      <c r="G112" s="67" t="s">
        <v>341</v>
      </c>
      <c r="H112" s="66" t="s">
        <v>436</v>
      </c>
      <c r="I112" s="68"/>
      <c r="J112" s="66" t="s">
        <v>141</v>
      </c>
      <c r="K112" s="69">
        <v>7</v>
      </c>
      <c r="L112" s="70" t="s">
        <v>37</v>
      </c>
      <c r="M112" s="66" t="s">
        <v>44</v>
      </c>
      <c r="N112" s="66" t="s">
        <v>44</v>
      </c>
      <c r="O112" s="66" t="s">
        <v>50</v>
      </c>
      <c r="P112" s="71">
        <f t="shared" si="14"/>
        <v>507</v>
      </c>
      <c r="Q112" s="68">
        <v>330</v>
      </c>
      <c r="R112" s="71">
        <f t="shared" si="15"/>
        <v>167310</v>
      </c>
      <c r="S112" s="112">
        <f t="shared" si="16"/>
        <v>16.731000000000002</v>
      </c>
      <c r="T112" s="70"/>
      <c r="U112" s="70"/>
      <c r="V112" s="65"/>
      <c r="W112" s="72"/>
      <c r="X112" s="68"/>
      <c r="Y112" s="68"/>
      <c r="Z112" s="68"/>
      <c r="AA112" s="68"/>
      <c r="AB112" s="68"/>
      <c r="AC112" s="73">
        <f t="shared" si="17"/>
        <v>0</v>
      </c>
      <c r="AD112" s="71"/>
      <c r="AE112" s="71">
        <f t="shared" si="18"/>
        <v>0</v>
      </c>
      <c r="AF112" s="68"/>
      <c r="AG112" s="71"/>
      <c r="AH112" s="71">
        <f t="shared" si="19"/>
        <v>0</v>
      </c>
      <c r="AI112" s="71">
        <f t="shared" si="13"/>
        <v>167310</v>
      </c>
      <c r="AJ112" s="68"/>
      <c r="AK112" s="71"/>
      <c r="AL112" s="74"/>
      <c r="AM112" s="119">
        <v>1E-4</v>
      </c>
      <c r="AN112" s="70"/>
      <c r="AO112" s="75"/>
      <c r="AP112" s="75"/>
      <c r="AQ112" s="75"/>
    </row>
    <row r="113" spans="1:43" s="32" customFormat="1" ht="23.25">
      <c r="A113" s="61" t="s">
        <v>99</v>
      </c>
      <c r="B113" s="62" t="s">
        <v>192</v>
      </c>
      <c r="C113" s="63" t="s">
        <v>250</v>
      </c>
      <c r="D113" s="64" t="s">
        <v>187</v>
      </c>
      <c r="E113" s="65"/>
      <c r="F113" s="66" t="s">
        <v>378</v>
      </c>
      <c r="G113" s="67" t="s">
        <v>341</v>
      </c>
      <c r="H113" s="66" t="s">
        <v>467</v>
      </c>
      <c r="I113" s="68"/>
      <c r="J113" s="66" t="s">
        <v>57</v>
      </c>
      <c r="K113" s="69">
        <v>7</v>
      </c>
      <c r="L113" s="70" t="s">
        <v>37</v>
      </c>
      <c r="M113" s="66" t="s">
        <v>53</v>
      </c>
      <c r="N113" s="66" t="s">
        <v>45</v>
      </c>
      <c r="O113" s="66" t="s">
        <v>136</v>
      </c>
      <c r="P113" s="71">
        <f t="shared" si="14"/>
        <v>4294</v>
      </c>
      <c r="Q113" s="68">
        <v>330</v>
      </c>
      <c r="R113" s="71">
        <f t="shared" si="15"/>
        <v>1417020</v>
      </c>
      <c r="S113" s="112">
        <f t="shared" si="16"/>
        <v>141.702</v>
      </c>
      <c r="T113" s="70"/>
      <c r="U113" s="70"/>
      <c r="V113" s="65"/>
      <c r="W113" s="72"/>
      <c r="X113" s="68"/>
      <c r="Y113" s="68"/>
      <c r="Z113" s="68"/>
      <c r="AA113" s="68"/>
      <c r="AB113" s="68"/>
      <c r="AC113" s="73">
        <f t="shared" si="17"/>
        <v>0</v>
      </c>
      <c r="AD113" s="71"/>
      <c r="AE113" s="71">
        <f t="shared" si="18"/>
        <v>0</v>
      </c>
      <c r="AF113" s="68"/>
      <c r="AG113" s="71"/>
      <c r="AH113" s="71">
        <f t="shared" si="19"/>
        <v>0</v>
      </c>
      <c r="AI113" s="71">
        <f t="shared" si="13"/>
        <v>1417020</v>
      </c>
      <c r="AJ113" s="68"/>
      <c r="AK113" s="71"/>
      <c r="AL113" s="74"/>
      <c r="AM113" s="119">
        <v>1E-4</v>
      </c>
      <c r="AN113" s="70"/>
      <c r="AO113" s="75"/>
      <c r="AP113" s="75"/>
      <c r="AQ113" s="75"/>
    </row>
    <row r="114" spans="1:43" s="32" customFormat="1" ht="23.25">
      <c r="A114" s="77"/>
      <c r="B114" s="62"/>
      <c r="C114" s="63"/>
      <c r="D114" s="64"/>
      <c r="E114" s="65"/>
      <c r="F114" s="66"/>
      <c r="G114" s="67" t="s">
        <v>341</v>
      </c>
      <c r="H114" s="66" t="s">
        <v>467</v>
      </c>
      <c r="I114" s="68"/>
      <c r="J114" s="66" t="s">
        <v>56</v>
      </c>
      <c r="K114" s="69">
        <v>7</v>
      </c>
      <c r="L114" s="70" t="s">
        <v>37</v>
      </c>
      <c r="M114" s="66" t="s">
        <v>47</v>
      </c>
      <c r="N114" s="66" t="s">
        <v>46</v>
      </c>
      <c r="O114" s="66" t="s">
        <v>120</v>
      </c>
      <c r="P114" s="71">
        <f t="shared" si="14"/>
        <v>1978</v>
      </c>
      <c r="Q114" s="68">
        <v>330</v>
      </c>
      <c r="R114" s="71">
        <f t="shared" si="15"/>
        <v>652740</v>
      </c>
      <c r="S114" s="112">
        <f t="shared" si="16"/>
        <v>65.274000000000001</v>
      </c>
      <c r="T114" s="70"/>
      <c r="U114" s="70"/>
      <c r="V114" s="65"/>
      <c r="W114" s="72"/>
      <c r="X114" s="68"/>
      <c r="Y114" s="68"/>
      <c r="Z114" s="68"/>
      <c r="AA114" s="68"/>
      <c r="AB114" s="68"/>
      <c r="AC114" s="73">
        <f t="shared" si="17"/>
        <v>0</v>
      </c>
      <c r="AD114" s="71"/>
      <c r="AE114" s="71">
        <f t="shared" si="18"/>
        <v>0</v>
      </c>
      <c r="AF114" s="68"/>
      <c r="AG114" s="71"/>
      <c r="AH114" s="71">
        <f t="shared" si="19"/>
        <v>0</v>
      </c>
      <c r="AI114" s="71">
        <f t="shared" si="13"/>
        <v>652740</v>
      </c>
      <c r="AJ114" s="68"/>
      <c r="AK114" s="71"/>
      <c r="AL114" s="74"/>
      <c r="AM114" s="119">
        <v>1E-4</v>
      </c>
      <c r="AN114" s="70"/>
      <c r="AO114" s="75"/>
      <c r="AP114" s="75"/>
      <c r="AQ114" s="75"/>
    </row>
    <row r="115" spans="1:43" s="32" customFormat="1" ht="23.25">
      <c r="A115" s="66" t="s">
        <v>100</v>
      </c>
      <c r="B115" s="62" t="s">
        <v>181</v>
      </c>
      <c r="C115" s="63" t="s">
        <v>251</v>
      </c>
      <c r="D115" s="64" t="s">
        <v>185</v>
      </c>
      <c r="E115" s="65"/>
      <c r="F115" s="66" t="s">
        <v>379</v>
      </c>
      <c r="G115" s="67" t="s">
        <v>341</v>
      </c>
      <c r="H115" s="66" t="s">
        <v>461</v>
      </c>
      <c r="I115" s="68"/>
      <c r="J115" s="66" t="s">
        <v>65</v>
      </c>
      <c r="K115" s="69">
        <v>7</v>
      </c>
      <c r="L115" s="70" t="s">
        <v>37</v>
      </c>
      <c r="M115" s="66" t="s">
        <v>49</v>
      </c>
      <c r="N115" s="66" t="s">
        <v>44</v>
      </c>
      <c r="O115" s="66" t="s">
        <v>126</v>
      </c>
      <c r="P115" s="71">
        <f t="shared" si="14"/>
        <v>2584</v>
      </c>
      <c r="Q115" s="68">
        <v>330</v>
      </c>
      <c r="R115" s="71">
        <f t="shared" si="15"/>
        <v>852720</v>
      </c>
      <c r="S115" s="112">
        <f t="shared" si="16"/>
        <v>85.272000000000006</v>
      </c>
      <c r="T115" s="70"/>
      <c r="U115" s="70"/>
      <c r="V115" s="65"/>
      <c r="W115" s="72"/>
      <c r="X115" s="68"/>
      <c r="Y115" s="68"/>
      <c r="Z115" s="68"/>
      <c r="AA115" s="68"/>
      <c r="AB115" s="68"/>
      <c r="AC115" s="73">
        <f t="shared" si="17"/>
        <v>0</v>
      </c>
      <c r="AD115" s="71"/>
      <c r="AE115" s="71">
        <f t="shared" si="18"/>
        <v>0</v>
      </c>
      <c r="AF115" s="68"/>
      <c r="AG115" s="71"/>
      <c r="AH115" s="71">
        <f t="shared" si="19"/>
        <v>0</v>
      </c>
      <c r="AI115" s="71">
        <f t="shared" si="13"/>
        <v>852720</v>
      </c>
      <c r="AJ115" s="68"/>
      <c r="AK115" s="71"/>
      <c r="AL115" s="74"/>
      <c r="AM115" s="119">
        <v>1E-4</v>
      </c>
      <c r="AN115" s="70"/>
      <c r="AO115" s="75"/>
      <c r="AP115" s="75"/>
      <c r="AQ115" s="75"/>
    </row>
    <row r="116" spans="1:43" s="32" customFormat="1" ht="23.25">
      <c r="A116" s="66" t="s">
        <v>101</v>
      </c>
      <c r="B116" s="62" t="s">
        <v>181</v>
      </c>
      <c r="C116" s="63" t="s">
        <v>252</v>
      </c>
      <c r="D116" s="64" t="s">
        <v>253</v>
      </c>
      <c r="E116" s="65"/>
      <c r="F116" s="66" t="s">
        <v>380</v>
      </c>
      <c r="G116" s="67" t="s">
        <v>341</v>
      </c>
      <c r="H116" s="66" t="s">
        <v>468</v>
      </c>
      <c r="I116" s="68"/>
      <c r="J116" s="66" t="s">
        <v>60</v>
      </c>
      <c r="K116" s="69">
        <v>7</v>
      </c>
      <c r="L116" s="70" t="s">
        <v>37</v>
      </c>
      <c r="M116" s="66" t="s">
        <v>59</v>
      </c>
      <c r="N116" s="66" t="s">
        <v>46</v>
      </c>
      <c r="O116" s="66" t="s">
        <v>105</v>
      </c>
      <c r="P116" s="71">
        <f t="shared" si="14"/>
        <v>6763</v>
      </c>
      <c r="Q116" s="68">
        <v>330</v>
      </c>
      <c r="R116" s="71">
        <f t="shared" si="15"/>
        <v>2231790</v>
      </c>
      <c r="S116" s="112">
        <f t="shared" si="16"/>
        <v>223.179</v>
      </c>
      <c r="T116" s="70"/>
      <c r="U116" s="70"/>
      <c r="V116" s="65"/>
      <c r="W116" s="72"/>
      <c r="X116" s="68"/>
      <c r="Y116" s="68"/>
      <c r="Z116" s="68"/>
      <c r="AA116" s="68"/>
      <c r="AB116" s="68"/>
      <c r="AC116" s="73">
        <f t="shared" si="17"/>
        <v>0</v>
      </c>
      <c r="AD116" s="71"/>
      <c r="AE116" s="71">
        <f t="shared" si="18"/>
        <v>0</v>
      </c>
      <c r="AF116" s="68"/>
      <c r="AG116" s="71"/>
      <c r="AH116" s="71">
        <f t="shared" si="19"/>
        <v>0</v>
      </c>
      <c r="AI116" s="71">
        <f t="shared" si="13"/>
        <v>2231790</v>
      </c>
      <c r="AJ116" s="68"/>
      <c r="AK116" s="71"/>
      <c r="AL116" s="74"/>
      <c r="AM116" s="119">
        <v>1E-4</v>
      </c>
      <c r="AN116" s="70"/>
      <c r="AO116" s="75"/>
      <c r="AP116" s="75"/>
      <c r="AQ116" s="75"/>
    </row>
    <row r="117" spans="1:43" s="32" customFormat="1" ht="23.25">
      <c r="A117" s="66" t="s">
        <v>102</v>
      </c>
      <c r="B117" s="62" t="s">
        <v>192</v>
      </c>
      <c r="C117" s="63" t="s">
        <v>254</v>
      </c>
      <c r="D117" s="64" t="s">
        <v>185</v>
      </c>
      <c r="E117" s="65"/>
      <c r="F117" s="66" t="s">
        <v>381</v>
      </c>
      <c r="G117" s="67" t="s">
        <v>341</v>
      </c>
      <c r="H117" s="66" t="s">
        <v>469</v>
      </c>
      <c r="I117" s="68"/>
      <c r="J117" s="66" t="s">
        <v>49</v>
      </c>
      <c r="K117" s="69">
        <v>7</v>
      </c>
      <c r="L117" s="70" t="s">
        <v>37</v>
      </c>
      <c r="M117" s="66" t="s">
        <v>48</v>
      </c>
      <c r="N117" s="66" t="s">
        <v>46</v>
      </c>
      <c r="O117" s="66" t="s">
        <v>94</v>
      </c>
      <c r="P117" s="71">
        <f t="shared" si="14"/>
        <v>2352</v>
      </c>
      <c r="Q117" s="68">
        <v>330</v>
      </c>
      <c r="R117" s="71">
        <f t="shared" si="15"/>
        <v>776160</v>
      </c>
      <c r="S117" s="112">
        <f t="shared" si="16"/>
        <v>77.616</v>
      </c>
      <c r="T117" s="70"/>
      <c r="U117" s="70"/>
      <c r="V117" s="65"/>
      <c r="W117" s="72"/>
      <c r="X117" s="68"/>
      <c r="Y117" s="68"/>
      <c r="Z117" s="68"/>
      <c r="AA117" s="68"/>
      <c r="AB117" s="68"/>
      <c r="AC117" s="73">
        <f t="shared" si="17"/>
        <v>0</v>
      </c>
      <c r="AD117" s="71"/>
      <c r="AE117" s="71">
        <f t="shared" si="18"/>
        <v>0</v>
      </c>
      <c r="AF117" s="68"/>
      <c r="AG117" s="71"/>
      <c r="AH117" s="71">
        <f t="shared" si="19"/>
        <v>0</v>
      </c>
      <c r="AI117" s="71">
        <f t="shared" si="13"/>
        <v>776160</v>
      </c>
      <c r="AJ117" s="68"/>
      <c r="AK117" s="71"/>
      <c r="AL117" s="74"/>
      <c r="AM117" s="119">
        <v>1E-4</v>
      </c>
      <c r="AN117" s="70"/>
      <c r="AO117" s="75"/>
      <c r="AP117" s="75"/>
      <c r="AQ117" s="75"/>
    </row>
    <row r="118" spans="1:43" s="32" customFormat="1" ht="23.25">
      <c r="A118" s="66" t="s">
        <v>103</v>
      </c>
      <c r="B118" s="62" t="s">
        <v>192</v>
      </c>
      <c r="C118" s="63" t="s">
        <v>255</v>
      </c>
      <c r="D118" s="64" t="s">
        <v>256</v>
      </c>
      <c r="E118" s="65"/>
      <c r="F118" s="66" t="s">
        <v>382</v>
      </c>
      <c r="G118" s="67" t="s">
        <v>341</v>
      </c>
      <c r="H118" s="66" t="s">
        <v>436</v>
      </c>
      <c r="I118" s="68"/>
      <c r="J118" s="66" t="s">
        <v>106</v>
      </c>
      <c r="K118" s="69">
        <v>7</v>
      </c>
      <c r="L118" s="70" t="s">
        <v>37</v>
      </c>
      <c r="M118" s="66" t="s">
        <v>44</v>
      </c>
      <c r="N118" s="66" t="s">
        <v>45</v>
      </c>
      <c r="O118" s="66" t="s">
        <v>75</v>
      </c>
      <c r="P118" s="71">
        <f t="shared" si="14"/>
        <v>632</v>
      </c>
      <c r="Q118" s="68">
        <v>330</v>
      </c>
      <c r="R118" s="71">
        <f t="shared" si="15"/>
        <v>208560</v>
      </c>
      <c r="S118" s="112">
        <f t="shared" si="16"/>
        <v>20.856000000000002</v>
      </c>
      <c r="T118" s="70"/>
      <c r="U118" s="70"/>
      <c r="V118" s="65"/>
      <c r="W118" s="72"/>
      <c r="X118" s="68"/>
      <c r="Y118" s="68"/>
      <c r="Z118" s="68"/>
      <c r="AA118" s="68"/>
      <c r="AB118" s="68"/>
      <c r="AC118" s="73">
        <f t="shared" si="17"/>
        <v>0</v>
      </c>
      <c r="AD118" s="71"/>
      <c r="AE118" s="71">
        <f t="shared" si="18"/>
        <v>0</v>
      </c>
      <c r="AF118" s="68"/>
      <c r="AG118" s="71"/>
      <c r="AH118" s="71">
        <f t="shared" si="19"/>
        <v>0</v>
      </c>
      <c r="AI118" s="71">
        <f t="shared" si="13"/>
        <v>208560</v>
      </c>
      <c r="AJ118" s="68"/>
      <c r="AK118" s="71"/>
      <c r="AL118" s="74"/>
      <c r="AM118" s="119">
        <v>1E-4</v>
      </c>
      <c r="AN118" s="70"/>
      <c r="AO118" s="75"/>
      <c r="AP118" s="75"/>
      <c r="AQ118" s="75"/>
    </row>
    <row r="119" spans="1:43" s="32" customFormat="1" ht="23.25">
      <c r="A119" s="61" t="s">
        <v>104</v>
      </c>
      <c r="B119" s="62" t="s">
        <v>181</v>
      </c>
      <c r="C119" s="63" t="s">
        <v>257</v>
      </c>
      <c r="D119" s="64" t="s">
        <v>183</v>
      </c>
      <c r="E119" s="65"/>
      <c r="F119" s="66" t="s">
        <v>383</v>
      </c>
      <c r="G119" s="67" t="s">
        <v>341</v>
      </c>
      <c r="H119" s="66" t="s">
        <v>470</v>
      </c>
      <c r="I119" s="68"/>
      <c r="J119" s="66" t="s">
        <v>56</v>
      </c>
      <c r="K119" s="69">
        <v>7</v>
      </c>
      <c r="L119" s="70" t="s">
        <v>37</v>
      </c>
      <c r="M119" s="66" t="s">
        <v>46</v>
      </c>
      <c r="N119" s="66" t="s">
        <v>44</v>
      </c>
      <c r="O119" s="66" t="s">
        <v>130</v>
      </c>
      <c r="P119" s="71">
        <f t="shared" si="14"/>
        <v>1388</v>
      </c>
      <c r="Q119" s="68">
        <v>330</v>
      </c>
      <c r="R119" s="71">
        <f t="shared" si="15"/>
        <v>458040</v>
      </c>
      <c r="S119" s="112">
        <f t="shared" si="16"/>
        <v>45.804000000000002</v>
      </c>
      <c r="T119" s="70"/>
      <c r="U119" s="70"/>
      <c r="V119" s="65"/>
      <c r="W119" s="72"/>
      <c r="X119" s="68"/>
      <c r="Y119" s="68"/>
      <c r="Z119" s="68"/>
      <c r="AA119" s="68"/>
      <c r="AB119" s="68"/>
      <c r="AC119" s="73">
        <f t="shared" si="17"/>
        <v>0</v>
      </c>
      <c r="AD119" s="71"/>
      <c r="AE119" s="71">
        <f t="shared" si="18"/>
        <v>0</v>
      </c>
      <c r="AF119" s="68"/>
      <c r="AG119" s="71"/>
      <c r="AH119" s="71">
        <f t="shared" si="19"/>
        <v>0</v>
      </c>
      <c r="AI119" s="71">
        <f t="shared" si="13"/>
        <v>458040</v>
      </c>
      <c r="AJ119" s="68"/>
      <c r="AK119" s="71"/>
      <c r="AL119" s="74"/>
      <c r="AM119" s="119">
        <v>1E-4</v>
      </c>
      <c r="AN119" s="70"/>
      <c r="AO119" s="75"/>
      <c r="AP119" s="75"/>
      <c r="AQ119" s="75"/>
    </row>
    <row r="120" spans="1:43" s="32" customFormat="1" ht="23.25">
      <c r="A120" s="76"/>
      <c r="B120" s="62"/>
      <c r="C120" s="63"/>
      <c r="D120" s="64"/>
      <c r="E120" s="65"/>
      <c r="F120" s="66"/>
      <c r="G120" s="67" t="s">
        <v>341</v>
      </c>
      <c r="H120" s="66" t="s">
        <v>470</v>
      </c>
      <c r="I120" s="68"/>
      <c r="J120" s="66" t="s">
        <v>55</v>
      </c>
      <c r="K120" s="69">
        <v>7</v>
      </c>
      <c r="L120" s="70" t="s">
        <v>37</v>
      </c>
      <c r="M120" s="66" t="s">
        <v>53</v>
      </c>
      <c r="N120" s="66" t="s">
        <v>45</v>
      </c>
      <c r="O120" s="66" t="s">
        <v>135</v>
      </c>
      <c r="P120" s="71">
        <f t="shared" si="14"/>
        <v>4293</v>
      </c>
      <c r="Q120" s="68">
        <v>330</v>
      </c>
      <c r="R120" s="71">
        <f t="shared" si="15"/>
        <v>1416690</v>
      </c>
      <c r="S120" s="112">
        <f t="shared" si="16"/>
        <v>141.66900000000001</v>
      </c>
      <c r="T120" s="70"/>
      <c r="U120" s="70"/>
      <c r="V120" s="65"/>
      <c r="W120" s="72"/>
      <c r="X120" s="68"/>
      <c r="Y120" s="68"/>
      <c r="Z120" s="68"/>
      <c r="AA120" s="68"/>
      <c r="AB120" s="68"/>
      <c r="AC120" s="73">
        <f t="shared" si="17"/>
        <v>0</v>
      </c>
      <c r="AD120" s="71"/>
      <c r="AE120" s="71">
        <f t="shared" si="18"/>
        <v>0</v>
      </c>
      <c r="AF120" s="68"/>
      <c r="AG120" s="71"/>
      <c r="AH120" s="71">
        <f t="shared" si="19"/>
        <v>0</v>
      </c>
      <c r="AI120" s="71">
        <f t="shared" si="13"/>
        <v>1416690</v>
      </c>
      <c r="AJ120" s="68"/>
      <c r="AK120" s="71"/>
      <c r="AL120" s="74"/>
      <c r="AM120" s="119">
        <v>1E-4</v>
      </c>
      <c r="AN120" s="70"/>
      <c r="AO120" s="75"/>
      <c r="AP120" s="75"/>
      <c r="AQ120" s="75"/>
    </row>
    <row r="121" spans="1:43" s="32" customFormat="1" ht="23.25">
      <c r="A121" s="77"/>
      <c r="B121" s="62"/>
      <c r="C121" s="63"/>
      <c r="D121" s="64"/>
      <c r="E121" s="65"/>
      <c r="F121" s="66"/>
      <c r="G121" s="67" t="s">
        <v>341</v>
      </c>
      <c r="H121" s="66" t="s">
        <v>470</v>
      </c>
      <c r="I121" s="68"/>
      <c r="J121" s="66" t="s">
        <v>60</v>
      </c>
      <c r="K121" s="69">
        <v>7</v>
      </c>
      <c r="L121" s="70" t="s">
        <v>37</v>
      </c>
      <c r="M121" s="66" t="s">
        <v>44</v>
      </c>
      <c r="N121" s="66" t="s">
        <v>46</v>
      </c>
      <c r="O121" s="66" t="s">
        <v>52</v>
      </c>
      <c r="P121" s="71">
        <f t="shared" si="14"/>
        <v>709</v>
      </c>
      <c r="Q121" s="68">
        <v>330</v>
      </c>
      <c r="R121" s="71">
        <f t="shared" si="15"/>
        <v>233970</v>
      </c>
      <c r="S121" s="112">
        <f t="shared" si="16"/>
        <v>23.397000000000002</v>
      </c>
      <c r="T121" s="70"/>
      <c r="U121" s="70"/>
      <c r="V121" s="65"/>
      <c r="W121" s="72"/>
      <c r="X121" s="68"/>
      <c r="Y121" s="68"/>
      <c r="Z121" s="68"/>
      <c r="AA121" s="68"/>
      <c r="AB121" s="68"/>
      <c r="AC121" s="73">
        <f t="shared" si="17"/>
        <v>0</v>
      </c>
      <c r="AD121" s="71"/>
      <c r="AE121" s="71">
        <f t="shared" si="18"/>
        <v>0</v>
      </c>
      <c r="AF121" s="68"/>
      <c r="AG121" s="71"/>
      <c r="AH121" s="71">
        <f t="shared" si="19"/>
        <v>0</v>
      </c>
      <c r="AI121" s="71">
        <f t="shared" si="13"/>
        <v>233970</v>
      </c>
      <c r="AJ121" s="68"/>
      <c r="AK121" s="71"/>
      <c r="AL121" s="74"/>
      <c r="AM121" s="119">
        <v>1E-4</v>
      </c>
      <c r="AN121" s="70"/>
      <c r="AO121" s="75"/>
      <c r="AP121" s="75"/>
      <c r="AQ121" s="75"/>
    </row>
    <row r="122" spans="1:43" s="32" customFormat="1" ht="23.25">
      <c r="A122" s="61" t="s">
        <v>105</v>
      </c>
      <c r="B122" s="62" t="s">
        <v>189</v>
      </c>
      <c r="C122" s="63" t="s">
        <v>258</v>
      </c>
      <c r="D122" s="64" t="s">
        <v>259</v>
      </c>
      <c r="E122" s="65"/>
      <c r="F122" s="66" t="s">
        <v>151</v>
      </c>
      <c r="G122" s="67" t="s">
        <v>341</v>
      </c>
      <c r="H122" s="66" t="s">
        <v>449</v>
      </c>
      <c r="I122" s="68"/>
      <c r="J122" s="66" t="s">
        <v>432</v>
      </c>
      <c r="K122" s="69">
        <v>7</v>
      </c>
      <c r="L122" s="70" t="s">
        <v>37</v>
      </c>
      <c r="M122" s="66" t="s">
        <v>44</v>
      </c>
      <c r="N122" s="66" t="s">
        <v>44</v>
      </c>
      <c r="O122" s="66" t="s">
        <v>48</v>
      </c>
      <c r="P122" s="71">
        <f t="shared" si="14"/>
        <v>505</v>
      </c>
      <c r="Q122" s="68">
        <v>330</v>
      </c>
      <c r="R122" s="71">
        <f t="shared" si="15"/>
        <v>166650</v>
      </c>
      <c r="S122" s="112">
        <f t="shared" si="16"/>
        <v>16.664999999999999</v>
      </c>
      <c r="T122" s="70"/>
      <c r="U122" s="70"/>
      <c r="V122" s="65"/>
      <c r="W122" s="72"/>
      <c r="X122" s="68"/>
      <c r="Y122" s="68"/>
      <c r="Z122" s="68"/>
      <c r="AA122" s="68"/>
      <c r="AB122" s="68"/>
      <c r="AC122" s="73">
        <f t="shared" si="17"/>
        <v>0</v>
      </c>
      <c r="AD122" s="71"/>
      <c r="AE122" s="71">
        <f t="shared" si="18"/>
        <v>0</v>
      </c>
      <c r="AF122" s="68"/>
      <c r="AG122" s="71"/>
      <c r="AH122" s="71">
        <f t="shared" si="19"/>
        <v>0</v>
      </c>
      <c r="AI122" s="71">
        <f t="shared" si="13"/>
        <v>166650</v>
      </c>
      <c r="AJ122" s="68"/>
      <c r="AK122" s="71"/>
      <c r="AL122" s="74"/>
      <c r="AM122" s="119">
        <v>1E-4</v>
      </c>
      <c r="AN122" s="70"/>
      <c r="AO122" s="75"/>
      <c r="AP122" s="75"/>
      <c r="AQ122" s="75"/>
    </row>
    <row r="123" spans="1:43" s="32" customFormat="1" ht="23.25">
      <c r="A123" s="77"/>
      <c r="B123" s="62"/>
      <c r="C123" s="63"/>
      <c r="D123" s="64"/>
      <c r="E123" s="65"/>
      <c r="F123" s="66"/>
      <c r="G123" s="67" t="s">
        <v>341</v>
      </c>
      <c r="H123" s="66" t="s">
        <v>449</v>
      </c>
      <c r="I123" s="68"/>
      <c r="J123" s="66" t="s">
        <v>414</v>
      </c>
      <c r="K123" s="69">
        <v>7</v>
      </c>
      <c r="L123" s="70" t="s">
        <v>37</v>
      </c>
      <c r="M123" s="66" t="s">
        <v>45</v>
      </c>
      <c r="N123" s="66" t="s">
        <v>46</v>
      </c>
      <c r="O123" s="66" t="s">
        <v>101</v>
      </c>
      <c r="P123" s="71">
        <f t="shared" si="14"/>
        <v>1159</v>
      </c>
      <c r="Q123" s="68">
        <v>330</v>
      </c>
      <c r="R123" s="71">
        <f t="shared" si="15"/>
        <v>382470</v>
      </c>
      <c r="S123" s="112">
        <f t="shared" si="16"/>
        <v>38.247</v>
      </c>
      <c r="T123" s="70"/>
      <c r="U123" s="70"/>
      <c r="V123" s="65"/>
      <c r="W123" s="72"/>
      <c r="X123" s="68"/>
      <c r="Y123" s="68"/>
      <c r="Z123" s="68"/>
      <c r="AA123" s="68"/>
      <c r="AB123" s="68"/>
      <c r="AC123" s="73">
        <f t="shared" si="17"/>
        <v>0</v>
      </c>
      <c r="AD123" s="71"/>
      <c r="AE123" s="71">
        <f t="shared" si="18"/>
        <v>0</v>
      </c>
      <c r="AF123" s="68"/>
      <c r="AG123" s="71"/>
      <c r="AH123" s="71">
        <f t="shared" si="19"/>
        <v>0</v>
      </c>
      <c r="AI123" s="71">
        <f t="shared" si="13"/>
        <v>382470</v>
      </c>
      <c r="AJ123" s="68"/>
      <c r="AK123" s="71"/>
      <c r="AL123" s="74"/>
      <c r="AM123" s="119">
        <v>1E-4</v>
      </c>
      <c r="AN123" s="70"/>
      <c r="AO123" s="75"/>
      <c r="AP123" s="75"/>
      <c r="AQ123" s="75"/>
    </row>
    <row r="124" spans="1:43" s="32" customFormat="1" ht="23.25">
      <c r="A124" s="61" t="s">
        <v>106</v>
      </c>
      <c r="B124" s="62" t="s">
        <v>181</v>
      </c>
      <c r="C124" s="63" t="s">
        <v>260</v>
      </c>
      <c r="D124" s="64" t="s">
        <v>261</v>
      </c>
      <c r="E124" s="65"/>
      <c r="F124" s="66" t="s">
        <v>384</v>
      </c>
      <c r="G124" s="67" t="s">
        <v>341</v>
      </c>
      <c r="H124" s="66" t="s">
        <v>449</v>
      </c>
      <c r="I124" s="68"/>
      <c r="J124" s="66" t="s">
        <v>43</v>
      </c>
      <c r="K124" s="69">
        <v>7</v>
      </c>
      <c r="L124" s="70" t="s">
        <v>37</v>
      </c>
      <c r="M124" s="66" t="s">
        <v>476</v>
      </c>
      <c r="N124" s="66" t="s">
        <v>45</v>
      </c>
      <c r="O124" s="66" t="s">
        <v>141</v>
      </c>
      <c r="P124" s="71">
        <f t="shared" si="14"/>
        <v>299</v>
      </c>
      <c r="Q124" s="68">
        <v>330</v>
      </c>
      <c r="R124" s="71">
        <f t="shared" si="15"/>
        <v>98670</v>
      </c>
      <c r="S124" s="112">
        <f t="shared" si="16"/>
        <v>9.8670000000000009</v>
      </c>
      <c r="T124" s="70"/>
      <c r="U124" s="70"/>
      <c r="V124" s="65"/>
      <c r="W124" s="72"/>
      <c r="X124" s="68"/>
      <c r="Y124" s="68"/>
      <c r="Z124" s="68"/>
      <c r="AA124" s="68"/>
      <c r="AB124" s="68"/>
      <c r="AC124" s="73">
        <f t="shared" si="17"/>
        <v>0</v>
      </c>
      <c r="AD124" s="71"/>
      <c r="AE124" s="71">
        <f t="shared" si="18"/>
        <v>0</v>
      </c>
      <c r="AF124" s="68"/>
      <c r="AG124" s="71"/>
      <c r="AH124" s="71">
        <f t="shared" si="19"/>
        <v>0</v>
      </c>
      <c r="AI124" s="71">
        <f t="shared" si="13"/>
        <v>98670</v>
      </c>
      <c r="AJ124" s="68"/>
      <c r="AK124" s="71"/>
      <c r="AL124" s="74"/>
      <c r="AM124" s="119">
        <v>1E-4</v>
      </c>
      <c r="AN124" s="70"/>
      <c r="AO124" s="75"/>
      <c r="AP124" s="75"/>
      <c r="AQ124" s="75"/>
    </row>
    <row r="125" spans="1:43" s="32" customFormat="1" ht="23.25">
      <c r="A125" s="77"/>
      <c r="B125" s="62"/>
      <c r="C125" s="63"/>
      <c r="D125" s="64"/>
      <c r="E125" s="65"/>
      <c r="F125" s="66"/>
      <c r="G125" s="67" t="s">
        <v>341</v>
      </c>
      <c r="H125" s="66" t="s">
        <v>449</v>
      </c>
      <c r="I125" s="68"/>
      <c r="J125" s="66" t="s">
        <v>107</v>
      </c>
      <c r="K125" s="69">
        <v>7</v>
      </c>
      <c r="L125" s="70" t="s">
        <v>37</v>
      </c>
      <c r="M125" s="66" t="s">
        <v>476</v>
      </c>
      <c r="N125" s="66" t="s">
        <v>45</v>
      </c>
      <c r="O125" s="66" t="s">
        <v>57</v>
      </c>
      <c r="P125" s="71">
        <f t="shared" si="14"/>
        <v>214</v>
      </c>
      <c r="Q125" s="68">
        <v>330</v>
      </c>
      <c r="R125" s="71">
        <f t="shared" si="15"/>
        <v>70620</v>
      </c>
      <c r="S125" s="112">
        <f t="shared" si="16"/>
        <v>7.0620000000000003</v>
      </c>
      <c r="T125" s="70"/>
      <c r="U125" s="70"/>
      <c r="V125" s="65"/>
      <c r="W125" s="72"/>
      <c r="X125" s="68"/>
      <c r="Y125" s="68"/>
      <c r="Z125" s="68"/>
      <c r="AA125" s="68"/>
      <c r="AB125" s="68"/>
      <c r="AC125" s="73">
        <f t="shared" si="17"/>
        <v>0</v>
      </c>
      <c r="AD125" s="71"/>
      <c r="AE125" s="71">
        <f t="shared" si="18"/>
        <v>0</v>
      </c>
      <c r="AF125" s="68"/>
      <c r="AG125" s="71"/>
      <c r="AH125" s="71">
        <f t="shared" si="19"/>
        <v>0</v>
      </c>
      <c r="AI125" s="71">
        <f t="shared" si="13"/>
        <v>70620</v>
      </c>
      <c r="AJ125" s="68"/>
      <c r="AK125" s="71"/>
      <c r="AL125" s="74"/>
      <c r="AM125" s="119">
        <v>1E-4</v>
      </c>
      <c r="AN125" s="70"/>
      <c r="AO125" s="75"/>
      <c r="AP125" s="75"/>
      <c r="AQ125" s="75"/>
    </row>
    <row r="126" spans="1:43" s="32" customFormat="1" ht="23.25">
      <c r="A126" s="66" t="s">
        <v>107</v>
      </c>
      <c r="B126" s="62" t="s">
        <v>192</v>
      </c>
      <c r="C126" s="63" t="s">
        <v>262</v>
      </c>
      <c r="D126" s="64" t="s">
        <v>183</v>
      </c>
      <c r="E126" s="65"/>
      <c r="F126" s="66" t="s">
        <v>385</v>
      </c>
      <c r="G126" s="67" t="s">
        <v>341</v>
      </c>
      <c r="H126" s="66" t="s">
        <v>449</v>
      </c>
      <c r="I126" s="68"/>
      <c r="J126" s="66" t="s">
        <v>86</v>
      </c>
      <c r="K126" s="69">
        <v>7</v>
      </c>
      <c r="L126" s="70" t="s">
        <v>37</v>
      </c>
      <c r="M126" s="66" t="s">
        <v>44</v>
      </c>
      <c r="N126" s="66" t="s">
        <v>44</v>
      </c>
      <c r="O126" s="66" t="s">
        <v>135</v>
      </c>
      <c r="P126" s="71">
        <f t="shared" si="14"/>
        <v>593</v>
      </c>
      <c r="Q126" s="68">
        <v>330</v>
      </c>
      <c r="R126" s="71">
        <f t="shared" si="15"/>
        <v>195690</v>
      </c>
      <c r="S126" s="112">
        <f t="shared" si="16"/>
        <v>19.569000000000003</v>
      </c>
      <c r="T126" s="70"/>
      <c r="U126" s="70"/>
      <c r="V126" s="65"/>
      <c r="W126" s="72"/>
      <c r="X126" s="68"/>
      <c r="Y126" s="68"/>
      <c r="Z126" s="68"/>
      <c r="AA126" s="68"/>
      <c r="AB126" s="68"/>
      <c r="AC126" s="73">
        <f t="shared" si="17"/>
        <v>0</v>
      </c>
      <c r="AD126" s="71"/>
      <c r="AE126" s="71">
        <f t="shared" si="18"/>
        <v>0</v>
      </c>
      <c r="AF126" s="68"/>
      <c r="AG126" s="71"/>
      <c r="AH126" s="71">
        <f t="shared" si="19"/>
        <v>0</v>
      </c>
      <c r="AI126" s="71">
        <f t="shared" si="13"/>
        <v>195690</v>
      </c>
      <c r="AJ126" s="68"/>
      <c r="AK126" s="71"/>
      <c r="AL126" s="74"/>
      <c r="AM126" s="119">
        <v>1E-4</v>
      </c>
      <c r="AN126" s="70"/>
      <c r="AO126" s="75"/>
      <c r="AP126" s="75"/>
      <c r="AQ126" s="75"/>
    </row>
    <row r="127" spans="1:43" s="32" customFormat="1" ht="23.25">
      <c r="A127" s="66" t="s">
        <v>108</v>
      </c>
      <c r="B127" s="62" t="s">
        <v>192</v>
      </c>
      <c r="C127" s="63" t="s">
        <v>263</v>
      </c>
      <c r="D127" s="64" t="s">
        <v>264</v>
      </c>
      <c r="E127" s="65"/>
      <c r="F127" s="66" t="s">
        <v>75</v>
      </c>
      <c r="G127" s="67" t="s">
        <v>341</v>
      </c>
      <c r="H127" s="66" t="s">
        <v>463</v>
      </c>
      <c r="I127" s="68"/>
      <c r="J127" s="66" t="s">
        <v>159</v>
      </c>
      <c r="K127" s="69">
        <v>7</v>
      </c>
      <c r="L127" s="70" t="s">
        <v>37</v>
      </c>
      <c r="M127" s="66" t="s">
        <v>45</v>
      </c>
      <c r="N127" s="66" t="s">
        <v>476</v>
      </c>
      <c r="O127" s="66" t="s">
        <v>43</v>
      </c>
      <c r="P127" s="71">
        <f t="shared" si="14"/>
        <v>844</v>
      </c>
      <c r="Q127" s="68">
        <v>330</v>
      </c>
      <c r="R127" s="71">
        <f t="shared" si="15"/>
        <v>278520</v>
      </c>
      <c r="S127" s="112">
        <f t="shared" si="16"/>
        <v>27.852</v>
      </c>
      <c r="T127" s="70"/>
      <c r="U127" s="70"/>
      <c r="V127" s="65"/>
      <c r="W127" s="72"/>
      <c r="X127" s="68"/>
      <c r="Y127" s="68"/>
      <c r="Z127" s="68"/>
      <c r="AA127" s="68"/>
      <c r="AB127" s="68"/>
      <c r="AC127" s="73">
        <f t="shared" si="17"/>
        <v>0</v>
      </c>
      <c r="AD127" s="71"/>
      <c r="AE127" s="71">
        <f t="shared" si="18"/>
        <v>0</v>
      </c>
      <c r="AF127" s="68"/>
      <c r="AG127" s="71"/>
      <c r="AH127" s="71">
        <f t="shared" si="19"/>
        <v>0</v>
      </c>
      <c r="AI127" s="71">
        <f t="shared" si="13"/>
        <v>278520</v>
      </c>
      <c r="AJ127" s="68"/>
      <c r="AK127" s="71"/>
      <c r="AL127" s="74"/>
      <c r="AM127" s="119">
        <v>1E-4</v>
      </c>
      <c r="AN127" s="70"/>
      <c r="AO127" s="75"/>
      <c r="AP127" s="75"/>
      <c r="AQ127" s="75"/>
    </row>
    <row r="128" spans="1:43" s="32" customFormat="1" ht="23.25">
      <c r="A128" s="66" t="s">
        <v>109</v>
      </c>
      <c r="B128" s="62" t="s">
        <v>181</v>
      </c>
      <c r="C128" s="63" t="s">
        <v>265</v>
      </c>
      <c r="D128" s="64" t="s">
        <v>183</v>
      </c>
      <c r="E128" s="65"/>
      <c r="F128" s="66" t="s">
        <v>386</v>
      </c>
      <c r="G128" s="67" t="s">
        <v>341</v>
      </c>
      <c r="H128" s="66" t="s">
        <v>449</v>
      </c>
      <c r="I128" s="68"/>
      <c r="J128" s="66" t="s">
        <v>170</v>
      </c>
      <c r="K128" s="69">
        <v>7</v>
      </c>
      <c r="L128" s="70" t="s">
        <v>37</v>
      </c>
      <c r="M128" s="66" t="s">
        <v>45</v>
      </c>
      <c r="N128" s="66" t="s">
        <v>45</v>
      </c>
      <c r="O128" s="66" t="s">
        <v>123</v>
      </c>
      <c r="P128" s="71">
        <f t="shared" si="14"/>
        <v>1081</v>
      </c>
      <c r="Q128" s="68">
        <v>330</v>
      </c>
      <c r="R128" s="71">
        <f t="shared" si="15"/>
        <v>356730</v>
      </c>
      <c r="S128" s="112">
        <f t="shared" si="16"/>
        <v>35.673000000000002</v>
      </c>
      <c r="T128" s="70"/>
      <c r="U128" s="70"/>
      <c r="V128" s="65"/>
      <c r="W128" s="72"/>
      <c r="X128" s="68"/>
      <c r="Y128" s="68"/>
      <c r="Z128" s="68"/>
      <c r="AA128" s="68"/>
      <c r="AB128" s="68"/>
      <c r="AC128" s="73">
        <f t="shared" si="17"/>
        <v>0</v>
      </c>
      <c r="AD128" s="71"/>
      <c r="AE128" s="71">
        <f t="shared" si="18"/>
        <v>0</v>
      </c>
      <c r="AF128" s="68"/>
      <c r="AG128" s="71"/>
      <c r="AH128" s="71">
        <f t="shared" si="19"/>
        <v>0</v>
      </c>
      <c r="AI128" s="71">
        <f t="shared" si="13"/>
        <v>356730</v>
      </c>
      <c r="AJ128" s="68"/>
      <c r="AK128" s="71"/>
      <c r="AL128" s="74"/>
      <c r="AM128" s="119">
        <v>1E-4</v>
      </c>
      <c r="AN128" s="70"/>
      <c r="AO128" s="75"/>
      <c r="AP128" s="75"/>
      <c r="AQ128" s="75"/>
    </row>
    <row r="129" spans="1:43" s="32" customFormat="1" ht="23.25">
      <c r="A129" s="66" t="s">
        <v>110</v>
      </c>
      <c r="B129" s="62" t="s">
        <v>181</v>
      </c>
      <c r="C129" s="63" t="s">
        <v>266</v>
      </c>
      <c r="D129" s="64" t="s">
        <v>185</v>
      </c>
      <c r="E129" s="65"/>
      <c r="F129" s="66" t="s">
        <v>368</v>
      </c>
      <c r="G129" s="67" t="s">
        <v>341</v>
      </c>
      <c r="H129" s="66" t="s">
        <v>436</v>
      </c>
      <c r="I129" s="68"/>
      <c r="J129" s="66" t="s">
        <v>52</v>
      </c>
      <c r="K129" s="69">
        <v>7</v>
      </c>
      <c r="L129" s="70" t="s">
        <v>37</v>
      </c>
      <c r="M129" s="66" t="s">
        <v>476</v>
      </c>
      <c r="N129" s="66" t="s">
        <v>46</v>
      </c>
      <c r="O129" s="66" t="s">
        <v>105</v>
      </c>
      <c r="P129" s="71">
        <f t="shared" si="14"/>
        <v>363</v>
      </c>
      <c r="Q129" s="68">
        <v>330</v>
      </c>
      <c r="R129" s="71">
        <f t="shared" si="15"/>
        <v>119790</v>
      </c>
      <c r="S129" s="112">
        <f t="shared" si="16"/>
        <v>11.979000000000001</v>
      </c>
      <c r="T129" s="70"/>
      <c r="U129" s="70"/>
      <c r="V129" s="65"/>
      <c r="W129" s="72"/>
      <c r="X129" s="68"/>
      <c r="Y129" s="68"/>
      <c r="Z129" s="68"/>
      <c r="AA129" s="68"/>
      <c r="AB129" s="68"/>
      <c r="AC129" s="73">
        <f t="shared" si="17"/>
        <v>0</v>
      </c>
      <c r="AD129" s="71"/>
      <c r="AE129" s="71">
        <f t="shared" si="18"/>
        <v>0</v>
      </c>
      <c r="AF129" s="68"/>
      <c r="AG129" s="71"/>
      <c r="AH129" s="71">
        <f t="shared" si="19"/>
        <v>0</v>
      </c>
      <c r="AI129" s="71">
        <f t="shared" si="13"/>
        <v>119790</v>
      </c>
      <c r="AJ129" s="68"/>
      <c r="AK129" s="71"/>
      <c r="AL129" s="74"/>
      <c r="AM129" s="119">
        <v>1E-4</v>
      </c>
      <c r="AN129" s="70"/>
      <c r="AO129" s="75"/>
      <c r="AP129" s="75"/>
      <c r="AQ129" s="75"/>
    </row>
    <row r="130" spans="1:43" s="32" customFormat="1" ht="23.25">
      <c r="A130" s="66" t="s">
        <v>111</v>
      </c>
      <c r="B130" s="62" t="s">
        <v>192</v>
      </c>
      <c r="C130" s="63" t="s">
        <v>267</v>
      </c>
      <c r="D130" s="64" t="s">
        <v>222</v>
      </c>
      <c r="E130" s="65"/>
      <c r="F130" s="66" t="s">
        <v>359</v>
      </c>
      <c r="G130" s="67" t="s">
        <v>341</v>
      </c>
      <c r="H130" s="66" t="s">
        <v>454</v>
      </c>
      <c r="I130" s="68"/>
      <c r="J130" s="66" t="s">
        <v>61</v>
      </c>
      <c r="K130" s="69">
        <v>7</v>
      </c>
      <c r="L130" s="70" t="s">
        <v>37</v>
      </c>
      <c r="M130" s="66" t="s">
        <v>50</v>
      </c>
      <c r="N130" s="66" t="s">
        <v>476</v>
      </c>
      <c r="O130" s="66" t="s">
        <v>56</v>
      </c>
      <c r="P130" s="71">
        <f t="shared" si="14"/>
        <v>2813</v>
      </c>
      <c r="Q130" s="68">
        <v>330</v>
      </c>
      <c r="R130" s="71">
        <f t="shared" si="15"/>
        <v>928290</v>
      </c>
      <c r="S130" s="112">
        <f t="shared" si="16"/>
        <v>92.829000000000008</v>
      </c>
      <c r="T130" s="70"/>
      <c r="U130" s="70"/>
      <c r="V130" s="65"/>
      <c r="W130" s="72"/>
      <c r="X130" s="68"/>
      <c r="Y130" s="68"/>
      <c r="Z130" s="68"/>
      <c r="AA130" s="68"/>
      <c r="AB130" s="68"/>
      <c r="AC130" s="73">
        <f t="shared" si="17"/>
        <v>0</v>
      </c>
      <c r="AD130" s="71"/>
      <c r="AE130" s="71">
        <f t="shared" si="18"/>
        <v>0</v>
      </c>
      <c r="AF130" s="68"/>
      <c r="AG130" s="71"/>
      <c r="AH130" s="71">
        <f t="shared" si="19"/>
        <v>0</v>
      </c>
      <c r="AI130" s="71">
        <f t="shared" si="13"/>
        <v>928290</v>
      </c>
      <c r="AJ130" s="68"/>
      <c r="AK130" s="71"/>
      <c r="AL130" s="74"/>
      <c r="AM130" s="119">
        <v>1E-4</v>
      </c>
      <c r="AN130" s="70"/>
      <c r="AO130" s="75"/>
      <c r="AP130" s="75"/>
      <c r="AQ130" s="75"/>
    </row>
    <row r="131" spans="1:43" s="32" customFormat="1" ht="23.25">
      <c r="A131" s="66" t="s">
        <v>112</v>
      </c>
      <c r="B131" s="62" t="s">
        <v>192</v>
      </c>
      <c r="C131" s="63" t="s">
        <v>268</v>
      </c>
      <c r="D131" s="64" t="s">
        <v>183</v>
      </c>
      <c r="E131" s="65"/>
      <c r="F131" s="66" t="s">
        <v>387</v>
      </c>
      <c r="G131" s="67" t="s">
        <v>341</v>
      </c>
      <c r="H131" s="66" t="s">
        <v>458</v>
      </c>
      <c r="I131" s="68"/>
      <c r="J131" s="66" t="s">
        <v>52</v>
      </c>
      <c r="K131" s="69">
        <v>7</v>
      </c>
      <c r="L131" s="70" t="s">
        <v>37</v>
      </c>
      <c r="M131" s="66" t="s">
        <v>54</v>
      </c>
      <c r="N131" s="66" t="s">
        <v>476</v>
      </c>
      <c r="O131" s="66" t="s">
        <v>125</v>
      </c>
      <c r="P131" s="71">
        <f t="shared" si="14"/>
        <v>4483</v>
      </c>
      <c r="Q131" s="68">
        <v>330</v>
      </c>
      <c r="R131" s="71">
        <f t="shared" si="15"/>
        <v>1479390</v>
      </c>
      <c r="S131" s="112">
        <f t="shared" si="16"/>
        <v>147.93899999999999</v>
      </c>
      <c r="T131" s="70"/>
      <c r="U131" s="70"/>
      <c r="V131" s="65"/>
      <c r="W131" s="72"/>
      <c r="X131" s="68"/>
      <c r="Y131" s="68"/>
      <c r="Z131" s="68"/>
      <c r="AA131" s="68"/>
      <c r="AB131" s="68"/>
      <c r="AC131" s="73">
        <f t="shared" si="17"/>
        <v>0</v>
      </c>
      <c r="AD131" s="71"/>
      <c r="AE131" s="71">
        <f t="shared" si="18"/>
        <v>0</v>
      </c>
      <c r="AF131" s="68"/>
      <c r="AG131" s="71"/>
      <c r="AH131" s="71">
        <f t="shared" si="19"/>
        <v>0</v>
      </c>
      <c r="AI131" s="71">
        <f t="shared" si="13"/>
        <v>1479390</v>
      </c>
      <c r="AJ131" s="68"/>
      <c r="AK131" s="71"/>
      <c r="AL131" s="74"/>
      <c r="AM131" s="119">
        <v>1E-4</v>
      </c>
      <c r="AN131" s="70"/>
      <c r="AO131" s="75"/>
      <c r="AP131" s="75"/>
      <c r="AQ131" s="75"/>
    </row>
    <row r="132" spans="1:43" s="32" customFormat="1" ht="23.25">
      <c r="A132" s="66" t="s">
        <v>113</v>
      </c>
      <c r="B132" s="62" t="s">
        <v>181</v>
      </c>
      <c r="C132" s="63" t="s">
        <v>269</v>
      </c>
      <c r="D132" s="64" t="s">
        <v>183</v>
      </c>
      <c r="E132" s="65"/>
      <c r="F132" s="66" t="s">
        <v>128</v>
      </c>
      <c r="G132" s="67" t="s">
        <v>341</v>
      </c>
      <c r="H132" s="66" t="s">
        <v>447</v>
      </c>
      <c r="I132" s="68"/>
      <c r="J132" s="66" t="s">
        <v>47</v>
      </c>
      <c r="K132" s="69">
        <v>7</v>
      </c>
      <c r="L132" s="70" t="s">
        <v>37</v>
      </c>
      <c r="M132" s="66" t="s">
        <v>50</v>
      </c>
      <c r="N132" s="66" t="s">
        <v>476</v>
      </c>
      <c r="O132" s="66" t="s">
        <v>128</v>
      </c>
      <c r="P132" s="71">
        <f t="shared" si="14"/>
        <v>2886</v>
      </c>
      <c r="Q132" s="68">
        <v>330</v>
      </c>
      <c r="R132" s="71">
        <f t="shared" si="15"/>
        <v>952380</v>
      </c>
      <c r="S132" s="112">
        <f t="shared" si="16"/>
        <v>95.238</v>
      </c>
      <c r="T132" s="70"/>
      <c r="U132" s="70"/>
      <c r="V132" s="65"/>
      <c r="W132" s="72"/>
      <c r="X132" s="68"/>
      <c r="Y132" s="68"/>
      <c r="Z132" s="68"/>
      <c r="AA132" s="68"/>
      <c r="AB132" s="68"/>
      <c r="AC132" s="73">
        <f t="shared" si="17"/>
        <v>0</v>
      </c>
      <c r="AD132" s="71"/>
      <c r="AE132" s="71">
        <f t="shared" si="18"/>
        <v>0</v>
      </c>
      <c r="AF132" s="68"/>
      <c r="AG132" s="71"/>
      <c r="AH132" s="71">
        <f t="shared" si="19"/>
        <v>0</v>
      </c>
      <c r="AI132" s="71">
        <f t="shared" si="13"/>
        <v>952380</v>
      </c>
      <c r="AJ132" s="68"/>
      <c r="AK132" s="71"/>
      <c r="AL132" s="74"/>
      <c r="AM132" s="119">
        <v>1E-4</v>
      </c>
      <c r="AN132" s="70"/>
      <c r="AO132" s="75"/>
      <c r="AP132" s="75"/>
      <c r="AQ132" s="75"/>
    </row>
    <row r="133" spans="1:43" s="32" customFormat="1" ht="23.25">
      <c r="A133" s="61" t="s">
        <v>114</v>
      </c>
      <c r="B133" s="62" t="s">
        <v>181</v>
      </c>
      <c r="C133" s="63" t="s">
        <v>270</v>
      </c>
      <c r="D133" s="64" t="s">
        <v>183</v>
      </c>
      <c r="E133" s="65"/>
      <c r="F133" s="66" t="s">
        <v>128</v>
      </c>
      <c r="G133" s="67" t="s">
        <v>341</v>
      </c>
      <c r="H133" s="66" t="s">
        <v>447</v>
      </c>
      <c r="I133" s="68"/>
      <c r="J133" s="66" t="s">
        <v>51</v>
      </c>
      <c r="K133" s="69">
        <v>7</v>
      </c>
      <c r="L133" s="70" t="s">
        <v>37</v>
      </c>
      <c r="M133" s="66" t="s">
        <v>81</v>
      </c>
      <c r="N133" s="66" t="s">
        <v>476</v>
      </c>
      <c r="O133" s="66" t="s">
        <v>104</v>
      </c>
      <c r="P133" s="71">
        <f t="shared" si="14"/>
        <v>15262</v>
      </c>
      <c r="Q133" s="68">
        <v>330</v>
      </c>
      <c r="R133" s="71">
        <f t="shared" si="15"/>
        <v>5036460</v>
      </c>
      <c r="S133" s="112">
        <f t="shared" si="16"/>
        <v>503.64600000000002</v>
      </c>
      <c r="T133" s="70"/>
      <c r="U133" s="70"/>
      <c r="V133" s="65"/>
      <c r="W133" s="72"/>
      <c r="X133" s="68"/>
      <c r="Y133" s="68"/>
      <c r="Z133" s="68"/>
      <c r="AA133" s="68"/>
      <c r="AB133" s="68"/>
      <c r="AC133" s="73">
        <f t="shared" si="17"/>
        <v>0</v>
      </c>
      <c r="AD133" s="71"/>
      <c r="AE133" s="71">
        <f t="shared" si="18"/>
        <v>0</v>
      </c>
      <c r="AF133" s="68"/>
      <c r="AG133" s="71"/>
      <c r="AH133" s="71">
        <f t="shared" si="19"/>
        <v>0</v>
      </c>
      <c r="AI133" s="71">
        <f t="shared" ref="AI133:AI196" si="20">R133+AH133</f>
        <v>5036460</v>
      </c>
      <c r="AJ133" s="68"/>
      <c r="AK133" s="71"/>
      <c r="AL133" s="74"/>
      <c r="AM133" s="119">
        <v>1E-4</v>
      </c>
      <c r="AN133" s="70"/>
      <c r="AO133" s="75"/>
      <c r="AP133" s="75"/>
      <c r="AQ133" s="75"/>
    </row>
    <row r="134" spans="1:43" s="32" customFormat="1" ht="23.25">
      <c r="A134" s="77"/>
      <c r="B134" s="62"/>
      <c r="C134" s="63"/>
      <c r="D134" s="64"/>
      <c r="E134" s="65"/>
      <c r="F134" s="66"/>
      <c r="G134" s="67" t="s">
        <v>341</v>
      </c>
      <c r="H134" s="66" t="s">
        <v>447</v>
      </c>
      <c r="I134" s="68"/>
      <c r="J134" s="66" t="s">
        <v>46</v>
      </c>
      <c r="K134" s="69">
        <v>7</v>
      </c>
      <c r="L134" s="70" t="s">
        <v>37</v>
      </c>
      <c r="M134" s="66" t="s">
        <v>50</v>
      </c>
      <c r="N134" s="66" t="s">
        <v>44</v>
      </c>
      <c r="O134" s="66" t="s">
        <v>54</v>
      </c>
      <c r="P134" s="71">
        <f t="shared" si="14"/>
        <v>2911</v>
      </c>
      <c r="Q134" s="68">
        <v>330</v>
      </c>
      <c r="R134" s="71">
        <f t="shared" si="15"/>
        <v>960630</v>
      </c>
      <c r="S134" s="112">
        <f t="shared" si="16"/>
        <v>96.063000000000002</v>
      </c>
      <c r="T134" s="70"/>
      <c r="U134" s="70"/>
      <c r="V134" s="65"/>
      <c r="W134" s="72"/>
      <c r="X134" s="68"/>
      <c r="Y134" s="68"/>
      <c r="Z134" s="68"/>
      <c r="AA134" s="68"/>
      <c r="AB134" s="68"/>
      <c r="AC134" s="73">
        <f t="shared" si="17"/>
        <v>0</v>
      </c>
      <c r="AD134" s="71"/>
      <c r="AE134" s="71">
        <f t="shared" si="18"/>
        <v>0</v>
      </c>
      <c r="AF134" s="68"/>
      <c r="AG134" s="71"/>
      <c r="AH134" s="71">
        <f t="shared" si="19"/>
        <v>0</v>
      </c>
      <c r="AI134" s="71">
        <f t="shared" si="20"/>
        <v>960630</v>
      </c>
      <c r="AJ134" s="68"/>
      <c r="AK134" s="71"/>
      <c r="AL134" s="74"/>
      <c r="AM134" s="119">
        <v>1E-4</v>
      </c>
      <c r="AN134" s="70"/>
      <c r="AO134" s="75"/>
      <c r="AP134" s="75"/>
      <c r="AQ134" s="75"/>
    </row>
    <row r="135" spans="1:43" s="32" customFormat="1" ht="23.25">
      <c r="A135" s="66" t="s">
        <v>115</v>
      </c>
      <c r="B135" s="62" t="s">
        <v>192</v>
      </c>
      <c r="C135" s="63" t="s">
        <v>271</v>
      </c>
      <c r="D135" s="64" t="s">
        <v>185</v>
      </c>
      <c r="E135" s="65"/>
      <c r="F135" s="66" t="s">
        <v>388</v>
      </c>
      <c r="G135" s="67" t="s">
        <v>341</v>
      </c>
      <c r="H135" s="66" t="s">
        <v>448</v>
      </c>
      <c r="I135" s="68"/>
      <c r="J135" s="66" t="s">
        <v>73</v>
      </c>
      <c r="K135" s="69">
        <v>7</v>
      </c>
      <c r="L135" s="70" t="s">
        <v>37</v>
      </c>
      <c r="M135" s="66" t="s">
        <v>46</v>
      </c>
      <c r="N135" s="66" t="s">
        <v>476</v>
      </c>
      <c r="O135" s="66" t="s">
        <v>137</v>
      </c>
      <c r="P135" s="71">
        <f t="shared" si="14"/>
        <v>1295</v>
      </c>
      <c r="Q135" s="68">
        <v>330</v>
      </c>
      <c r="R135" s="71">
        <f t="shared" si="15"/>
        <v>427350</v>
      </c>
      <c r="S135" s="112">
        <f t="shared" si="16"/>
        <v>42.734999999999999</v>
      </c>
      <c r="T135" s="70"/>
      <c r="U135" s="70"/>
      <c r="V135" s="65"/>
      <c r="W135" s="72"/>
      <c r="X135" s="68"/>
      <c r="Y135" s="68"/>
      <c r="Z135" s="68"/>
      <c r="AA135" s="68"/>
      <c r="AB135" s="68"/>
      <c r="AC135" s="73">
        <f t="shared" si="17"/>
        <v>0</v>
      </c>
      <c r="AD135" s="71"/>
      <c r="AE135" s="71">
        <f t="shared" si="18"/>
        <v>0</v>
      </c>
      <c r="AF135" s="68"/>
      <c r="AG135" s="71"/>
      <c r="AH135" s="71">
        <f t="shared" si="19"/>
        <v>0</v>
      </c>
      <c r="AI135" s="71">
        <f t="shared" si="20"/>
        <v>427350</v>
      </c>
      <c r="AJ135" s="68"/>
      <c r="AK135" s="71"/>
      <c r="AL135" s="74"/>
      <c r="AM135" s="119">
        <v>1E-4</v>
      </c>
      <c r="AN135" s="70"/>
      <c r="AO135" s="75"/>
      <c r="AP135" s="75"/>
      <c r="AQ135" s="75"/>
    </row>
    <row r="136" spans="1:43" s="32" customFormat="1" ht="23.25">
      <c r="A136" s="61" t="s">
        <v>116</v>
      </c>
      <c r="B136" s="62" t="s">
        <v>192</v>
      </c>
      <c r="C136" s="63" t="s">
        <v>272</v>
      </c>
      <c r="D136" s="64" t="s">
        <v>185</v>
      </c>
      <c r="E136" s="65"/>
      <c r="F136" s="66" t="s">
        <v>389</v>
      </c>
      <c r="G136" s="67" t="s">
        <v>341</v>
      </c>
      <c r="H136" s="66" t="s">
        <v>448</v>
      </c>
      <c r="I136" s="68"/>
      <c r="J136" s="66" t="s">
        <v>63</v>
      </c>
      <c r="K136" s="69">
        <v>7</v>
      </c>
      <c r="L136" s="70" t="s">
        <v>37</v>
      </c>
      <c r="M136" s="66" t="s">
        <v>476</v>
      </c>
      <c r="N136" s="66" t="s">
        <v>46</v>
      </c>
      <c r="O136" s="66" t="s">
        <v>97</v>
      </c>
      <c r="P136" s="71">
        <f t="shared" si="14"/>
        <v>355</v>
      </c>
      <c r="Q136" s="68">
        <v>330</v>
      </c>
      <c r="R136" s="71">
        <f t="shared" si="15"/>
        <v>117150</v>
      </c>
      <c r="S136" s="112">
        <f t="shared" si="16"/>
        <v>11.715</v>
      </c>
      <c r="T136" s="70"/>
      <c r="U136" s="70"/>
      <c r="V136" s="65"/>
      <c r="W136" s="72"/>
      <c r="X136" s="68"/>
      <c r="Y136" s="68"/>
      <c r="Z136" s="68"/>
      <c r="AA136" s="68"/>
      <c r="AB136" s="68"/>
      <c r="AC136" s="73">
        <f t="shared" si="17"/>
        <v>0</v>
      </c>
      <c r="AD136" s="71"/>
      <c r="AE136" s="71">
        <f t="shared" si="18"/>
        <v>0</v>
      </c>
      <c r="AF136" s="68"/>
      <c r="AG136" s="71"/>
      <c r="AH136" s="71">
        <f t="shared" si="19"/>
        <v>0</v>
      </c>
      <c r="AI136" s="71">
        <f t="shared" si="20"/>
        <v>117150</v>
      </c>
      <c r="AJ136" s="68"/>
      <c r="AK136" s="71"/>
      <c r="AL136" s="74"/>
      <c r="AM136" s="119">
        <v>1E-4</v>
      </c>
      <c r="AN136" s="70"/>
      <c r="AO136" s="75"/>
      <c r="AP136" s="75"/>
      <c r="AQ136" s="75"/>
    </row>
    <row r="137" spans="1:43" s="32" customFormat="1" ht="23.25">
      <c r="A137" s="77"/>
      <c r="B137" s="62"/>
      <c r="C137" s="63"/>
      <c r="D137" s="64"/>
      <c r="E137" s="65"/>
      <c r="F137" s="66"/>
      <c r="G137" s="67" t="s">
        <v>341</v>
      </c>
      <c r="H137" s="66" t="s">
        <v>448</v>
      </c>
      <c r="I137" s="68"/>
      <c r="J137" s="66" t="s">
        <v>66</v>
      </c>
      <c r="K137" s="69">
        <v>7</v>
      </c>
      <c r="L137" s="70" t="s">
        <v>37</v>
      </c>
      <c r="M137" s="66" t="s">
        <v>46</v>
      </c>
      <c r="N137" s="66" t="s">
        <v>44</v>
      </c>
      <c r="O137" s="66" t="s">
        <v>139</v>
      </c>
      <c r="P137" s="71">
        <f t="shared" si="14"/>
        <v>1397</v>
      </c>
      <c r="Q137" s="68">
        <v>330</v>
      </c>
      <c r="R137" s="71">
        <f t="shared" si="15"/>
        <v>461010</v>
      </c>
      <c r="S137" s="112">
        <f t="shared" si="16"/>
        <v>46.100999999999999</v>
      </c>
      <c r="T137" s="70"/>
      <c r="U137" s="70"/>
      <c r="V137" s="65"/>
      <c r="W137" s="72"/>
      <c r="X137" s="68"/>
      <c r="Y137" s="68"/>
      <c r="Z137" s="68"/>
      <c r="AA137" s="68"/>
      <c r="AB137" s="68"/>
      <c r="AC137" s="73">
        <f t="shared" si="17"/>
        <v>0</v>
      </c>
      <c r="AD137" s="71"/>
      <c r="AE137" s="71">
        <f t="shared" si="18"/>
        <v>0</v>
      </c>
      <c r="AF137" s="68"/>
      <c r="AG137" s="71"/>
      <c r="AH137" s="71">
        <f t="shared" si="19"/>
        <v>0</v>
      </c>
      <c r="AI137" s="71">
        <f t="shared" si="20"/>
        <v>461010</v>
      </c>
      <c r="AJ137" s="68"/>
      <c r="AK137" s="71"/>
      <c r="AL137" s="74"/>
      <c r="AM137" s="119">
        <v>1E-4</v>
      </c>
      <c r="AN137" s="70"/>
      <c r="AO137" s="75"/>
      <c r="AP137" s="75"/>
      <c r="AQ137" s="75"/>
    </row>
    <row r="138" spans="1:43" s="32" customFormat="1" ht="23.25">
      <c r="A138" s="66" t="s">
        <v>117</v>
      </c>
      <c r="B138" s="62" t="s">
        <v>192</v>
      </c>
      <c r="C138" s="63" t="s">
        <v>273</v>
      </c>
      <c r="D138" s="64" t="s">
        <v>185</v>
      </c>
      <c r="E138" s="65"/>
      <c r="F138" s="66" t="s">
        <v>390</v>
      </c>
      <c r="G138" s="67" t="s">
        <v>341</v>
      </c>
      <c r="H138" s="66" t="s">
        <v>449</v>
      </c>
      <c r="I138" s="68"/>
      <c r="J138" s="66" t="s">
        <v>56</v>
      </c>
      <c r="K138" s="69">
        <v>7</v>
      </c>
      <c r="L138" s="70" t="s">
        <v>37</v>
      </c>
      <c r="M138" s="66" t="s">
        <v>45</v>
      </c>
      <c r="N138" s="66" t="s">
        <v>476</v>
      </c>
      <c r="O138" s="66" t="s">
        <v>75</v>
      </c>
      <c r="P138" s="71">
        <f t="shared" si="14"/>
        <v>832</v>
      </c>
      <c r="Q138" s="68">
        <v>330</v>
      </c>
      <c r="R138" s="71">
        <f t="shared" si="15"/>
        <v>274560</v>
      </c>
      <c r="S138" s="112">
        <f t="shared" si="16"/>
        <v>27.456000000000003</v>
      </c>
      <c r="T138" s="70"/>
      <c r="U138" s="70"/>
      <c r="V138" s="65"/>
      <c r="W138" s="72"/>
      <c r="X138" s="68"/>
      <c r="Y138" s="68"/>
      <c r="Z138" s="68"/>
      <c r="AA138" s="68"/>
      <c r="AB138" s="68"/>
      <c r="AC138" s="73">
        <f t="shared" si="17"/>
        <v>0</v>
      </c>
      <c r="AD138" s="71"/>
      <c r="AE138" s="71">
        <f t="shared" si="18"/>
        <v>0</v>
      </c>
      <c r="AF138" s="68"/>
      <c r="AG138" s="71"/>
      <c r="AH138" s="71">
        <f t="shared" si="19"/>
        <v>0</v>
      </c>
      <c r="AI138" s="71">
        <f t="shared" si="20"/>
        <v>274560</v>
      </c>
      <c r="AJ138" s="68"/>
      <c r="AK138" s="71"/>
      <c r="AL138" s="74"/>
      <c r="AM138" s="119">
        <v>1E-4</v>
      </c>
      <c r="AN138" s="70"/>
      <c r="AO138" s="75"/>
      <c r="AP138" s="75"/>
      <c r="AQ138" s="75"/>
    </row>
    <row r="139" spans="1:43" s="32" customFormat="1" ht="23.25">
      <c r="A139" s="61" t="s">
        <v>118</v>
      </c>
      <c r="B139" s="62" t="s">
        <v>181</v>
      </c>
      <c r="C139" s="63" t="s">
        <v>274</v>
      </c>
      <c r="D139" s="64" t="s">
        <v>185</v>
      </c>
      <c r="E139" s="65"/>
      <c r="F139" s="66" t="s">
        <v>391</v>
      </c>
      <c r="G139" s="67" t="s">
        <v>341</v>
      </c>
      <c r="H139" s="66" t="s">
        <v>448</v>
      </c>
      <c r="I139" s="68"/>
      <c r="J139" s="66" t="s">
        <v>64</v>
      </c>
      <c r="K139" s="69">
        <v>7</v>
      </c>
      <c r="L139" s="70" t="s">
        <v>37</v>
      </c>
      <c r="M139" s="66" t="s">
        <v>476</v>
      </c>
      <c r="N139" s="66" t="s">
        <v>46</v>
      </c>
      <c r="O139" s="66" t="s">
        <v>96</v>
      </c>
      <c r="P139" s="71">
        <f t="shared" si="14"/>
        <v>354</v>
      </c>
      <c r="Q139" s="68">
        <v>330</v>
      </c>
      <c r="R139" s="71">
        <f t="shared" si="15"/>
        <v>116820</v>
      </c>
      <c r="S139" s="112">
        <f t="shared" si="16"/>
        <v>11.682</v>
      </c>
      <c r="T139" s="70"/>
      <c r="U139" s="70"/>
      <c r="V139" s="65"/>
      <c r="W139" s="72"/>
      <c r="X139" s="68"/>
      <c r="Y139" s="68"/>
      <c r="Z139" s="68"/>
      <c r="AA139" s="68"/>
      <c r="AB139" s="68"/>
      <c r="AC139" s="73">
        <f t="shared" si="17"/>
        <v>0</v>
      </c>
      <c r="AD139" s="71"/>
      <c r="AE139" s="71">
        <f t="shared" si="18"/>
        <v>0</v>
      </c>
      <c r="AF139" s="68"/>
      <c r="AG139" s="71"/>
      <c r="AH139" s="71">
        <f t="shared" si="19"/>
        <v>0</v>
      </c>
      <c r="AI139" s="71">
        <f t="shared" si="20"/>
        <v>116820</v>
      </c>
      <c r="AJ139" s="68"/>
      <c r="AK139" s="71"/>
      <c r="AL139" s="74"/>
      <c r="AM139" s="119">
        <v>1E-4</v>
      </c>
      <c r="AN139" s="70"/>
      <c r="AO139" s="75"/>
      <c r="AP139" s="75"/>
      <c r="AQ139" s="75"/>
    </row>
    <row r="140" spans="1:43" s="32" customFormat="1" ht="23.25">
      <c r="A140" s="77"/>
      <c r="B140" s="62"/>
      <c r="C140" s="63"/>
      <c r="D140" s="64"/>
      <c r="E140" s="65"/>
      <c r="F140" s="66"/>
      <c r="G140" s="67" t="s">
        <v>341</v>
      </c>
      <c r="H140" s="66" t="s">
        <v>448</v>
      </c>
      <c r="I140" s="68"/>
      <c r="J140" s="66" t="s">
        <v>68</v>
      </c>
      <c r="K140" s="69">
        <v>7</v>
      </c>
      <c r="L140" s="70" t="s">
        <v>37</v>
      </c>
      <c r="M140" s="66" t="s">
        <v>47</v>
      </c>
      <c r="N140" s="66" t="s">
        <v>44</v>
      </c>
      <c r="O140" s="66" t="s">
        <v>134</v>
      </c>
      <c r="P140" s="71">
        <f t="shared" si="14"/>
        <v>1792</v>
      </c>
      <c r="Q140" s="68">
        <v>330</v>
      </c>
      <c r="R140" s="71">
        <f t="shared" si="15"/>
        <v>591360</v>
      </c>
      <c r="S140" s="112">
        <f t="shared" si="16"/>
        <v>59.136000000000003</v>
      </c>
      <c r="T140" s="70"/>
      <c r="U140" s="70"/>
      <c r="V140" s="65"/>
      <c r="W140" s="72"/>
      <c r="X140" s="68"/>
      <c r="Y140" s="68"/>
      <c r="Z140" s="68"/>
      <c r="AA140" s="68"/>
      <c r="AB140" s="68"/>
      <c r="AC140" s="73">
        <f t="shared" si="17"/>
        <v>0</v>
      </c>
      <c r="AD140" s="71"/>
      <c r="AE140" s="71">
        <f t="shared" si="18"/>
        <v>0</v>
      </c>
      <c r="AF140" s="68"/>
      <c r="AG140" s="71"/>
      <c r="AH140" s="71">
        <f t="shared" si="19"/>
        <v>0</v>
      </c>
      <c r="AI140" s="71">
        <f t="shared" si="20"/>
        <v>591360</v>
      </c>
      <c r="AJ140" s="68"/>
      <c r="AK140" s="71"/>
      <c r="AL140" s="74"/>
      <c r="AM140" s="119">
        <v>1E-4</v>
      </c>
      <c r="AN140" s="70"/>
      <c r="AO140" s="75"/>
      <c r="AP140" s="75"/>
      <c r="AQ140" s="75"/>
    </row>
    <row r="141" spans="1:43" s="32" customFormat="1" ht="23.25">
      <c r="A141" s="66" t="s">
        <v>119</v>
      </c>
      <c r="B141" s="62" t="s">
        <v>181</v>
      </c>
      <c r="C141" s="63" t="s">
        <v>275</v>
      </c>
      <c r="D141" s="64" t="s">
        <v>183</v>
      </c>
      <c r="E141" s="65"/>
      <c r="F141" s="66" t="s">
        <v>128</v>
      </c>
      <c r="G141" s="67" t="s">
        <v>341</v>
      </c>
      <c r="H141" s="66" t="s">
        <v>447</v>
      </c>
      <c r="I141" s="68"/>
      <c r="J141" s="66" t="s">
        <v>48</v>
      </c>
      <c r="K141" s="69">
        <v>7</v>
      </c>
      <c r="L141" s="70" t="s">
        <v>37</v>
      </c>
      <c r="M141" s="66" t="s">
        <v>49</v>
      </c>
      <c r="N141" s="66" t="s">
        <v>46</v>
      </c>
      <c r="O141" s="66" t="s">
        <v>476</v>
      </c>
      <c r="P141" s="71">
        <f t="shared" si="14"/>
        <v>2700</v>
      </c>
      <c r="Q141" s="68">
        <v>330</v>
      </c>
      <c r="R141" s="71">
        <f t="shared" si="15"/>
        <v>891000</v>
      </c>
      <c r="S141" s="112">
        <f t="shared" si="16"/>
        <v>89.100000000000009</v>
      </c>
      <c r="T141" s="70"/>
      <c r="U141" s="70"/>
      <c r="V141" s="65"/>
      <c r="W141" s="72"/>
      <c r="X141" s="68"/>
      <c r="Y141" s="68"/>
      <c r="Z141" s="68"/>
      <c r="AA141" s="68"/>
      <c r="AB141" s="68"/>
      <c r="AC141" s="73">
        <f t="shared" si="17"/>
        <v>0</v>
      </c>
      <c r="AD141" s="71"/>
      <c r="AE141" s="71">
        <f t="shared" si="18"/>
        <v>0</v>
      </c>
      <c r="AF141" s="68"/>
      <c r="AG141" s="71"/>
      <c r="AH141" s="71">
        <f t="shared" si="19"/>
        <v>0</v>
      </c>
      <c r="AI141" s="71">
        <f t="shared" si="20"/>
        <v>891000</v>
      </c>
      <c r="AJ141" s="68"/>
      <c r="AK141" s="71"/>
      <c r="AL141" s="74"/>
      <c r="AM141" s="119">
        <v>1E-4</v>
      </c>
      <c r="AN141" s="70"/>
      <c r="AO141" s="75"/>
      <c r="AP141" s="75"/>
      <c r="AQ141" s="75"/>
    </row>
    <row r="142" spans="1:43" s="32" customFormat="1" ht="23.25">
      <c r="A142" s="61" t="s">
        <v>120</v>
      </c>
      <c r="B142" s="62" t="s">
        <v>181</v>
      </c>
      <c r="C142" s="63" t="s">
        <v>276</v>
      </c>
      <c r="D142" s="64" t="s">
        <v>185</v>
      </c>
      <c r="E142" s="65"/>
      <c r="F142" s="66" t="s">
        <v>86</v>
      </c>
      <c r="G142" s="67" t="s">
        <v>341</v>
      </c>
      <c r="H142" s="66" t="s">
        <v>448</v>
      </c>
      <c r="I142" s="68"/>
      <c r="J142" s="66" t="s">
        <v>81</v>
      </c>
      <c r="K142" s="69">
        <v>7</v>
      </c>
      <c r="L142" s="70" t="s">
        <v>37</v>
      </c>
      <c r="M142" s="66" t="s">
        <v>476</v>
      </c>
      <c r="N142" s="66" t="s">
        <v>46</v>
      </c>
      <c r="O142" s="66" t="s">
        <v>90</v>
      </c>
      <c r="P142" s="71">
        <f t="shared" si="14"/>
        <v>348</v>
      </c>
      <c r="Q142" s="68">
        <v>330</v>
      </c>
      <c r="R142" s="71">
        <f t="shared" si="15"/>
        <v>114840</v>
      </c>
      <c r="S142" s="112">
        <f t="shared" si="16"/>
        <v>11.484</v>
      </c>
      <c r="T142" s="70"/>
      <c r="U142" s="70"/>
      <c r="V142" s="65"/>
      <c r="W142" s="72"/>
      <c r="X142" s="68"/>
      <c r="Y142" s="68"/>
      <c r="Z142" s="68"/>
      <c r="AA142" s="68"/>
      <c r="AB142" s="68"/>
      <c r="AC142" s="73">
        <f t="shared" si="17"/>
        <v>0</v>
      </c>
      <c r="AD142" s="71"/>
      <c r="AE142" s="71">
        <f t="shared" si="18"/>
        <v>0</v>
      </c>
      <c r="AF142" s="68"/>
      <c r="AG142" s="71"/>
      <c r="AH142" s="71">
        <f t="shared" si="19"/>
        <v>0</v>
      </c>
      <c r="AI142" s="71">
        <f t="shared" si="20"/>
        <v>114840</v>
      </c>
      <c r="AJ142" s="68"/>
      <c r="AK142" s="71"/>
      <c r="AL142" s="74"/>
      <c r="AM142" s="119">
        <v>1E-4</v>
      </c>
      <c r="AN142" s="70"/>
      <c r="AO142" s="75"/>
      <c r="AP142" s="75"/>
      <c r="AQ142" s="75"/>
    </row>
    <row r="143" spans="1:43" s="32" customFormat="1" ht="23.25">
      <c r="A143" s="76"/>
      <c r="B143" s="62"/>
      <c r="C143" s="63"/>
      <c r="D143" s="64"/>
      <c r="E143" s="65"/>
      <c r="F143" s="66"/>
      <c r="G143" s="67" t="s">
        <v>341</v>
      </c>
      <c r="H143" s="66" t="s">
        <v>449</v>
      </c>
      <c r="I143" s="68"/>
      <c r="J143" s="66" t="s">
        <v>55</v>
      </c>
      <c r="K143" s="69">
        <v>7</v>
      </c>
      <c r="L143" s="70" t="s">
        <v>37</v>
      </c>
      <c r="M143" s="66" t="s">
        <v>48</v>
      </c>
      <c r="N143" s="66" t="s">
        <v>46</v>
      </c>
      <c r="O143" s="66" t="s">
        <v>123</v>
      </c>
      <c r="P143" s="71">
        <f t="shared" si="14"/>
        <v>2381</v>
      </c>
      <c r="Q143" s="68">
        <v>330</v>
      </c>
      <c r="R143" s="71">
        <f t="shared" si="15"/>
        <v>785730</v>
      </c>
      <c r="S143" s="112">
        <f t="shared" si="16"/>
        <v>78.573000000000008</v>
      </c>
      <c r="T143" s="70"/>
      <c r="U143" s="70"/>
      <c r="V143" s="65"/>
      <c r="W143" s="72"/>
      <c r="X143" s="68"/>
      <c r="Y143" s="68"/>
      <c r="Z143" s="68"/>
      <c r="AA143" s="68"/>
      <c r="AB143" s="68"/>
      <c r="AC143" s="73">
        <f t="shared" si="17"/>
        <v>0</v>
      </c>
      <c r="AD143" s="71"/>
      <c r="AE143" s="71">
        <f t="shared" si="18"/>
        <v>0</v>
      </c>
      <c r="AF143" s="68"/>
      <c r="AG143" s="71"/>
      <c r="AH143" s="71">
        <f t="shared" si="19"/>
        <v>0</v>
      </c>
      <c r="AI143" s="71">
        <f t="shared" si="20"/>
        <v>785730</v>
      </c>
      <c r="AJ143" s="68"/>
      <c r="AK143" s="71"/>
      <c r="AL143" s="74"/>
      <c r="AM143" s="119">
        <v>1E-4</v>
      </c>
      <c r="AN143" s="70"/>
      <c r="AO143" s="75"/>
      <c r="AP143" s="75"/>
      <c r="AQ143" s="75"/>
    </row>
    <row r="144" spans="1:43" s="32" customFormat="1" ht="23.25">
      <c r="A144" s="76"/>
      <c r="B144" s="62"/>
      <c r="C144" s="63"/>
      <c r="D144" s="64"/>
      <c r="E144" s="65"/>
      <c r="F144" s="66"/>
      <c r="G144" s="67" t="s">
        <v>341</v>
      </c>
      <c r="H144" s="66" t="s">
        <v>460</v>
      </c>
      <c r="I144" s="68"/>
      <c r="J144" s="66" t="s">
        <v>60</v>
      </c>
      <c r="K144" s="69">
        <v>7</v>
      </c>
      <c r="L144" s="70" t="s">
        <v>37</v>
      </c>
      <c r="M144" s="66" t="s">
        <v>44</v>
      </c>
      <c r="N144" s="66" t="s">
        <v>46</v>
      </c>
      <c r="O144" s="66" t="s">
        <v>118</v>
      </c>
      <c r="P144" s="71">
        <f t="shared" si="14"/>
        <v>776</v>
      </c>
      <c r="Q144" s="68">
        <v>330</v>
      </c>
      <c r="R144" s="71">
        <f t="shared" si="15"/>
        <v>256080</v>
      </c>
      <c r="S144" s="112">
        <f t="shared" si="16"/>
        <v>25.608000000000001</v>
      </c>
      <c r="T144" s="70"/>
      <c r="U144" s="70"/>
      <c r="V144" s="65"/>
      <c r="W144" s="72"/>
      <c r="X144" s="68"/>
      <c r="Y144" s="68"/>
      <c r="Z144" s="68"/>
      <c r="AA144" s="68"/>
      <c r="AB144" s="68"/>
      <c r="AC144" s="73">
        <f t="shared" si="17"/>
        <v>0</v>
      </c>
      <c r="AD144" s="71"/>
      <c r="AE144" s="71">
        <f t="shared" si="18"/>
        <v>0</v>
      </c>
      <c r="AF144" s="68"/>
      <c r="AG144" s="71"/>
      <c r="AH144" s="71">
        <f t="shared" si="19"/>
        <v>0</v>
      </c>
      <c r="AI144" s="71">
        <f t="shared" si="20"/>
        <v>256080</v>
      </c>
      <c r="AJ144" s="68"/>
      <c r="AK144" s="71"/>
      <c r="AL144" s="74"/>
      <c r="AM144" s="119">
        <v>1E-4</v>
      </c>
      <c r="AN144" s="70"/>
      <c r="AO144" s="75"/>
      <c r="AP144" s="75"/>
      <c r="AQ144" s="75"/>
    </row>
    <row r="145" spans="1:43" s="32" customFormat="1" ht="23.25">
      <c r="A145" s="77"/>
      <c r="B145" s="62"/>
      <c r="C145" s="63"/>
      <c r="D145" s="64"/>
      <c r="E145" s="65"/>
      <c r="F145" s="66"/>
      <c r="G145" s="67" t="s">
        <v>341</v>
      </c>
      <c r="H145" s="66" t="s">
        <v>460</v>
      </c>
      <c r="I145" s="68"/>
      <c r="J145" s="66" t="s">
        <v>58</v>
      </c>
      <c r="K145" s="69">
        <v>7</v>
      </c>
      <c r="L145" s="70" t="s">
        <v>37</v>
      </c>
      <c r="M145" s="66" t="s">
        <v>476</v>
      </c>
      <c r="N145" s="66" t="s">
        <v>46</v>
      </c>
      <c r="O145" s="66" t="s">
        <v>67</v>
      </c>
      <c r="P145" s="71">
        <f t="shared" si="14"/>
        <v>324</v>
      </c>
      <c r="Q145" s="68">
        <v>330</v>
      </c>
      <c r="R145" s="71">
        <f t="shared" si="15"/>
        <v>106920</v>
      </c>
      <c r="S145" s="112">
        <f t="shared" si="16"/>
        <v>10.692</v>
      </c>
      <c r="T145" s="70"/>
      <c r="U145" s="70"/>
      <c r="V145" s="65"/>
      <c r="W145" s="72"/>
      <c r="X145" s="68"/>
      <c r="Y145" s="68"/>
      <c r="Z145" s="68"/>
      <c r="AA145" s="68"/>
      <c r="AB145" s="68"/>
      <c r="AC145" s="73">
        <f t="shared" si="17"/>
        <v>0</v>
      </c>
      <c r="AD145" s="71"/>
      <c r="AE145" s="71">
        <f t="shared" si="18"/>
        <v>0</v>
      </c>
      <c r="AF145" s="68"/>
      <c r="AG145" s="71"/>
      <c r="AH145" s="71">
        <f t="shared" si="19"/>
        <v>0</v>
      </c>
      <c r="AI145" s="71">
        <f t="shared" si="20"/>
        <v>106920</v>
      </c>
      <c r="AJ145" s="68"/>
      <c r="AK145" s="71"/>
      <c r="AL145" s="74"/>
      <c r="AM145" s="119">
        <v>1E-4</v>
      </c>
      <c r="AN145" s="70"/>
      <c r="AO145" s="75"/>
      <c r="AP145" s="75"/>
      <c r="AQ145" s="75"/>
    </row>
    <row r="146" spans="1:43" s="32" customFormat="1" ht="23.25">
      <c r="A146" s="66" t="s">
        <v>121</v>
      </c>
      <c r="B146" s="62" t="s">
        <v>192</v>
      </c>
      <c r="C146" s="63" t="s">
        <v>277</v>
      </c>
      <c r="D146" s="64" t="s">
        <v>278</v>
      </c>
      <c r="E146" s="65"/>
      <c r="F146" s="66" t="s">
        <v>392</v>
      </c>
      <c r="G146" s="67" t="s">
        <v>341</v>
      </c>
      <c r="H146" s="66" t="s">
        <v>449</v>
      </c>
      <c r="I146" s="68"/>
      <c r="J146" s="66" t="s">
        <v>45</v>
      </c>
      <c r="K146" s="69">
        <v>7</v>
      </c>
      <c r="L146" s="70" t="s">
        <v>37</v>
      </c>
      <c r="M146" s="66" t="s">
        <v>48</v>
      </c>
      <c r="N146" s="66" t="s">
        <v>46</v>
      </c>
      <c r="O146" s="66" t="s">
        <v>98</v>
      </c>
      <c r="P146" s="71">
        <f t="shared" si="14"/>
        <v>2356</v>
      </c>
      <c r="Q146" s="68">
        <v>330</v>
      </c>
      <c r="R146" s="71">
        <f t="shared" si="15"/>
        <v>777480</v>
      </c>
      <c r="S146" s="112">
        <f t="shared" si="16"/>
        <v>77.748000000000005</v>
      </c>
      <c r="T146" s="70"/>
      <c r="U146" s="70"/>
      <c r="V146" s="65"/>
      <c r="W146" s="72"/>
      <c r="X146" s="68"/>
      <c r="Y146" s="68"/>
      <c r="Z146" s="68"/>
      <c r="AA146" s="68"/>
      <c r="AB146" s="68"/>
      <c r="AC146" s="73">
        <f t="shared" si="17"/>
        <v>0</v>
      </c>
      <c r="AD146" s="71"/>
      <c r="AE146" s="71">
        <f t="shared" si="18"/>
        <v>0</v>
      </c>
      <c r="AF146" s="68"/>
      <c r="AG146" s="71"/>
      <c r="AH146" s="71">
        <f t="shared" si="19"/>
        <v>0</v>
      </c>
      <c r="AI146" s="71">
        <f t="shared" si="20"/>
        <v>777480</v>
      </c>
      <c r="AJ146" s="68"/>
      <c r="AK146" s="71"/>
      <c r="AL146" s="74"/>
      <c r="AM146" s="119">
        <v>1E-4</v>
      </c>
      <c r="AN146" s="70"/>
      <c r="AO146" s="75"/>
      <c r="AP146" s="75"/>
      <c r="AQ146" s="75"/>
    </row>
    <row r="147" spans="1:43" s="32" customFormat="1" ht="23.25">
      <c r="A147" s="61" t="s">
        <v>122</v>
      </c>
      <c r="B147" s="62" t="s">
        <v>189</v>
      </c>
      <c r="C147" s="63" t="s">
        <v>279</v>
      </c>
      <c r="D147" s="64" t="s">
        <v>215</v>
      </c>
      <c r="E147" s="65"/>
      <c r="F147" s="66" t="s">
        <v>393</v>
      </c>
      <c r="G147" s="67" t="s">
        <v>341</v>
      </c>
      <c r="H147" s="66" t="s">
        <v>454</v>
      </c>
      <c r="I147" s="68"/>
      <c r="J147" s="66" t="s">
        <v>88</v>
      </c>
      <c r="K147" s="69">
        <v>7</v>
      </c>
      <c r="L147" s="70" t="s">
        <v>37</v>
      </c>
      <c r="M147" s="66" t="s">
        <v>49</v>
      </c>
      <c r="N147" s="66" t="s">
        <v>44</v>
      </c>
      <c r="O147" s="66" t="s">
        <v>100</v>
      </c>
      <c r="P147" s="71">
        <f t="shared" si="14"/>
        <v>2558</v>
      </c>
      <c r="Q147" s="68">
        <v>330</v>
      </c>
      <c r="R147" s="71">
        <f t="shared" si="15"/>
        <v>844140</v>
      </c>
      <c r="S147" s="112">
        <f t="shared" si="16"/>
        <v>84.414000000000001</v>
      </c>
      <c r="T147" s="70"/>
      <c r="U147" s="70"/>
      <c r="V147" s="65"/>
      <c r="W147" s="72"/>
      <c r="X147" s="68"/>
      <c r="Y147" s="68"/>
      <c r="Z147" s="68"/>
      <c r="AA147" s="68"/>
      <c r="AB147" s="68"/>
      <c r="AC147" s="73">
        <f t="shared" si="17"/>
        <v>0</v>
      </c>
      <c r="AD147" s="71"/>
      <c r="AE147" s="71">
        <f t="shared" si="18"/>
        <v>0</v>
      </c>
      <c r="AF147" s="68"/>
      <c r="AG147" s="71"/>
      <c r="AH147" s="71">
        <f t="shared" si="19"/>
        <v>0</v>
      </c>
      <c r="AI147" s="71">
        <f t="shared" si="20"/>
        <v>844140</v>
      </c>
      <c r="AJ147" s="68"/>
      <c r="AK147" s="71"/>
      <c r="AL147" s="74"/>
      <c r="AM147" s="119">
        <v>1E-4</v>
      </c>
      <c r="AN147" s="70"/>
      <c r="AO147" s="75"/>
      <c r="AP147" s="75"/>
      <c r="AQ147" s="75"/>
    </row>
    <row r="148" spans="1:43" s="32" customFormat="1" ht="23.25">
      <c r="A148" s="77"/>
      <c r="B148" s="62"/>
      <c r="C148" s="63"/>
      <c r="D148" s="64"/>
      <c r="E148" s="65"/>
      <c r="F148" s="66"/>
      <c r="G148" s="67" t="s">
        <v>341</v>
      </c>
      <c r="H148" s="66" t="s">
        <v>454</v>
      </c>
      <c r="I148" s="68"/>
      <c r="J148" s="66" t="s">
        <v>85</v>
      </c>
      <c r="K148" s="69">
        <v>7</v>
      </c>
      <c r="L148" s="70" t="s">
        <v>37</v>
      </c>
      <c r="M148" s="66" t="s">
        <v>48</v>
      </c>
      <c r="N148" s="66" t="s">
        <v>44</v>
      </c>
      <c r="O148" s="66" t="s">
        <v>122</v>
      </c>
      <c r="P148" s="71">
        <f t="shared" si="14"/>
        <v>2180</v>
      </c>
      <c r="Q148" s="68">
        <v>330</v>
      </c>
      <c r="R148" s="71">
        <f t="shared" si="15"/>
        <v>719400</v>
      </c>
      <c r="S148" s="112">
        <f t="shared" si="16"/>
        <v>71.94</v>
      </c>
      <c r="T148" s="70"/>
      <c r="U148" s="70"/>
      <c r="V148" s="65"/>
      <c r="W148" s="72"/>
      <c r="X148" s="68"/>
      <c r="Y148" s="68"/>
      <c r="Z148" s="68"/>
      <c r="AA148" s="68"/>
      <c r="AB148" s="68"/>
      <c r="AC148" s="73">
        <f t="shared" si="17"/>
        <v>0</v>
      </c>
      <c r="AD148" s="71"/>
      <c r="AE148" s="71">
        <f t="shared" si="18"/>
        <v>0</v>
      </c>
      <c r="AF148" s="68"/>
      <c r="AG148" s="71"/>
      <c r="AH148" s="71">
        <f t="shared" si="19"/>
        <v>0</v>
      </c>
      <c r="AI148" s="71">
        <f t="shared" si="20"/>
        <v>719400</v>
      </c>
      <c r="AJ148" s="68"/>
      <c r="AK148" s="71"/>
      <c r="AL148" s="74"/>
      <c r="AM148" s="119">
        <v>1E-4</v>
      </c>
      <c r="AN148" s="70"/>
      <c r="AO148" s="75"/>
      <c r="AP148" s="75"/>
      <c r="AQ148" s="75"/>
    </row>
    <row r="149" spans="1:43" s="32" customFormat="1" ht="23.25">
      <c r="A149" s="61" t="s">
        <v>123</v>
      </c>
      <c r="B149" s="62" t="s">
        <v>192</v>
      </c>
      <c r="C149" s="63" t="s">
        <v>280</v>
      </c>
      <c r="D149" s="64" t="s">
        <v>185</v>
      </c>
      <c r="E149" s="65"/>
      <c r="F149" s="66" t="s">
        <v>394</v>
      </c>
      <c r="G149" s="67" t="s">
        <v>341</v>
      </c>
      <c r="H149" s="66" t="s">
        <v>449</v>
      </c>
      <c r="I149" s="68"/>
      <c r="J149" s="66" t="s">
        <v>103</v>
      </c>
      <c r="K149" s="69">
        <v>7</v>
      </c>
      <c r="L149" s="70" t="s">
        <v>37</v>
      </c>
      <c r="M149" s="66" t="s">
        <v>46</v>
      </c>
      <c r="N149" s="66" t="s">
        <v>476</v>
      </c>
      <c r="O149" s="66" t="s">
        <v>113</v>
      </c>
      <c r="P149" s="71">
        <f t="shared" si="14"/>
        <v>1271</v>
      </c>
      <c r="Q149" s="68">
        <v>330</v>
      </c>
      <c r="R149" s="71">
        <f t="shared" si="15"/>
        <v>419430</v>
      </c>
      <c r="S149" s="112">
        <f t="shared" si="16"/>
        <v>41.943000000000005</v>
      </c>
      <c r="T149" s="70"/>
      <c r="U149" s="70"/>
      <c r="V149" s="65"/>
      <c r="W149" s="72"/>
      <c r="X149" s="68"/>
      <c r="Y149" s="68"/>
      <c r="Z149" s="68"/>
      <c r="AA149" s="68"/>
      <c r="AB149" s="68"/>
      <c r="AC149" s="73">
        <f t="shared" si="17"/>
        <v>0</v>
      </c>
      <c r="AD149" s="71"/>
      <c r="AE149" s="71">
        <f t="shared" si="18"/>
        <v>0</v>
      </c>
      <c r="AF149" s="68"/>
      <c r="AG149" s="71"/>
      <c r="AH149" s="71">
        <f t="shared" si="19"/>
        <v>0</v>
      </c>
      <c r="AI149" s="71">
        <f t="shared" si="20"/>
        <v>419430</v>
      </c>
      <c r="AJ149" s="68"/>
      <c r="AK149" s="71"/>
      <c r="AL149" s="74"/>
      <c r="AM149" s="119">
        <v>1E-4</v>
      </c>
      <c r="AN149" s="70"/>
      <c r="AO149" s="75"/>
      <c r="AP149" s="75"/>
      <c r="AQ149" s="75"/>
    </row>
    <row r="150" spans="1:43" s="32" customFormat="1" ht="23.25">
      <c r="A150" s="77"/>
      <c r="B150" s="62"/>
      <c r="C150" s="63"/>
      <c r="D150" s="64"/>
      <c r="E150" s="65"/>
      <c r="F150" s="66"/>
      <c r="G150" s="67" t="s">
        <v>341</v>
      </c>
      <c r="H150" s="66" t="s">
        <v>462</v>
      </c>
      <c r="I150" s="68"/>
      <c r="J150" s="66" t="s">
        <v>52</v>
      </c>
      <c r="K150" s="69">
        <v>7</v>
      </c>
      <c r="L150" s="70" t="s">
        <v>37</v>
      </c>
      <c r="M150" s="66" t="s">
        <v>46</v>
      </c>
      <c r="N150" s="66" t="s">
        <v>45</v>
      </c>
      <c r="O150" s="66" t="s">
        <v>51</v>
      </c>
      <c r="P150" s="71">
        <f t="shared" si="14"/>
        <v>1408</v>
      </c>
      <c r="Q150" s="68">
        <v>330</v>
      </c>
      <c r="R150" s="71">
        <f t="shared" si="15"/>
        <v>464640</v>
      </c>
      <c r="S150" s="112">
        <f t="shared" si="16"/>
        <v>46.464000000000006</v>
      </c>
      <c r="T150" s="70"/>
      <c r="U150" s="70"/>
      <c r="V150" s="65"/>
      <c r="W150" s="72"/>
      <c r="X150" s="68"/>
      <c r="Y150" s="68"/>
      <c r="Z150" s="68"/>
      <c r="AA150" s="68"/>
      <c r="AB150" s="68"/>
      <c r="AC150" s="73">
        <f t="shared" si="17"/>
        <v>0</v>
      </c>
      <c r="AD150" s="71"/>
      <c r="AE150" s="71">
        <f t="shared" si="18"/>
        <v>0</v>
      </c>
      <c r="AF150" s="68"/>
      <c r="AG150" s="71"/>
      <c r="AH150" s="71">
        <f t="shared" si="19"/>
        <v>0</v>
      </c>
      <c r="AI150" s="71">
        <f t="shared" si="20"/>
        <v>464640</v>
      </c>
      <c r="AJ150" s="68"/>
      <c r="AK150" s="71"/>
      <c r="AL150" s="74"/>
      <c r="AM150" s="119">
        <v>1E-4</v>
      </c>
      <c r="AN150" s="70"/>
      <c r="AO150" s="75"/>
      <c r="AP150" s="75"/>
      <c r="AQ150" s="75"/>
    </row>
    <row r="151" spans="1:43" s="32" customFormat="1" ht="23.25">
      <c r="A151" s="66" t="s">
        <v>124</v>
      </c>
      <c r="B151" s="62" t="s">
        <v>181</v>
      </c>
      <c r="C151" s="63" t="s">
        <v>281</v>
      </c>
      <c r="D151" s="64" t="s">
        <v>183</v>
      </c>
      <c r="E151" s="65"/>
      <c r="F151" s="66" t="s">
        <v>148</v>
      </c>
      <c r="G151" s="67" t="s">
        <v>341</v>
      </c>
      <c r="H151" s="66" t="s">
        <v>439</v>
      </c>
      <c r="I151" s="68"/>
      <c r="J151" s="66" t="s">
        <v>171</v>
      </c>
      <c r="K151" s="69">
        <v>7</v>
      </c>
      <c r="L151" s="70" t="s">
        <v>37</v>
      </c>
      <c r="M151" s="66" t="s">
        <v>47</v>
      </c>
      <c r="N151" s="66" t="s">
        <v>44</v>
      </c>
      <c r="O151" s="66" t="s">
        <v>109</v>
      </c>
      <c r="P151" s="71">
        <f t="shared" si="14"/>
        <v>1767</v>
      </c>
      <c r="Q151" s="68">
        <v>330</v>
      </c>
      <c r="R151" s="71">
        <f t="shared" si="15"/>
        <v>583110</v>
      </c>
      <c r="S151" s="112">
        <f t="shared" si="16"/>
        <v>58.311</v>
      </c>
      <c r="T151" s="70"/>
      <c r="U151" s="70"/>
      <c r="V151" s="65"/>
      <c r="W151" s="72"/>
      <c r="X151" s="68"/>
      <c r="Y151" s="68"/>
      <c r="Z151" s="68"/>
      <c r="AA151" s="68"/>
      <c r="AB151" s="68"/>
      <c r="AC151" s="73">
        <f t="shared" si="17"/>
        <v>0</v>
      </c>
      <c r="AD151" s="71"/>
      <c r="AE151" s="71">
        <f t="shared" si="18"/>
        <v>0</v>
      </c>
      <c r="AF151" s="68"/>
      <c r="AG151" s="71"/>
      <c r="AH151" s="71">
        <f t="shared" si="19"/>
        <v>0</v>
      </c>
      <c r="AI151" s="71">
        <f t="shared" si="20"/>
        <v>583110</v>
      </c>
      <c r="AJ151" s="68"/>
      <c r="AK151" s="71"/>
      <c r="AL151" s="74"/>
      <c r="AM151" s="119">
        <v>1E-4</v>
      </c>
      <c r="AN151" s="70"/>
      <c r="AO151" s="75"/>
      <c r="AP151" s="75"/>
      <c r="AQ151" s="75"/>
    </row>
    <row r="152" spans="1:43" s="32" customFormat="1" ht="23.25">
      <c r="A152" s="66" t="s">
        <v>125</v>
      </c>
      <c r="B152" s="62" t="s">
        <v>192</v>
      </c>
      <c r="C152" s="63" t="s">
        <v>282</v>
      </c>
      <c r="D152" s="64" t="s">
        <v>183</v>
      </c>
      <c r="E152" s="65"/>
      <c r="F152" s="66" t="s">
        <v>395</v>
      </c>
      <c r="G152" s="67" t="s">
        <v>341</v>
      </c>
      <c r="H152" s="66" t="s">
        <v>449</v>
      </c>
      <c r="I152" s="68"/>
      <c r="J152" s="66" t="s">
        <v>99</v>
      </c>
      <c r="K152" s="69">
        <v>7</v>
      </c>
      <c r="L152" s="70" t="s">
        <v>37</v>
      </c>
      <c r="M152" s="66" t="s">
        <v>44</v>
      </c>
      <c r="N152" s="66" t="s">
        <v>45</v>
      </c>
      <c r="O152" s="66" t="s">
        <v>55</v>
      </c>
      <c r="P152" s="71">
        <f t="shared" si="14"/>
        <v>612</v>
      </c>
      <c r="Q152" s="68">
        <v>330</v>
      </c>
      <c r="R152" s="71">
        <f t="shared" si="15"/>
        <v>201960</v>
      </c>
      <c r="S152" s="112">
        <f t="shared" si="16"/>
        <v>20.196000000000002</v>
      </c>
      <c r="T152" s="70"/>
      <c r="U152" s="70"/>
      <c r="V152" s="65"/>
      <c r="W152" s="72"/>
      <c r="X152" s="68"/>
      <c r="Y152" s="68"/>
      <c r="Z152" s="68"/>
      <c r="AA152" s="68"/>
      <c r="AB152" s="68"/>
      <c r="AC152" s="73">
        <f t="shared" si="17"/>
        <v>0</v>
      </c>
      <c r="AD152" s="71"/>
      <c r="AE152" s="71">
        <f t="shared" si="18"/>
        <v>0</v>
      </c>
      <c r="AF152" s="68"/>
      <c r="AG152" s="71"/>
      <c r="AH152" s="71">
        <f t="shared" si="19"/>
        <v>0</v>
      </c>
      <c r="AI152" s="71">
        <f t="shared" si="20"/>
        <v>201960</v>
      </c>
      <c r="AJ152" s="68"/>
      <c r="AK152" s="71"/>
      <c r="AL152" s="74"/>
      <c r="AM152" s="119">
        <v>1E-4</v>
      </c>
      <c r="AN152" s="70"/>
      <c r="AO152" s="75"/>
      <c r="AP152" s="75"/>
      <c r="AQ152" s="75"/>
    </row>
    <row r="153" spans="1:43" s="32" customFormat="1" ht="23.25">
      <c r="A153" s="66" t="s">
        <v>126</v>
      </c>
      <c r="B153" s="62" t="s">
        <v>181</v>
      </c>
      <c r="C153" s="63" t="s">
        <v>283</v>
      </c>
      <c r="D153" s="64" t="s">
        <v>284</v>
      </c>
      <c r="E153" s="65"/>
      <c r="F153" s="66" t="s">
        <v>396</v>
      </c>
      <c r="G153" s="67" t="s">
        <v>341</v>
      </c>
      <c r="H153" s="66" t="s">
        <v>449</v>
      </c>
      <c r="I153" s="68"/>
      <c r="J153" s="66" t="s">
        <v>85</v>
      </c>
      <c r="K153" s="69">
        <v>7</v>
      </c>
      <c r="L153" s="70" t="s">
        <v>37</v>
      </c>
      <c r="M153" s="66" t="s">
        <v>45</v>
      </c>
      <c r="N153" s="66" t="s">
        <v>476</v>
      </c>
      <c r="O153" s="66" t="s">
        <v>106</v>
      </c>
      <c r="P153" s="71">
        <f t="shared" si="14"/>
        <v>864</v>
      </c>
      <c r="Q153" s="68">
        <v>330</v>
      </c>
      <c r="R153" s="71">
        <f t="shared" si="15"/>
        <v>285120</v>
      </c>
      <c r="S153" s="112">
        <f t="shared" si="16"/>
        <v>28.512</v>
      </c>
      <c r="T153" s="70"/>
      <c r="U153" s="70"/>
      <c r="V153" s="65"/>
      <c r="W153" s="72"/>
      <c r="X153" s="68"/>
      <c r="Y153" s="68"/>
      <c r="Z153" s="68"/>
      <c r="AA153" s="68"/>
      <c r="AB153" s="68"/>
      <c r="AC153" s="73">
        <f t="shared" si="17"/>
        <v>0</v>
      </c>
      <c r="AD153" s="71"/>
      <c r="AE153" s="71">
        <f t="shared" si="18"/>
        <v>0</v>
      </c>
      <c r="AF153" s="68"/>
      <c r="AG153" s="71"/>
      <c r="AH153" s="71">
        <f t="shared" si="19"/>
        <v>0</v>
      </c>
      <c r="AI153" s="71">
        <f t="shared" si="20"/>
        <v>285120</v>
      </c>
      <c r="AJ153" s="68"/>
      <c r="AK153" s="71"/>
      <c r="AL153" s="74"/>
      <c r="AM153" s="119">
        <v>1E-4</v>
      </c>
      <c r="AN153" s="70"/>
      <c r="AO153" s="75"/>
      <c r="AP153" s="75"/>
      <c r="AQ153" s="75"/>
    </row>
    <row r="154" spans="1:43" s="32" customFormat="1" ht="23.25">
      <c r="A154" s="66" t="s">
        <v>127</v>
      </c>
      <c r="B154" s="62" t="s">
        <v>181</v>
      </c>
      <c r="C154" s="63" t="s">
        <v>285</v>
      </c>
      <c r="D154" s="64" t="s">
        <v>185</v>
      </c>
      <c r="E154" s="65"/>
      <c r="F154" s="66" t="s">
        <v>170</v>
      </c>
      <c r="G154" s="67" t="s">
        <v>341</v>
      </c>
      <c r="H154" s="66" t="s">
        <v>459</v>
      </c>
      <c r="I154" s="68"/>
      <c r="J154" s="66" t="s">
        <v>84</v>
      </c>
      <c r="K154" s="69">
        <v>7</v>
      </c>
      <c r="L154" s="70" t="s">
        <v>37</v>
      </c>
      <c r="M154" s="66" t="s">
        <v>46</v>
      </c>
      <c r="N154" s="66" t="s">
        <v>46</v>
      </c>
      <c r="O154" s="66" t="s">
        <v>58</v>
      </c>
      <c r="P154" s="71">
        <f t="shared" si="14"/>
        <v>1515</v>
      </c>
      <c r="Q154" s="68">
        <v>330</v>
      </c>
      <c r="R154" s="71">
        <f t="shared" si="15"/>
        <v>499950</v>
      </c>
      <c r="S154" s="112">
        <f t="shared" si="16"/>
        <v>49.995000000000005</v>
      </c>
      <c r="T154" s="70"/>
      <c r="U154" s="70"/>
      <c r="V154" s="65"/>
      <c r="W154" s="72"/>
      <c r="X154" s="68"/>
      <c r="Y154" s="68"/>
      <c r="Z154" s="68"/>
      <c r="AA154" s="68"/>
      <c r="AB154" s="68"/>
      <c r="AC154" s="73">
        <f t="shared" si="17"/>
        <v>0</v>
      </c>
      <c r="AD154" s="71"/>
      <c r="AE154" s="71">
        <f t="shared" si="18"/>
        <v>0</v>
      </c>
      <c r="AF154" s="68"/>
      <c r="AG154" s="71"/>
      <c r="AH154" s="71">
        <f t="shared" si="19"/>
        <v>0</v>
      </c>
      <c r="AI154" s="71">
        <f t="shared" si="20"/>
        <v>499950</v>
      </c>
      <c r="AJ154" s="68"/>
      <c r="AK154" s="71"/>
      <c r="AL154" s="74"/>
      <c r="AM154" s="119">
        <v>1E-4</v>
      </c>
      <c r="AN154" s="70"/>
      <c r="AO154" s="75"/>
      <c r="AP154" s="75"/>
      <c r="AQ154" s="75"/>
    </row>
    <row r="155" spans="1:43" s="32" customFormat="1" ht="23.25">
      <c r="A155" s="66" t="s">
        <v>128</v>
      </c>
      <c r="B155" s="62" t="s">
        <v>192</v>
      </c>
      <c r="C155" s="63" t="s">
        <v>286</v>
      </c>
      <c r="D155" s="64" t="s">
        <v>183</v>
      </c>
      <c r="E155" s="65"/>
      <c r="F155" s="66" t="s">
        <v>397</v>
      </c>
      <c r="G155" s="67" t="s">
        <v>341</v>
      </c>
      <c r="H155" s="66" t="s">
        <v>460</v>
      </c>
      <c r="I155" s="68"/>
      <c r="J155" s="66" t="s">
        <v>64</v>
      </c>
      <c r="K155" s="69">
        <v>7</v>
      </c>
      <c r="L155" s="70" t="s">
        <v>37</v>
      </c>
      <c r="M155" s="66" t="s">
        <v>51</v>
      </c>
      <c r="N155" s="66" t="s">
        <v>45</v>
      </c>
      <c r="O155" s="66" t="s">
        <v>75</v>
      </c>
      <c r="P155" s="71">
        <f t="shared" si="14"/>
        <v>3432</v>
      </c>
      <c r="Q155" s="68">
        <v>330</v>
      </c>
      <c r="R155" s="71">
        <f t="shared" si="15"/>
        <v>1132560</v>
      </c>
      <c r="S155" s="112">
        <f t="shared" si="16"/>
        <v>113.256</v>
      </c>
      <c r="T155" s="70"/>
      <c r="U155" s="70"/>
      <c r="V155" s="65"/>
      <c r="W155" s="72"/>
      <c r="X155" s="68"/>
      <c r="Y155" s="68"/>
      <c r="Z155" s="68"/>
      <c r="AA155" s="68"/>
      <c r="AB155" s="68"/>
      <c r="AC155" s="73">
        <f t="shared" si="17"/>
        <v>0</v>
      </c>
      <c r="AD155" s="71"/>
      <c r="AE155" s="71">
        <f t="shared" si="18"/>
        <v>0</v>
      </c>
      <c r="AF155" s="68"/>
      <c r="AG155" s="71"/>
      <c r="AH155" s="71">
        <f t="shared" si="19"/>
        <v>0</v>
      </c>
      <c r="AI155" s="71">
        <f t="shared" si="20"/>
        <v>1132560</v>
      </c>
      <c r="AJ155" s="68"/>
      <c r="AK155" s="71"/>
      <c r="AL155" s="74"/>
      <c r="AM155" s="119">
        <v>1E-4</v>
      </c>
      <c r="AN155" s="70"/>
      <c r="AO155" s="75"/>
      <c r="AP155" s="75"/>
      <c r="AQ155" s="75"/>
    </row>
    <row r="156" spans="1:43" s="32" customFormat="1" ht="23.25">
      <c r="A156" s="66" t="s">
        <v>129</v>
      </c>
      <c r="B156" s="62" t="s">
        <v>192</v>
      </c>
      <c r="C156" s="63" t="s">
        <v>287</v>
      </c>
      <c r="D156" s="64" t="s">
        <v>196</v>
      </c>
      <c r="E156" s="65"/>
      <c r="F156" s="66" t="s">
        <v>398</v>
      </c>
      <c r="G156" s="67" t="s">
        <v>341</v>
      </c>
      <c r="H156" s="66" t="s">
        <v>471</v>
      </c>
      <c r="I156" s="68"/>
      <c r="J156" s="66" t="s">
        <v>76</v>
      </c>
      <c r="K156" s="69">
        <v>7</v>
      </c>
      <c r="L156" s="70" t="s">
        <v>37</v>
      </c>
      <c r="M156" s="66" t="s">
        <v>46</v>
      </c>
      <c r="N156" s="66" t="s">
        <v>46</v>
      </c>
      <c r="O156" s="66" t="s">
        <v>53</v>
      </c>
      <c r="P156" s="71">
        <f t="shared" ref="P156:P194" si="21">M156*400+N156*100+O156</f>
        <v>1510</v>
      </c>
      <c r="Q156" s="68">
        <v>330</v>
      </c>
      <c r="R156" s="71">
        <f t="shared" ref="R156:R194" si="22">P156*Q156</f>
        <v>498300</v>
      </c>
      <c r="S156" s="112">
        <f t="shared" ref="S156:S194" si="23">R156*0.01%</f>
        <v>49.830000000000005</v>
      </c>
      <c r="T156" s="70"/>
      <c r="U156" s="70"/>
      <c r="V156" s="65"/>
      <c r="W156" s="72"/>
      <c r="X156" s="68"/>
      <c r="Y156" s="68"/>
      <c r="Z156" s="68"/>
      <c r="AA156" s="68"/>
      <c r="AB156" s="68"/>
      <c r="AC156" s="73">
        <f t="shared" ref="AC156:AC195" si="24">AB156*7850*0.3%</f>
        <v>0</v>
      </c>
      <c r="AD156" s="71"/>
      <c r="AE156" s="71">
        <f t="shared" ref="AE156:AE195" si="25">Z156*AD156</f>
        <v>0</v>
      </c>
      <c r="AF156" s="68"/>
      <c r="AG156" s="71"/>
      <c r="AH156" s="71">
        <f t="shared" ref="AH156:AH195" si="26">AE156-AG156</f>
        <v>0</v>
      </c>
      <c r="AI156" s="71">
        <f t="shared" si="20"/>
        <v>498300</v>
      </c>
      <c r="AJ156" s="68"/>
      <c r="AK156" s="71"/>
      <c r="AL156" s="74"/>
      <c r="AM156" s="119">
        <v>1E-4</v>
      </c>
      <c r="AN156" s="70"/>
      <c r="AO156" s="75"/>
      <c r="AP156" s="75"/>
      <c r="AQ156" s="75"/>
    </row>
    <row r="157" spans="1:43" s="32" customFormat="1" ht="23.25">
      <c r="A157" s="61" t="s">
        <v>130</v>
      </c>
      <c r="B157" s="62" t="s">
        <v>181</v>
      </c>
      <c r="C157" s="63" t="s">
        <v>288</v>
      </c>
      <c r="D157" s="64" t="s">
        <v>185</v>
      </c>
      <c r="E157" s="65"/>
      <c r="F157" s="66" t="s">
        <v>374</v>
      </c>
      <c r="G157" s="67" t="s">
        <v>341</v>
      </c>
      <c r="H157" s="66" t="s">
        <v>446</v>
      </c>
      <c r="I157" s="68"/>
      <c r="J157" s="66" t="s">
        <v>98</v>
      </c>
      <c r="K157" s="69">
        <v>7</v>
      </c>
      <c r="L157" s="70" t="s">
        <v>37</v>
      </c>
      <c r="M157" s="66" t="s">
        <v>50</v>
      </c>
      <c r="N157" s="66" t="s">
        <v>45</v>
      </c>
      <c r="O157" s="66" t="s">
        <v>141</v>
      </c>
      <c r="P157" s="71">
        <f t="shared" si="21"/>
        <v>3099</v>
      </c>
      <c r="Q157" s="68">
        <v>330</v>
      </c>
      <c r="R157" s="71">
        <f t="shared" si="22"/>
        <v>1022670</v>
      </c>
      <c r="S157" s="112">
        <f t="shared" si="23"/>
        <v>102.26700000000001</v>
      </c>
      <c r="T157" s="70"/>
      <c r="U157" s="70"/>
      <c r="V157" s="65"/>
      <c r="W157" s="72"/>
      <c r="X157" s="68"/>
      <c r="Y157" s="68"/>
      <c r="Z157" s="68"/>
      <c r="AA157" s="68"/>
      <c r="AB157" s="68"/>
      <c r="AC157" s="73">
        <f t="shared" si="24"/>
        <v>0</v>
      </c>
      <c r="AD157" s="71"/>
      <c r="AE157" s="71">
        <f t="shared" si="25"/>
        <v>0</v>
      </c>
      <c r="AF157" s="68"/>
      <c r="AG157" s="71"/>
      <c r="AH157" s="71">
        <f t="shared" si="26"/>
        <v>0</v>
      </c>
      <c r="AI157" s="71">
        <f t="shared" si="20"/>
        <v>1022670</v>
      </c>
      <c r="AJ157" s="68"/>
      <c r="AK157" s="71"/>
      <c r="AL157" s="74"/>
      <c r="AM157" s="119">
        <v>1E-4</v>
      </c>
      <c r="AN157" s="70"/>
      <c r="AO157" s="75"/>
      <c r="AP157" s="75"/>
      <c r="AQ157" s="75"/>
    </row>
    <row r="158" spans="1:43" s="32" customFormat="1" ht="23.25">
      <c r="A158" s="77"/>
      <c r="B158" s="62"/>
      <c r="C158" s="63"/>
      <c r="D158" s="64"/>
      <c r="E158" s="65"/>
      <c r="F158" s="66"/>
      <c r="G158" s="67" t="s">
        <v>341</v>
      </c>
      <c r="H158" s="66" t="s">
        <v>446</v>
      </c>
      <c r="I158" s="68"/>
      <c r="J158" s="66" t="s">
        <v>97</v>
      </c>
      <c r="K158" s="69">
        <v>7</v>
      </c>
      <c r="L158" s="70" t="s">
        <v>37</v>
      </c>
      <c r="M158" s="66" t="s">
        <v>47</v>
      </c>
      <c r="N158" s="66" t="s">
        <v>45</v>
      </c>
      <c r="O158" s="66" t="s">
        <v>126</v>
      </c>
      <c r="P158" s="71">
        <f t="shared" si="21"/>
        <v>1884</v>
      </c>
      <c r="Q158" s="68">
        <v>330</v>
      </c>
      <c r="R158" s="71">
        <f t="shared" si="22"/>
        <v>621720</v>
      </c>
      <c r="S158" s="112">
        <f t="shared" si="23"/>
        <v>62.172000000000004</v>
      </c>
      <c r="T158" s="70"/>
      <c r="U158" s="70"/>
      <c r="V158" s="65"/>
      <c r="W158" s="72"/>
      <c r="X158" s="68"/>
      <c r="Y158" s="68"/>
      <c r="Z158" s="68"/>
      <c r="AA158" s="68"/>
      <c r="AB158" s="68"/>
      <c r="AC158" s="73">
        <f t="shared" si="24"/>
        <v>0</v>
      </c>
      <c r="AD158" s="71"/>
      <c r="AE158" s="71">
        <f t="shared" si="25"/>
        <v>0</v>
      </c>
      <c r="AF158" s="68"/>
      <c r="AG158" s="71"/>
      <c r="AH158" s="71">
        <f t="shared" si="26"/>
        <v>0</v>
      </c>
      <c r="AI158" s="71">
        <f t="shared" si="20"/>
        <v>621720</v>
      </c>
      <c r="AJ158" s="68"/>
      <c r="AK158" s="71"/>
      <c r="AL158" s="74"/>
      <c r="AM158" s="119">
        <v>1E-4</v>
      </c>
      <c r="AN158" s="70"/>
      <c r="AO158" s="75"/>
      <c r="AP158" s="75"/>
      <c r="AQ158" s="75"/>
    </row>
    <row r="159" spans="1:43" s="32" customFormat="1" ht="23.25">
      <c r="A159" s="66" t="s">
        <v>131</v>
      </c>
      <c r="B159" s="62" t="s">
        <v>189</v>
      </c>
      <c r="C159" s="63" t="s">
        <v>289</v>
      </c>
      <c r="D159" s="64" t="s">
        <v>183</v>
      </c>
      <c r="E159" s="65"/>
      <c r="F159" s="66" t="s">
        <v>172</v>
      </c>
      <c r="G159" s="67" t="s">
        <v>341</v>
      </c>
      <c r="H159" s="66" t="s">
        <v>472</v>
      </c>
      <c r="I159" s="68"/>
      <c r="J159" s="66" t="s">
        <v>56</v>
      </c>
      <c r="K159" s="69">
        <v>7</v>
      </c>
      <c r="L159" s="70" t="s">
        <v>37</v>
      </c>
      <c r="M159" s="66" t="s">
        <v>56</v>
      </c>
      <c r="N159" s="66" t="s">
        <v>45</v>
      </c>
      <c r="O159" s="66" t="s">
        <v>106</v>
      </c>
      <c r="P159" s="71">
        <f t="shared" si="21"/>
        <v>5464</v>
      </c>
      <c r="Q159" s="68">
        <v>330</v>
      </c>
      <c r="R159" s="71">
        <f t="shared" si="22"/>
        <v>1803120</v>
      </c>
      <c r="S159" s="112">
        <f t="shared" si="23"/>
        <v>180.31200000000001</v>
      </c>
      <c r="T159" s="70"/>
      <c r="U159" s="70"/>
      <c r="V159" s="65"/>
      <c r="W159" s="72"/>
      <c r="X159" s="68"/>
      <c r="Y159" s="68"/>
      <c r="Z159" s="68"/>
      <c r="AA159" s="68"/>
      <c r="AB159" s="68"/>
      <c r="AC159" s="73">
        <f t="shared" si="24"/>
        <v>0</v>
      </c>
      <c r="AD159" s="71"/>
      <c r="AE159" s="71">
        <f t="shared" si="25"/>
        <v>0</v>
      </c>
      <c r="AF159" s="68"/>
      <c r="AG159" s="71"/>
      <c r="AH159" s="71">
        <f t="shared" si="26"/>
        <v>0</v>
      </c>
      <c r="AI159" s="71">
        <f t="shared" si="20"/>
        <v>1803120</v>
      </c>
      <c r="AJ159" s="68"/>
      <c r="AK159" s="71"/>
      <c r="AL159" s="74"/>
      <c r="AM159" s="119">
        <v>1E-4</v>
      </c>
      <c r="AN159" s="70"/>
      <c r="AO159" s="75"/>
      <c r="AP159" s="75"/>
      <c r="AQ159" s="75"/>
    </row>
    <row r="160" spans="1:43" s="32" customFormat="1" ht="23.25">
      <c r="A160" s="66" t="s">
        <v>132</v>
      </c>
      <c r="B160" s="62" t="s">
        <v>192</v>
      </c>
      <c r="C160" s="63" t="s">
        <v>290</v>
      </c>
      <c r="D160" s="64" t="s">
        <v>291</v>
      </c>
      <c r="E160" s="65"/>
      <c r="F160" s="66" t="s">
        <v>80</v>
      </c>
      <c r="G160" s="67" t="s">
        <v>341</v>
      </c>
      <c r="H160" s="66" t="s">
        <v>436</v>
      </c>
      <c r="I160" s="68"/>
      <c r="J160" s="66" t="s">
        <v>57</v>
      </c>
      <c r="K160" s="69">
        <v>7</v>
      </c>
      <c r="L160" s="70" t="s">
        <v>37</v>
      </c>
      <c r="M160" s="66" t="s">
        <v>476</v>
      </c>
      <c r="N160" s="66" t="s">
        <v>45</v>
      </c>
      <c r="O160" s="66" t="s">
        <v>82</v>
      </c>
      <c r="P160" s="71">
        <f t="shared" si="21"/>
        <v>239</v>
      </c>
      <c r="Q160" s="68">
        <v>330</v>
      </c>
      <c r="R160" s="71">
        <f t="shared" si="22"/>
        <v>78870</v>
      </c>
      <c r="S160" s="112">
        <f t="shared" si="23"/>
        <v>7.8870000000000005</v>
      </c>
      <c r="T160" s="70"/>
      <c r="U160" s="70"/>
      <c r="V160" s="65"/>
      <c r="W160" s="72"/>
      <c r="X160" s="68"/>
      <c r="Y160" s="68"/>
      <c r="Z160" s="68"/>
      <c r="AA160" s="68"/>
      <c r="AB160" s="68"/>
      <c r="AC160" s="73">
        <f t="shared" si="24"/>
        <v>0</v>
      </c>
      <c r="AD160" s="71"/>
      <c r="AE160" s="71">
        <f t="shared" si="25"/>
        <v>0</v>
      </c>
      <c r="AF160" s="68"/>
      <c r="AG160" s="71"/>
      <c r="AH160" s="71">
        <f t="shared" si="26"/>
        <v>0</v>
      </c>
      <c r="AI160" s="71">
        <f t="shared" si="20"/>
        <v>78870</v>
      </c>
      <c r="AJ160" s="68"/>
      <c r="AK160" s="71"/>
      <c r="AL160" s="74"/>
      <c r="AM160" s="119">
        <v>1E-4</v>
      </c>
      <c r="AN160" s="70"/>
      <c r="AO160" s="75"/>
      <c r="AP160" s="75"/>
      <c r="AQ160" s="75"/>
    </row>
    <row r="161" spans="1:43" s="32" customFormat="1" ht="23.25">
      <c r="A161" s="61" t="s">
        <v>133</v>
      </c>
      <c r="B161" s="62" t="s">
        <v>181</v>
      </c>
      <c r="C161" s="63" t="s">
        <v>292</v>
      </c>
      <c r="D161" s="64" t="s">
        <v>185</v>
      </c>
      <c r="E161" s="65"/>
      <c r="F161" s="66" t="s">
        <v>52</v>
      </c>
      <c r="G161" s="67" t="s">
        <v>341</v>
      </c>
      <c r="H161" s="66" t="s">
        <v>449</v>
      </c>
      <c r="I161" s="68"/>
      <c r="J161" s="66" t="s">
        <v>433</v>
      </c>
      <c r="K161" s="69">
        <v>7</v>
      </c>
      <c r="L161" s="70" t="s">
        <v>37</v>
      </c>
      <c r="M161" s="66" t="s">
        <v>44</v>
      </c>
      <c r="N161" s="66" t="s">
        <v>46</v>
      </c>
      <c r="O161" s="66" t="s">
        <v>72</v>
      </c>
      <c r="P161" s="71">
        <f t="shared" si="21"/>
        <v>729</v>
      </c>
      <c r="Q161" s="68">
        <v>330</v>
      </c>
      <c r="R161" s="71">
        <f t="shared" si="22"/>
        <v>240570</v>
      </c>
      <c r="S161" s="112">
        <f t="shared" si="23"/>
        <v>24.057000000000002</v>
      </c>
      <c r="T161" s="70"/>
      <c r="U161" s="70"/>
      <c r="V161" s="65"/>
      <c r="W161" s="72"/>
      <c r="X161" s="68"/>
      <c r="Y161" s="68"/>
      <c r="Z161" s="68"/>
      <c r="AA161" s="68"/>
      <c r="AB161" s="68"/>
      <c r="AC161" s="73">
        <f t="shared" si="24"/>
        <v>0</v>
      </c>
      <c r="AD161" s="71"/>
      <c r="AE161" s="71">
        <f t="shared" si="25"/>
        <v>0</v>
      </c>
      <c r="AF161" s="68"/>
      <c r="AG161" s="71"/>
      <c r="AH161" s="71">
        <f t="shared" si="26"/>
        <v>0</v>
      </c>
      <c r="AI161" s="71">
        <f t="shared" si="20"/>
        <v>240570</v>
      </c>
      <c r="AJ161" s="68"/>
      <c r="AK161" s="71"/>
      <c r="AL161" s="74"/>
      <c r="AM161" s="119">
        <v>1E-4</v>
      </c>
      <c r="AN161" s="70"/>
      <c r="AO161" s="75"/>
      <c r="AP161" s="75"/>
      <c r="AQ161" s="75"/>
    </row>
    <row r="162" spans="1:43" s="32" customFormat="1" ht="23.25">
      <c r="A162" s="76"/>
      <c r="B162" s="62"/>
      <c r="C162" s="63"/>
      <c r="D162" s="64"/>
      <c r="E162" s="65"/>
      <c r="F162" s="66"/>
      <c r="G162" s="67" t="s">
        <v>341</v>
      </c>
      <c r="H162" s="66" t="s">
        <v>459</v>
      </c>
      <c r="I162" s="68"/>
      <c r="J162" s="66" t="s">
        <v>57</v>
      </c>
      <c r="K162" s="69">
        <v>7</v>
      </c>
      <c r="L162" s="70" t="s">
        <v>37</v>
      </c>
      <c r="M162" s="66" t="s">
        <v>44</v>
      </c>
      <c r="N162" s="66" t="s">
        <v>476</v>
      </c>
      <c r="O162" s="66" t="s">
        <v>86</v>
      </c>
      <c r="P162" s="71">
        <f t="shared" si="21"/>
        <v>443</v>
      </c>
      <c r="Q162" s="68">
        <v>330</v>
      </c>
      <c r="R162" s="71">
        <f t="shared" si="22"/>
        <v>146190</v>
      </c>
      <c r="S162" s="112">
        <f t="shared" si="23"/>
        <v>14.619000000000002</v>
      </c>
      <c r="T162" s="70"/>
      <c r="U162" s="70"/>
      <c r="V162" s="65"/>
      <c r="W162" s="72"/>
      <c r="X162" s="68"/>
      <c r="Y162" s="68"/>
      <c r="Z162" s="68"/>
      <c r="AA162" s="68"/>
      <c r="AB162" s="68"/>
      <c r="AC162" s="73">
        <f t="shared" si="24"/>
        <v>0</v>
      </c>
      <c r="AD162" s="71"/>
      <c r="AE162" s="71">
        <f t="shared" si="25"/>
        <v>0</v>
      </c>
      <c r="AF162" s="68"/>
      <c r="AG162" s="71"/>
      <c r="AH162" s="71">
        <f t="shared" si="26"/>
        <v>0</v>
      </c>
      <c r="AI162" s="71">
        <f t="shared" si="20"/>
        <v>146190</v>
      </c>
      <c r="AJ162" s="68"/>
      <c r="AK162" s="71"/>
      <c r="AL162" s="74"/>
      <c r="AM162" s="119">
        <v>1E-4</v>
      </c>
      <c r="AN162" s="70"/>
      <c r="AO162" s="75"/>
      <c r="AP162" s="75"/>
      <c r="AQ162" s="75"/>
    </row>
    <row r="163" spans="1:43" s="32" customFormat="1" ht="23.25">
      <c r="A163" s="77"/>
      <c r="B163" s="62"/>
      <c r="C163" s="63"/>
      <c r="D163" s="64"/>
      <c r="E163" s="65"/>
      <c r="F163" s="66"/>
      <c r="G163" s="67" t="s">
        <v>341</v>
      </c>
      <c r="H163" s="66" t="s">
        <v>449</v>
      </c>
      <c r="I163" s="68"/>
      <c r="J163" s="66" t="s">
        <v>426</v>
      </c>
      <c r="K163" s="69">
        <v>7</v>
      </c>
      <c r="L163" s="70" t="s">
        <v>37</v>
      </c>
      <c r="M163" s="66" t="s">
        <v>46</v>
      </c>
      <c r="N163" s="66" t="s">
        <v>44</v>
      </c>
      <c r="O163" s="66" t="s">
        <v>97</v>
      </c>
      <c r="P163" s="71">
        <f t="shared" si="21"/>
        <v>1355</v>
      </c>
      <c r="Q163" s="68">
        <v>330</v>
      </c>
      <c r="R163" s="71">
        <f t="shared" si="22"/>
        <v>447150</v>
      </c>
      <c r="S163" s="112">
        <f t="shared" si="23"/>
        <v>44.715000000000003</v>
      </c>
      <c r="T163" s="70"/>
      <c r="U163" s="70"/>
      <c r="V163" s="65"/>
      <c r="W163" s="72"/>
      <c r="X163" s="68"/>
      <c r="Y163" s="68"/>
      <c r="Z163" s="68"/>
      <c r="AA163" s="68"/>
      <c r="AB163" s="68"/>
      <c r="AC163" s="73">
        <f t="shared" si="24"/>
        <v>0</v>
      </c>
      <c r="AD163" s="71"/>
      <c r="AE163" s="71">
        <f t="shared" si="25"/>
        <v>0</v>
      </c>
      <c r="AF163" s="68"/>
      <c r="AG163" s="71"/>
      <c r="AH163" s="71">
        <f t="shared" si="26"/>
        <v>0</v>
      </c>
      <c r="AI163" s="71">
        <f t="shared" si="20"/>
        <v>447150</v>
      </c>
      <c r="AJ163" s="68"/>
      <c r="AK163" s="71"/>
      <c r="AL163" s="74"/>
      <c r="AM163" s="119">
        <v>1E-4</v>
      </c>
      <c r="AN163" s="70"/>
      <c r="AO163" s="75"/>
      <c r="AP163" s="75"/>
      <c r="AQ163" s="75"/>
    </row>
    <row r="164" spans="1:43" s="32" customFormat="1" ht="23.25">
      <c r="A164" s="66" t="s">
        <v>134</v>
      </c>
      <c r="B164" s="62" t="s">
        <v>181</v>
      </c>
      <c r="C164" s="63" t="s">
        <v>293</v>
      </c>
      <c r="D164" s="64" t="s">
        <v>183</v>
      </c>
      <c r="E164" s="65"/>
      <c r="F164" s="66" t="s">
        <v>172</v>
      </c>
      <c r="G164" s="67" t="s">
        <v>341</v>
      </c>
      <c r="H164" s="66" t="s">
        <v>449</v>
      </c>
      <c r="I164" s="68"/>
      <c r="J164" s="66" t="s">
        <v>64</v>
      </c>
      <c r="K164" s="69">
        <v>7</v>
      </c>
      <c r="L164" s="70" t="s">
        <v>37</v>
      </c>
      <c r="M164" s="66" t="s">
        <v>45</v>
      </c>
      <c r="N164" s="66" t="s">
        <v>45</v>
      </c>
      <c r="O164" s="66" t="s">
        <v>68</v>
      </c>
      <c r="P164" s="71">
        <f t="shared" si="21"/>
        <v>1025</v>
      </c>
      <c r="Q164" s="68">
        <v>330</v>
      </c>
      <c r="R164" s="71">
        <f t="shared" si="22"/>
        <v>338250</v>
      </c>
      <c r="S164" s="112">
        <f t="shared" si="23"/>
        <v>33.825000000000003</v>
      </c>
      <c r="T164" s="70"/>
      <c r="U164" s="70"/>
      <c r="V164" s="65"/>
      <c r="W164" s="72"/>
      <c r="X164" s="68"/>
      <c r="Y164" s="68"/>
      <c r="Z164" s="68"/>
      <c r="AA164" s="68"/>
      <c r="AB164" s="68"/>
      <c r="AC164" s="73">
        <f t="shared" si="24"/>
        <v>0</v>
      </c>
      <c r="AD164" s="71"/>
      <c r="AE164" s="71">
        <f t="shared" si="25"/>
        <v>0</v>
      </c>
      <c r="AF164" s="68"/>
      <c r="AG164" s="71"/>
      <c r="AH164" s="71">
        <f t="shared" si="26"/>
        <v>0</v>
      </c>
      <c r="AI164" s="71">
        <f t="shared" si="20"/>
        <v>338250</v>
      </c>
      <c r="AJ164" s="68"/>
      <c r="AK164" s="71"/>
      <c r="AL164" s="74"/>
      <c r="AM164" s="119">
        <v>1E-4</v>
      </c>
      <c r="AN164" s="70"/>
      <c r="AO164" s="75"/>
      <c r="AP164" s="75"/>
      <c r="AQ164" s="75"/>
    </row>
    <row r="165" spans="1:43" s="32" customFormat="1" ht="23.25">
      <c r="A165" s="66" t="s">
        <v>135</v>
      </c>
      <c r="B165" s="62" t="s">
        <v>181</v>
      </c>
      <c r="C165" s="63" t="s">
        <v>294</v>
      </c>
      <c r="D165" s="64" t="s">
        <v>183</v>
      </c>
      <c r="E165" s="65"/>
      <c r="F165" s="66" t="s">
        <v>65</v>
      </c>
      <c r="G165" s="67" t="s">
        <v>341</v>
      </c>
      <c r="H165" s="66" t="s">
        <v>449</v>
      </c>
      <c r="I165" s="68"/>
      <c r="J165" s="66" t="s">
        <v>169</v>
      </c>
      <c r="K165" s="69">
        <v>7</v>
      </c>
      <c r="L165" s="70" t="s">
        <v>37</v>
      </c>
      <c r="M165" s="66" t="s">
        <v>46</v>
      </c>
      <c r="N165" s="66" t="s">
        <v>45</v>
      </c>
      <c r="O165" s="66" t="s">
        <v>64</v>
      </c>
      <c r="P165" s="71">
        <f t="shared" si="21"/>
        <v>1421</v>
      </c>
      <c r="Q165" s="68">
        <v>330</v>
      </c>
      <c r="R165" s="71">
        <f t="shared" si="22"/>
        <v>468930</v>
      </c>
      <c r="S165" s="112">
        <f t="shared" si="23"/>
        <v>46.893000000000001</v>
      </c>
      <c r="T165" s="70"/>
      <c r="U165" s="70"/>
      <c r="V165" s="65"/>
      <c r="W165" s="72"/>
      <c r="X165" s="68"/>
      <c r="Y165" s="68"/>
      <c r="Z165" s="68"/>
      <c r="AA165" s="68"/>
      <c r="AB165" s="68"/>
      <c r="AC165" s="73">
        <f t="shared" si="24"/>
        <v>0</v>
      </c>
      <c r="AD165" s="71"/>
      <c r="AE165" s="71">
        <f t="shared" si="25"/>
        <v>0</v>
      </c>
      <c r="AF165" s="68"/>
      <c r="AG165" s="71"/>
      <c r="AH165" s="71">
        <f t="shared" si="26"/>
        <v>0</v>
      </c>
      <c r="AI165" s="71">
        <f t="shared" si="20"/>
        <v>468930</v>
      </c>
      <c r="AJ165" s="68"/>
      <c r="AK165" s="71"/>
      <c r="AL165" s="74"/>
      <c r="AM165" s="119">
        <v>1E-4</v>
      </c>
      <c r="AN165" s="70"/>
      <c r="AO165" s="75"/>
      <c r="AP165" s="75"/>
      <c r="AQ165" s="75"/>
    </row>
    <row r="166" spans="1:43" s="32" customFormat="1" ht="23.25">
      <c r="A166" s="66" t="s">
        <v>136</v>
      </c>
      <c r="B166" s="62" t="s">
        <v>189</v>
      </c>
      <c r="C166" s="63" t="s">
        <v>295</v>
      </c>
      <c r="D166" s="64" t="s">
        <v>185</v>
      </c>
      <c r="E166" s="65"/>
      <c r="F166" s="66" t="s">
        <v>394</v>
      </c>
      <c r="G166" s="67" t="s">
        <v>341</v>
      </c>
      <c r="H166" s="66" t="s">
        <v>458</v>
      </c>
      <c r="I166" s="68"/>
      <c r="J166" s="66" t="s">
        <v>58</v>
      </c>
      <c r="K166" s="69">
        <v>7</v>
      </c>
      <c r="L166" s="70" t="s">
        <v>37</v>
      </c>
      <c r="M166" s="66" t="s">
        <v>45</v>
      </c>
      <c r="N166" s="66" t="s">
        <v>476</v>
      </c>
      <c r="O166" s="66" t="s">
        <v>123</v>
      </c>
      <c r="P166" s="71">
        <f t="shared" si="21"/>
        <v>881</v>
      </c>
      <c r="Q166" s="68">
        <v>330</v>
      </c>
      <c r="R166" s="71">
        <f t="shared" si="22"/>
        <v>290730</v>
      </c>
      <c r="S166" s="112">
        <f t="shared" si="23"/>
        <v>29.073</v>
      </c>
      <c r="T166" s="70"/>
      <c r="U166" s="70"/>
      <c r="V166" s="65"/>
      <c r="W166" s="72"/>
      <c r="X166" s="68"/>
      <c r="Y166" s="68"/>
      <c r="Z166" s="68"/>
      <c r="AA166" s="68"/>
      <c r="AB166" s="68"/>
      <c r="AC166" s="73">
        <f t="shared" si="24"/>
        <v>0</v>
      </c>
      <c r="AD166" s="71"/>
      <c r="AE166" s="71">
        <f t="shared" si="25"/>
        <v>0</v>
      </c>
      <c r="AF166" s="68"/>
      <c r="AG166" s="71"/>
      <c r="AH166" s="71">
        <f t="shared" si="26"/>
        <v>0</v>
      </c>
      <c r="AI166" s="71">
        <f t="shared" si="20"/>
        <v>290730</v>
      </c>
      <c r="AJ166" s="68"/>
      <c r="AK166" s="71"/>
      <c r="AL166" s="74"/>
      <c r="AM166" s="119">
        <v>1E-4</v>
      </c>
      <c r="AN166" s="70"/>
      <c r="AO166" s="75"/>
      <c r="AP166" s="75"/>
      <c r="AQ166" s="75"/>
    </row>
    <row r="167" spans="1:43" s="32" customFormat="1" ht="23.25">
      <c r="A167" s="66" t="s">
        <v>137</v>
      </c>
      <c r="B167" s="62" t="s">
        <v>181</v>
      </c>
      <c r="C167" s="63" t="s">
        <v>296</v>
      </c>
      <c r="D167" s="64" t="s">
        <v>187</v>
      </c>
      <c r="E167" s="65"/>
      <c r="F167" s="66" t="s">
        <v>80</v>
      </c>
      <c r="G167" s="67" t="s">
        <v>341</v>
      </c>
      <c r="H167" s="66" t="s">
        <v>438</v>
      </c>
      <c r="I167" s="68"/>
      <c r="J167" s="66" t="s">
        <v>47</v>
      </c>
      <c r="K167" s="69">
        <v>7</v>
      </c>
      <c r="L167" s="70" t="s">
        <v>37</v>
      </c>
      <c r="M167" s="66" t="s">
        <v>81</v>
      </c>
      <c r="N167" s="66" t="s">
        <v>45</v>
      </c>
      <c r="O167" s="66" t="s">
        <v>125</v>
      </c>
      <c r="P167" s="71">
        <f t="shared" si="21"/>
        <v>15483</v>
      </c>
      <c r="Q167" s="68">
        <v>330</v>
      </c>
      <c r="R167" s="71">
        <f t="shared" si="22"/>
        <v>5109390</v>
      </c>
      <c r="S167" s="112">
        <f t="shared" si="23"/>
        <v>510.93900000000002</v>
      </c>
      <c r="T167" s="70"/>
      <c r="U167" s="70"/>
      <c r="V167" s="65"/>
      <c r="W167" s="72"/>
      <c r="X167" s="68"/>
      <c r="Y167" s="68"/>
      <c r="Z167" s="68"/>
      <c r="AA167" s="68"/>
      <c r="AB167" s="68"/>
      <c r="AC167" s="73">
        <f t="shared" si="24"/>
        <v>0</v>
      </c>
      <c r="AD167" s="71"/>
      <c r="AE167" s="71">
        <f t="shared" si="25"/>
        <v>0</v>
      </c>
      <c r="AF167" s="68"/>
      <c r="AG167" s="71"/>
      <c r="AH167" s="71">
        <f t="shared" si="26"/>
        <v>0</v>
      </c>
      <c r="AI167" s="71">
        <f t="shared" si="20"/>
        <v>5109390</v>
      </c>
      <c r="AJ167" s="68"/>
      <c r="AK167" s="71"/>
      <c r="AL167" s="74"/>
      <c r="AM167" s="119">
        <v>1E-4</v>
      </c>
      <c r="AN167" s="70"/>
      <c r="AO167" s="75"/>
      <c r="AP167" s="75"/>
      <c r="AQ167" s="75"/>
    </row>
    <row r="168" spans="1:43" s="32" customFormat="1" ht="23.25">
      <c r="A168" s="78" t="s">
        <v>138</v>
      </c>
      <c r="B168" s="62" t="s">
        <v>181</v>
      </c>
      <c r="C168" s="63" t="s">
        <v>297</v>
      </c>
      <c r="D168" s="64" t="s">
        <v>185</v>
      </c>
      <c r="E168" s="65"/>
      <c r="F168" s="66" t="s">
        <v>399</v>
      </c>
      <c r="G168" s="67" t="s">
        <v>341</v>
      </c>
      <c r="H168" s="66" t="s">
        <v>473</v>
      </c>
      <c r="I168" s="68"/>
      <c r="J168" s="66" t="s">
        <v>55</v>
      </c>
      <c r="K168" s="69">
        <v>7</v>
      </c>
      <c r="L168" s="70" t="s">
        <v>37</v>
      </c>
      <c r="M168" s="66" t="s">
        <v>54</v>
      </c>
      <c r="N168" s="66" t="s">
        <v>46</v>
      </c>
      <c r="O168" s="66" t="s">
        <v>120</v>
      </c>
      <c r="P168" s="71">
        <f t="shared" si="21"/>
        <v>4778</v>
      </c>
      <c r="Q168" s="68">
        <v>330</v>
      </c>
      <c r="R168" s="71">
        <f t="shared" si="22"/>
        <v>1576740</v>
      </c>
      <c r="S168" s="112">
        <f t="shared" si="23"/>
        <v>157.67400000000001</v>
      </c>
      <c r="T168" s="70"/>
      <c r="U168" s="70"/>
      <c r="V168" s="65"/>
      <c r="W168" s="72"/>
      <c r="X168" s="68"/>
      <c r="Y168" s="68"/>
      <c r="Z168" s="68"/>
      <c r="AA168" s="68"/>
      <c r="AB168" s="68"/>
      <c r="AC168" s="73">
        <f t="shared" si="24"/>
        <v>0</v>
      </c>
      <c r="AD168" s="71"/>
      <c r="AE168" s="71">
        <f t="shared" si="25"/>
        <v>0</v>
      </c>
      <c r="AF168" s="68"/>
      <c r="AG168" s="71"/>
      <c r="AH168" s="71">
        <f t="shared" si="26"/>
        <v>0</v>
      </c>
      <c r="AI168" s="71">
        <f t="shared" si="20"/>
        <v>1576740</v>
      </c>
      <c r="AJ168" s="68"/>
      <c r="AK168" s="71"/>
      <c r="AL168" s="74"/>
      <c r="AM168" s="119">
        <v>1E-4</v>
      </c>
      <c r="AN168" s="70"/>
      <c r="AO168" s="75"/>
      <c r="AP168" s="75"/>
      <c r="AQ168" s="75"/>
    </row>
    <row r="169" spans="1:43" s="32" customFormat="1" ht="23.25">
      <c r="A169" s="78"/>
      <c r="B169" s="62"/>
      <c r="C169" s="63"/>
      <c r="D169" s="64"/>
      <c r="E169" s="65"/>
      <c r="F169" s="66"/>
      <c r="G169" s="67" t="s">
        <v>341</v>
      </c>
      <c r="H169" s="66" t="s">
        <v>439</v>
      </c>
      <c r="I169" s="68"/>
      <c r="J169" s="66" t="s">
        <v>170</v>
      </c>
      <c r="K169" s="69">
        <v>7</v>
      </c>
      <c r="L169" s="70" t="s">
        <v>37</v>
      </c>
      <c r="M169" s="66" t="s">
        <v>51</v>
      </c>
      <c r="N169" s="66" t="s">
        <v>45</v>
      </c>
      <c r="O169" s="66" t="s">
        <v>63</v>
      </c>
      <c r="P169" s="71">
        <f t="shared" si="21"/>
        <v>3420</v>
      </c>
      <c r="Q169" s="68">
        <v>330</v>
      </c>
      <c r="R169" s="71">
        <f t="shared" si="22"/>
        <v>1128600</v>
      </c>
      <c r="S169" s="112">
        <f t="shared" si="23"/>
        <v>112.86</v>
      </c>
      <c r="T169" s="70"/>
      <c r="U169" s="70"/>
      <c r="V169" s="65"/>
      <c r="W169" s="72"/>
      <c r="X169" s="68"/>
      <c r="Y169" s="68"/>
      <c r="Z169" s="68"/>
      <c r="AA169" s="68"/>
      <c r="AB169" s="68"/>
      <c r="AC169" s="73">
        <f t="shared" si="24"/>
        <v>0</v>
      </c>
      <c r="AD169" s="71"/>
      <c r="AE169" s="71">
        <f t="shared" si="25"/>
        <v>0</v>
      </c>
      <c r="AF169" s="68"/>
      <c r="AG169" s="71"/>
      <c r="AH169" s="71">
        <f t="shared" si="26"/>
        <v>0</v>
      </c>
      <c r="AI169" s="71">
        <f t="shared" si="20"/>
        <v>1128600</v>
      </c>
      <c r="AJ169" s="68"/>
      <c r="AK169" s="71"/>
      <c r="AL169" s="74"/>
      <c r="AM169" s="119">
        <v>1E-4</v>
      </c>
      <c r="AN169" s="70"/>
      <c r="AO169" s="75"/>
      <c r="AP169" s="75"/>
      <c r="AQ169" s="75"/>
    </row>
    <row r="170" spans="1:43" s="32" customFormat="1" ht="23.25">
      <c r="A170" s="78"/>
      <c r="B170" s="62"/>
      <c r="C170" s="63"/>
      <c r="D170" s="64"/>
      <c r="E170" s="65"/>
      <c r="F170" s="66"/>
      <c r="G170" s="67" t="s">
        <v>341</v>
      </c>
      <c r="H170" s="66" t="s">
        <v>464</v>
      </c>
      <c r="I170" s="68"/>
      <c r="J170" s="66" t="s">
        <v>53</v>
      </c>
      <c r="K170" s="69">
        <v>7</v>
      </c>
      <c r="L170" s="70" t="s">
        <v>37</v>
      </c>
      <c r="M170" s="66" t="s">
        <v>45</v>
      </c>
      <c r="N170" s="66" t="s">
        <v>476</v>
      </c>
      <c r="O170" s="66" t="s">
        <v>114</v>
      </c>
      <c r="P170" s="71">
        <f t="shared" si="21"/>
        <v>872</v>
      </c>
      <c r="Q170" s="68">
        <v>330</v>
      </c>
      <c r="R170" s="71">
        <f t="shared" si="22"/>
        <v>287760</v>
      </c>
      <c r="S170" s="112">
        <f t="shared" si="23"/>
        <v>28.776</v>
      </c>
      <c r="T170" s="70"/>
      <c r="U170" s="70"/>
      <c r="V170" s="65"/>
      <c r="W170" s="72"/>
      <c r="X170" s="68"/>
      <c r="Y170" s="68"/>
      <c r="Z170" s="68"/>
      <c r="AA170" s="68"/>
      <c r="AB170" s="68"/>
      <c r="AC170" s="73">
        <f t="shared" si="24"/>
        <v>0</v>
      </c>
      <c r="AD170" s="71"/>
      <c r="AE170" s="71">
        <f t="shared" si="25"/>
        <v>0</v>
      </c>
      <c r="AF170" s="68"/>
      <c r="AG170" s="71"/>
      <c r="AH170" s="71">
        <f t="shared" si="26"/>
        <v>0</v>
      </c>
      <c r="AI170" s="71">
        <f t="shared" si="20"/>
        <v>287760</v>
      </c>
      <c r="AJ170" s="68"/>
      <c r="AK170" s="71"/>
      <c r="AL170" s="74"/>
      <c r="AM170" s="119">
        <v>1E-4</v>
      </c>
      <c r="AN170" s="70"/>
      <c r="AO170" s="75"/>
      <c r="AP170" s="75"/>
      <c r="AQ170" s="75"/>
    </row>
    <row r="171" spans="1:43" s="32" customFormat="1" ht="23.25">
      <c r="A171" s="78"/>
      <c r="B171" s="62"/>
      <c r="C171" s="63"/>
      <c r="D171" s="64"/>
      <c r="E171" s="65"/>
      <c r="F171" s="66"/>
      <c r="G171" s="67" t="s">
        <v>341</v>
      </c>
      <c r="H171" s="66" t="s">
        <v>446</v>
      </c>
      <c r="I171" s="68"/>
      <c r="J171" s="66" t="s">
        <v>122</v>
      </c>
      <c r="K171" s="69">
        <v>7</v>
      </c>
      <c r="L171" s="70" t="s">
        <v>37</v>
      </c>
      <c r="M171" s="66" t="s">
        <v>46</v>
      </c>
      <c r="N171" s="66" t="s">
        <v>476</v>
      </c>
      <c r="O171" s="66" t="s">
        <v>139</v>
      </c>
      <c r="P171" s="71">
        <f t="shared" si="21"/>
        <v>1297</v>
      </c>
      <c r="Q171" s="68">
        <v>330</v>
      </c>
      <c r="R171" s="71">
        <f t="shared" si="22"/>
        <v>428010</v>
      </c>
      <c r="S171" s="112">
        <f t="shared" si="23"/>
        <v>42.801000000000002</v>
      </c>
      <c r="T171" s="70"/>
      <c r="U171" s="70"/>
      <c r="V171" s="65"/>
      <c r="W171" s="72"/>
      <c r="X171" s="68"/>
      <c r="Y171" s="68"/>
      <c r="Z171" s="68"/>
      <c r="AA171" s="68"/>
      <c r="AB171" s="68"/>
      <c r="AC171" s="73">
        <f t="shared" si="24"/>
        <v>0</v>
      </c>
      <c r="AD171" s="71"/>
      <c r="AE171" s="71">
        <f t="shared" si="25"/>
        <v>0</v>
      </c>
      <c r="AF171" s="68"/>
      <c r="AG171" s="71"/>
      <c r="AH171" s="71">
        <f t="shared" si="26"/>
        <v>0</v>
      </c>
      <c r="AI171" s="71">
        <f t="shared" si="20"/>
        <v>428010</v>
      </c>
      <c r="AJ171" s="68"/>
      <c r="AK171" s="71"/>
      <c r="AL171" s="74"/>
      <c r="AM171" s="119">
        <v>1E-4</v>
      </c>
      <c r="AN171" s="70"/>
      <c r="AO171" s="75"/>
      <c r="AP171" s="75"/>
      <c r="AQ171" s="75"/>
    </row>
    <row r="172" spans="1:43" s="32" customFormat="1" ht="23.25">
      <c r="A172" s="78"/>
      <c r="B172" s="62"/>
      <c r="C172" s="63"/>
      <c r="D172" s="64"/>
      <c r="E172" s="65"/>
      <c r="F172" s="66"/>
      <c r="G172" s="67" t="s">
        <v>341</v>
      </c>
      <c r="H172" s="66" t="s">
        <v>436</v>
      </c>
      <c r="I172" s="68"/>
      <c r="J172" s="66" t="s">
        <v>124</v>
      </c>
      <c r="K172" s="69">
        <v>7</v>
      </c>
      <c r="L172" s="70" t="s">
        <v>37</v>
      </c>
      <c r="M172" s="66" t="s">
        <v>476</v>
      </c>
      <c r="N172" s="66" t="s">
        <v>476</v>
      </c>
      <c r="O172" s="66" t="s">
        <v>71</v>
      </c>
      <c r="P172" s="71">
        <f t="shared" si="21"/>
        <v>28</v>
      </c>
      <c r="Q172" s="68">
        <v>330</v>
      </c>
      <c r="R172" s="71">
        <f t="shared" si="22"/>
        <v>9240</v>
      </c>
      <c r="S172" s="112">
        <f t="shared" si="23"/>
        <v>0.92400000000000004</v>
      </c>
      <c r="T172" s="70"/>
      <c r="U172" s="70"/>
      <c r="V172" s="65"/>
      <c r="W172" s="72"/>
      <c r="X172" s="68"/>
      <c r="Y172" s="68"/>
      <c r="Z172" s="68"/>
      <c r="AA172" s="68"/>
      <c r="AB172" s="68"/>
      <c r="AC172" s="73">
        <f t="shared" si="24"/>
        <v>0</v>
      </c>
      <c r="AD172" s="71"/>
      <c r="AE172" s="71">
        <f t="shared" si="25"/>
        <v>0</v>
      </c>
      <c r="AF172" s="68"/>
      <c r="AG172" s="71"/>
      <c r="AH172" s="71">
        <f t="shared" si="26"/>
        <v>0</v>
      </c>
      <c r="AI172" s="71">
        <f t="shared" si="20"/>
        <v>9240</v>
      </c>
      <c r="AJ172" s="68"/>
      <c r="AK172" s="71"/>
      <c r="AL172" s="74"/>
      <c r="AM172" s="119">
        <v>1E-4</v>
      </c>
      <c r="AN172" s="70"/>
      <c r="AO172" s="75"/>
      <c r="AP172" s="75"/>
      <c r="AQ172" s="75"/>
    </row>
    <row r="173" spans="1:43" s="32" customFormat="1" ht="23.25">
      <c r="A173" s="78"/>
      <c r="B173" s="62"/>
      <c r="C173" s="63"/>
      <c r="D173" s="64"/>
      <c r="E173" s="65"/>
      <c r="F173" s="66"/>
      <c r="G173" s="67" t="s">
        <v>341</v>
      </c>
      <c r="H173" s="66" t="s">
        <v>436</v>
      </c>
      <c r="I173" s="68"/>
      <c r="J173" s="66" t="s">
        <v>86</v>
      </c>
      <c r="K173" s="69">
        <v>7</v>
      </c>
      <c r="L173" s="70" t="s">
        <v>37</v>
      </c>
      <c r="M173" s="66" t="s">
        <v>476</v>
      </c>
      <c r="N173" s="66" t="s">
        <v>46</v>
      </c>
      <c r="O173" s="66" t="s">
        <v>44</v>
      </c>
      <c r="P173" s="71">
        <f t="shared" si="21"/>
        <v>301</v>
      </c>
      <c r="Q173" s="68">
        <v>330</v>
      </c>
      <c r="R173" s="71">
        <f t="shared" si="22"/>
        <v>99330</v>
      </c>
      <c r="S173" s="112">
        <f t="shared" si="23"/>
        <v>9.9329999999999998</v>
      </c>
      <c r="T173" s="70"/>
      <c r="U173" s="70"/>
      <c r="V173" s="65"/>
      <c r="W173" s="72"/>
      <c r="X173" s="68"/>
      <c r="Y173" s="68"/>
      <c r="Z173" s="68"/>
      <c r="AA173" s="68"/>
      <c r="AB173" s="68"/>
      <c r="AC173" s="73">
        <f t="shared" si="24"/>
        <v>0</v>
      </c>
      <c r="AD173" s="71"/>
      <c r="AE173" s="71">
        <f t="shared" si="25"/>
        <v>0</v>
      </c>
      <c r="AF173" s="68"/>
      <c r="AG173" s="71"/>
      <c r="AH173" s="71">
        <f t="shared" si="26"/>
        <v>0</v>
      </c>
      <c r="AI173" s="71">
        <f t="shared" si="20"/>
        <v>99330</v>
      </c>
      <c r="AJ173" s="68"/>
      <c r="AK173" s="71"/>
      <c r="AL173" s="74"/>
      <c r="AM173" s="119">
        <v>1E-4</v>
      </c>
      <c r="AN173" s="70"/>
      <c r="AO173" s="75"/>
      <c r="AP173" s="75"/>
      <c r="AQ173" s="75"/>
    </row>
    <row r="174" spans="1:43" s="32" customFormat="1" ht="23.25">
      <c r="A174" s="66" t="s">
        <v>139</v>
      </c>
      <c r="B174" s="62" t="s">
        <v>189</v>
      </c>
      <c r="C174" s="63" t="s">
        <v>298</v>
      </c>
      <c r="D174" s="64" t="s">
        <v>185</v>
      </c>
      <c r="E174" s="65"/>
      <c r="F174" s="66" t="s">
        <v>400</v>
      </c>
      <c r="G174" s="67" t="s">
        <v>341</v>
      </c>
      <c r="H174" s="66" t="s">
        <v>473</v>
      </c>
      <c r="I174" s="68"/>
      <c r="J174" s="66" t="s">
        <v>75</v>
      </c>
      <c r="K174" s="69">
        <v>7</v>
      </c>
      <c r="L174" s="70" t="s">
        <v>37</v>
      </c>
      <c r="M174" s="66" t="s">
        <v>50</v>
      </c>
      <c r="N174" s="66" t="s">
        <v>44</v>
      </c>
      <c r="O174" s="66" t="s">
        <v>94</v>
      </c>
      <c r="P174" s="71">
        <f t="shared" si="21"/>
        <v>2952</v>
      </c>
      <c r="Q174" s="68">
        <v>330</v>
      </c>
      <c r="R174" s="71">
        <f t="shared" si="22"/>
        <v>974160</v>
      </c>
      <c r="S174" s="112">
        <f t="shared" si="23"/>
        <v>97.416000000000011</v>
      </c>
      <c r="T174" s="70"/>
      <c r="U174" s="70"/>
      <c r="V174" s="65"/>
      <c r="W174" s="72"/>
      <c r="X174" s="68"/>
      <c r="Y174" s="68"/>
      <c r="Z174" s="68"/>
      <c r="AA174" s="68"/>
      <c r="AB174" s="68"/>
      <c r="AC174" s="73">
        <f t="shared" si="24"/>
        <v>0</v>
      </c>
      <c r="AD174" s="71"/>
      <c r="AE174" s="71">
        <f t="shared" si="25"/>
        <v>0</v>
      </c>
      <c r="AF174" s="68"/>
      <c r="AG174" s="71"/>
      <c r="AH174" s="71">
        <f t="shared" si="26"/>
        <v>0</v>
      </c>
      <c r="AI174" s="71">
        <f t="shared" si="20"/>
        <v>974160</v>
      </c>
      <c r="AJ174" s="68"/>
      <c r="AK174" s="71"/>
      <c r="AL174" s="74"/>
      <c r="AM174" s="119">
        <v>1E-4</v>
      </c>
      <c r="AN174" s="70"/>
      <c r="AO174" s="75"/>
      <c r="AP174" s="75"/>
      <c r="AQ174" s="75"/>
    </row>
    <row r="175" spans="1:43" s="32" customFormat="1" ht="23.25">
      <c r="A175" s="66" t="s">
        <v>140</v>
      </c>
      <c r="B175" s="62" t="s">
        <v>181</v>
      </c>
      <c r="C175" s="63" t="s">
        <v>299</v>
      </c>
      <c r="D175" s="64" t="s">
        <v>185</v>
      </c>
      <c r="E175" s="65"/>
      <c r="F175" s="66" t="s">
        <v>401</v>
      </c>
      <c r="G175" s="67" t="s">
        <v>341</v>
      </c>
      <c r="H175" s="66" t="s">
        <v>449</v>
      </c>
      <c r="I175" s="68"/>
      <c r="J175" s="66" t="s">
        <v>83</v>
      </c>
      <c r="K175" s="69">
        <v>7</v>
      </c>
      <c r="L175" s="70" t="s">
        <v>37</v>
      </c>
      <c r="M175" s="66" t="s">
        <v>45</v>
      </c>
      <c r="N175" s="66" t="s">
        <v>44</v>
      </c>
      <c r="O175" s="66" t="s">
        <v>44</v>
      </c>
      <c r="P175" s="71">
        <f t="shared" si="21"/>
        <v>901</v>
      </c>
      <c r="Q175" s="68">
        <v>330</v>
      </c>
      <c r="R175" s="71">
        <f t="shared" si="22"/>
        <v>297330</v>
      </c>
      <c r="S175" s="112">
        <f t="shared" si="23"/>
        <v>29.733000000000001</v>
      </c>
      <c r="T175" s="70"/>
      <c r="U175" s="70"/>
      <c r="V175" s="65"/>
      <c r="W175" s="72"/>
      <c r="X175" s="68"/>
      <c r="Y175" s="68"/>
      <c r="Z175" s="68"/>
      <c r="AA175" s="68"/>
      <c r="AB175" s="68"/>
      <c r="AC175" s="73">
        <f t="shared" si="24"/>
        <v>0</v>
      </c>
      <c r="AD175" s="71"/>
      <c r="AE175" s="71">
        <f t="shared" si="25"/>
        <v>0</v>
      </c>
      <c r="AF175" s="68"/>
      <c r="AG175" s="71"/>
      <c r="AH175" s="71">
        <f t="shared" si="26"/>
        <v>0</v>
      </c>
      <c r="AI175" s="71">
        <f t="shared" si="20"/>
        <v>297330</v>
      </c>
      <c r="AJ175" s="68"/>
      <c r="AK175" s="71"/>
      <c r="AL175" s="74"/>
      <c r="AM175" s="119">
        <v>1E-4</v>
      </c>
      <c r="AN175" s="70"/>
      <c r="AO175" s="75"/>
      <c r="AP175" s="75"/>
      <c r="AQ175" s="75"/>
    </row>
    <row r="176" spans="1:43" s="32" customFormat="1" ht="23.25">
      <c r="A176" s="66" t="s">
        <v>141</v>
      </c>
      <c r="B176" s="62" t="s">
        <v>181</v>
      </c>
      <c r="C176" s="63" t="s">
        <v>300</v>
      </c>
      <c r="D176" s="64" t="s">
        <v>185</v>
      </c>
      <c r="E176" s="65"/>
      <c r="F176" s="66" t="s">
        <v>369</v>
      </c>
      <c r="G176" s="67" t="s">
        <v>341</v>
      </c>
      <c r="H176" s="66" t="s">
        <v>449</v>
      </c>
      <c r="I176" s="68"/>
      <c r="J176" s="66" t="s">
        <v>173</v>
      </c>
      <c r="K176" s="69">
        <v>7</v>
      </c>
      <c r="L176" s="70" t="s">
        <v>37</v>
      </c>
      <c r="M176" s="66" t="s">
        <v>49</v>
      </c>
      <c r="N176" s="66" t="s">
        <v>44</v>
      </c>
      <c r="O176" s="66" t="s">
        <v>120</v>
      </c>
      <c r="P176" s="71">
        <f t="shared" si="21"/>
        <v>2578</v>
      </c>
      <c r="Q176" s="68">
        <v>330</v>
      </c>
      <c r="R176" s="71">
        <f t="shared" si="22"/>
        <v>850740</v>
      </c>
      <c r="S176" s="112">
        <f t="shared" si="23"/>
        <v>85.073999999999998</v>
      </c>
      <c r="T176" s="70"/>
      <c r="U176" s="70"/>
      <c r="V176" s="65"/>
      <c r="W176" s="72"/>
      <c r="X176" s="68"/>
      <c r="Y176" s="68"/>
      <c r="Z176" s="68"/>
      <c r="AA176" s="68"/>
      <c r="AB176" s="68"/>
      <c r="AC176" s="73">
        <f t="shared" si="24"/>
        <v>0</v>
      </c>
      <c r="AD176" s="71"/>
      <c r="AE176" s="71">
        <f t="shared" si="25"/>
        <v>0</v>
      </c>
      <c r="AF176" s="68"/>
      <c r="AG176" s="71"/>
      <c r="AH176" s="71">
        <f t="shared" si="26"/>
        <v>0</v>
      </c>
      <c r="AI176" s="71">
        <f t="shared" si="20"/>
        <v>850740</v>
      </c>
      <c r="AJ176" s="68"/>
      <c r="AK176" s="71"/>
      <c r="AL176" s="74"/>
      <c r="AM176" s="119">
        <v>1E-4</v>
      </c>
      <c r="AN176" s="70"/>
      <c r="AO176" s="75"/>
      <c r="AP176" s="75"/>
      <c r="AQ176" s="75"/>
    </row>
    <row r="177" spans="1:43" s="32" customFormat="1" ht="23.25">
      <c r="A177" s="66" t="s">
        <v>142</v>
      </c>
      <c r="B177" s="62" t="s">
        <v>192</v>
      </c>
      <c r="C177" s="63" t="s">
        <v>301</v>
      </c>
      <c r="D177" s="64" t="s">
        <v>185</v>
      </c>
      <c r="E177" s="65"/>
      <c r="F177" s="66" t="s">
        <v>175</v>
      </c>
      <c r="G177" s="67" t="s">
        <v>341</v>
      </c>
      <c r="H177" s="66" t="s">
        <v>472</v>
      </c>
      <c r="I177" s="68"/>
      <c r="J177" s="66" t="s">
        <v>69</v>
      </c>
      <c r="K177" s="69">
        <v>7</v>
      </c>
      <c r="L177" s="70" t="s">
        <v>37</v>
      </c>
      <c r="M177" s="66" t="s">
        <v>49</v>
      </c>
      <c r="N177" s="66" t="s">
        <v>476</v>
      </c>
      <c r="O177" s="66" t="s">
        <v>136</v>
      </c>
      <c r="P177" s="71">
        <f t="shared" si="21"/>
        <v>2494</v>
      </c>
      <c r="Q177" s="68">
        <v>330</v>
      </c>
      <c r="R177" s="71">
        <f t="shared" si="22"/>
        <v>823020</v>
      </c>
      <c r="S177" s="112">
        <f t="shared" si="23"/>
        <v>82.302000000000007</v>
      </c>
      <c r="T177" s="70"/>
      <c r="U177" s="70"/>
      <c r="V177" s="65"/>
      <c r="W177" s="72"/>
      <c r="X177" s="68"/>
      <c r="Y177" s="68"/>
      <c r="Z177" s="68"/>
      <c r="AA177" s="68"/>
      <c r="AB177" s="68"/>
      <c r="AC177" s="73">
        <f t="shared" si="24"/>
        <v>0</v>
      </c>
      <c r="AD177" s="71"/>
      <c r="AE177" s="71">
        <f t="shared" si="25"/>
        <v>0</v>
      </c>
      <c r="AF177" s="68"/>
      <c r="AG177" s="71"/>
      <c r="AH177" s="71">
        <f t="shared" si="26"/>
        <v>0</v>
      </c>
      <c r="AI177" s="71">
        <f t="shared" si="20"/>
        <v>823020</v>
      </c>
      <c r="AJ177" s="68"/>
      <c r="AK177" s="71"/>
      <c r="AL177" s="74"/>
      <c r="AM177" s="119">
        <v>1E-4</v>
      </c>
      <c r="AN177" s="70"/>
      <c r="AO177" s="75"/>
      <c r="AP177" s="75"/>
      <c r="AQ177" s="75"/>
    </row>
    <row r="178" spans="1:43" s="32" customFormat="1" ht="23.25">
      <c r="A178" s="78" t="s">
        <v>143</v>
      </c>
      <c r="B178" s="62" t="s">
        <v>192</v>
      </c>
      <c r="C178" s="63" t="s">
        <v>302</v>
      </c>
      <c r="D178" s="64" t="s">
        <v>183</v>
      </c>
      <c r="E178" s="65"/>
      <c r="F178" s="66" t="s">
        <v>402</v>
      </c>
      <c r="G178" s="67" t="s">
        <v>341</v>
      </c>
      <c r="H178" s="66" t="s">
        <v>471</v>
      </c>
      <c r="I178" s="68"/>
      <c r="J178" s="66" t="s">
        <v>47</v>
      </c>
      <c r="K178" s="69">
        <v>7</v>
      </c>
      <c r="L178" s="70" t="s">
        <v>37</v>
      </c>
      <c r="M178" s="66" t="s">
        <v>47</v>
      </c>
      <c r="N178" s="66" t="s">
        <v>46</v>
      </c>
      <c r="O178" s="66" t="s">
        <v>50</v>
      </c>
      <c r="P178" s="71">
        <f t="shared" si="21"/>
        <v>1907</v>
      </c>
      <c r="Q178" s="68">
        <v>330</v>
      </c>
      <c r="R178" s="71">
        <f t="shared" si="22"/>
        <v>629310</v>
      </c>
      <c r="S178" s="112">
        <f t="shared" si="23"/>
        <v>62.931000000000004</v>
      </c>
      <c r="T178" s="70"/>
      <c r="U178" s="70"/>
      <c r="V178" s="65"/>
      <c r="W178" s="72"/>
      <c r="X178" s="68"/>
      <c r="Y178" s="68"/>
      <c r="Z178" s="68"/>
      <c r="AA178" s="68"/>
      <c r="AB178" s="68"/>
      <c r="AC178" s="73">
        <f t="shared" si="24"/>
        <v>0</v>
      </c>
      <c r="AD178" s="71"/>
      <c r="AE178" s="71">
        <f t="shared" si="25"/>
        <v>0</v>
      </c>
      <c r="AF178" s="68"/>
      <c r="AG178" s="71"/>
      <c r="AH178" s="71">
        <f t="shared" si="26"/>
        <v>0</v>
      </c>
      <c r="AI178" s="71">
        <f t="shared" si="20"/>
        <v>629310</v>
      </c>
      <c r="AJ178" s="68"/>
      <c r="AK178" s="71"/>
      <c r="AL178" s="74"/>
      <c r="AM178" s="119">
        <v>1E-4</v>
      </c>
      <c r="AN178" s="70"/>
      <c r="AO178" s="75"/>
      <c r="AP178" s="75"/>
      <c r="AQ178" s="75"/>
    </row>
    <row r="179" spans="1:43" s="32" customFormat="1" ht="23.25">
      <c r="A179" s="78"/>
      <c r="B179" s="62"/>
      <c r="C179" s="63"/>
      <c r="D179" s="64"/>
      <c r="E179" s="65"/>
      <c r="F179" s="66"/>
      <c r="G179" s="67" t="s">
        <v>341</v>
      </c>
      <c r="H179" s="66" t="s">
        <v>448</v>
      </c>
      <c r="I179" s="68"/>
      <c r="J179" s="66" t="s">
        <v>116</v>
      </c>
      <c r="K179" s="69">
        <v>7</v>
      </c>
      <c r="L179" s="70" t="s">
        <v>37</v>
      </c>
      <c r="M179" s="66" t="s">
        <v>476</v>
      </c>
      <c r="N179" s="66" t="s">
        <v>46</v>
      </c>
      <c r="O179" s="66" t="s">
        <v>58</v>
      </c>
      <c r="P179" s="71">
        <f t="shared" si="21"/>
        <v>315</v>
      </c>
      <c r="Q179" s="68">
        <v>330</v>
      </c>
      <c r="R179" s="71">
        <f t="shared" si="22"/>
        <v>103950</v>
      </c>
      <c r="S179" s="112">
        <f t="shared" si="23"/>
        <v>10.395000000000001</v>
      </c>
      <c r="T179" s="70"/>
      <c r="U179" s="70"/>
      <c r="V179" s="65"/>
      <c r="W179" s="72"/>
      <c r="X179" s="68"/>
      <c r="Y179" s="68"/>
      <c r="Z179" s="68"/>
      <c r="AA179" s="68"/>
      <c r="AB179" s="68"/>
      <c r="AC179" s="73">
        <f t="shared" si="24"/>
        <v>0</v>
      </c>
      <c r="AD179" s="71"/>
      <c r="AE179" s="71">
        <f t="shared" si="25"/>
        <v>0</v>
      </c>
      <c r="AF179" s="68"/>
      <c r="AG179" s="71"/>
      <c r="AH179" s="71">
        <f t="shared" si="26"/>
        <v>0</v>
      </c>
      <c r="AI179" s="71">
        <f t="shared" si="20"/>
        <v>103950</v>
      </c>
      <c r="AJ179" s="68"/>
      <c r="AK179" s="71"/>
      <c r="AL179" s="74"/>
      <c r="AM179" s="119">
        <v>1E-4</v>
      </c>
      <c r="AN179" s="70"/>
      <c r="AO179" s="75"/>
      <c r="AP179" s="75"/>
      <c r="AQ179" s="75"/>
    </row>
    <row r="180" spans="1:43" s="32" customFormat="1" ht="23.25">
      <c r="A180" s="78" t="s">
        <v>144</v>
      </c>
      <c r="B180" s="62" t="s">
        <v>181</v>
      </c>
      <c r="C180" s="63" t="s">
        <v>302</v>
      </c>
      <c r="D180" s="64" t="s">
        <v>185</v>
      </c>
      <c r="E180" s="65"/>
      <c r="F180" s="66" t="s">
        <v>378</v>
      </c>
      <c r="G180" s="67" t="s">
        <v>341</v>
      </c>
      <c r="H180" s="66" t="s">
        <v>439</v>
      </c>
      <c r="I180" s="68"/>
      <c r="J180" s="66" t="s">
        <v>59</v>
      </c>
      <c r="K180" s="69">
        <v>7</v>
      </c>
      <c r="L180" s="70" t="s">
        <v>37</v>
      </c>
      <c r="M180" s="66" t="s">
        <v>476</v>
      </c>
      <c r="N180" s="66" t="s">
        <v>44</v>
      </c>
      <c r="O180" s="66" t="s">
        <v>99</v>
      </c>
      <c r="P180" s="71">
        <f t="shared" si="21"/>
        <v>157</v>
      </c>
      <c r="Q180" s="68">
        <v>330</v>
      </c>
      <c r="R180" s="71">
        <f t="shared" si="22"/>
        <v>51810</v>
      </c>
      <c r="S180" s="112">
        <f t="shared" si="23"/>
        <v>5.181</v>
      </c>
      <c r="T180" s="70"/>
      <c r="U180" s="70"/>
      <c r="V180" s="65"/>
      <c r="W180" s="72"/>
      <c r="X180" s="68"/>
      <c r="Y180" s="68"/>
      <c r="Z180" s="68"/>
      <c r="AA180" s="68"/>
      <c r="AB180" s="68"/>
      <c r="AC180" s="73">
        <f t="shared" si="24"/>
        <v>0</v>
      </c>
      <c r="AD180" s="71"/>
      <c r="AE180" s="71">
        <f t="shared" si="25"/>
        <v>0</v>
      </c>
      <c r="AF180" s="68"/>
      <c r="AG180" s="71"/>
      <c r="AH180" s="71">
        <f t="shared" si="26"/>
        <v>0</v>
      </c>
      <c r="AI180" s="71">
        <f t="shared" si="20"/>
        <v>51810</v>
      </c>
      <c r="AJ180" s="68"/>
      <c r="AK180" s="71"/>
      <c r="AL180" s="74"/>
      <c r="AM180" s="119">
        <v>1E-4</v>
      </c>
      <c r="AN180" s="70"/>
      <c r="AO180" s="75"/>
      <c r="AP180" s="75"/>
      <c r="AQ180" s="75"/>
    </row>
    <row r="181" spans="1:43" s="32" customFormat="1" ht="23.25">
      <c r="A181" s="78"/>
      <c r="B181" s="62"/>
      <c r="C181" s="63"/>
      <c r="D181" s="64"/>
      <c r="E181" s="65"/>
      <c r="F181" s="66"/>
      <c r="G181" s="67" t="s">
        <v>341</v>
      </c>
      <c r="H181" s="66" t="s">
        <v>439</v>
      </c>
      <c r="I181" s="68"/>
      <c r="J181" s="66" t="s">
        <v>58</v>
      </c>
      <c r="K181" s="69">
        <v>7</v>
      </c>
      <c r="L181" s="70" t="s">
        <v>37</v>
      </c>
      <c r="M181" s="66" t="s">
        <v>47</v>
      </c>
      <c r="N181" s="66" t="s">
        <v>476</v>
      </c>
      <c r="O181" s="66" t="s">
        <v>45</v>
      </c>
      <c r="P181" s="71">
        <f t="shared" si="21"/>
        <v>1602</v>
      </c>
      <c r="Q181" s="68">
        <v>330</v>
      </c>
      <c r="R181" s="71">
        <f t="shared" si="22"/>
        <v>528660</v>
      </c>
      <c r="S181" s="112">
        <f t="shared" si="23"/>
        <v>52.866</v>
      </c>
      <c r="T181" s="70"/>
      <c r="U181" s="70"/>
      <c r="V181" s="65"/>
      <c r="W181" s="72"/>
      <c r="X181" s="68"/>
      <c r="Y181" s="68"/>
      <c r="Z181" s="68"/>
      <c r="AA181" s="68"/>
      <c r="AB181" s="68"/>
      <c r="AC181" s="73">
        <f t="shared" si="24"/>
        <v>0</v>
      </c>
      <c r="AD181" s="71"/>
      <c r="AE181" s="71">
        <f t="shared" si="25"/>
        <v>0</v>
      </c>
      <c r="AF181" s="68"/>
      <c r="AG181" s="71"/>
      <c r="AH181" s="71">
        <f t="shared" si="26"/>
        <v>0</v>
      </c>
      <c r="AI181" s="71">
        <f t="shared" si="20"/>
        <v>528660</v>
      </c>
      <c r="AJ181" s="68"/>
      <c r="AK181" s="71"/>
      <c r="AL181" s="74"/>
      <c r="AM181" s="119">
        <v>1E-4</v>
      </c>
      <c r="AN181" s="70"/>
      <c r="AO181" s="75"/>
      <c r="AP181" s="75"/>
      <c r="AQ181" s="75"/>
    </row>
    <row r="182" spans="1:43" s="32" customFormat="1" ht="23.25">
      <c r="A182" s="78" t="s">
        <v>145</v>
      </c>
      <c r="B182" s="62" t="s">
        <v>192</v>
      </c>
      <c r="C182" s="63" t="s">
        <v>303</v>
      </c>
      <c r="D182" s="64" t="s">
        <v>183</v>
      </c>
      <c r="E182" s="65"/>
      <c r="F182" s="66" t="s">
        <v>403</v>
      </c>
      <c r="G182" s="67" t="s">
        <v>341</v>
      </c>
      <c r="H182" s="66" t="s">
        <v>439</v>
      </c>
      <c r="I182" s="68"/>
      <c r="J182" s="66" t="s">
        <v>61</v>
      </c>
      <c r="K182" s="69">
        <v>7</v>
      </c>
      <c r="L182" s="70" t="s">
        <v>37</v>
      </c>
      <c r="M182" s="66" t="s">
        <v>476</v>
      </c>
      <c r="N182" s="66" t="s">
        <v>44</v>
      </c>
      <c r="O182" s="66" t="s">
        <v>77</v>
      </c>
      <c r="P182" s="71">
        <f t="shared" si="21"/>
        <v>134</v>
      </c>
      <c r="Q182" s="68">
        <v>330</v>
      </c>
      <c r="R182" s="71">
        <f t="shared" si="22"/>
        <v>44220</v>
      </c>
      <c r="S182" s="112">
        <f t="shared" si="23"/>
        <v>4.4220000000000006</v>
      </c>
      <c r="T182" s="70"/>
      <c r="U182" s="70"/>
      <c r="V182" s="65"/>
      <c r="W182" s="72"/>
      <c r="X182" s="68"/>
      <c r="Y182" s="68"/>
      <c r="Z182" s="68"/>
      <c r="AA182" s="68"/>
      <c r="AB182" s="68"/>
      <c r="AC182" s="73">
        <f t="shared" si="24"/>
        <v>0</v>
      </c>
      <c r="AD182" s="71"/>
      <c r="AE182" s="71">
        <f t="shared" si="25"/>
        <v>0</v>
      </c>
      <c r="AF182" s="68"/>
      <c r="AG182" s="71"/>
      <c r="AH182" s="71">
        <f t="shared" si="26"/>
        <v>0</v>
      </c>
      <c r="AI182" s="71">
        <f t="shared" si="20"/>
        <v>44220</v>
      </c>
      <c r="AJ182" s="68"/>
      <c r="AK182" s="71"/>
      <c r="AL182" s="74"/>
      <c r="AM182" s="119">
        <v>1E-4</v>
      </c>
      <c r="AN182" s="70"/>
      <c r="AO182" s="75"/>
      <c r="AP182" s="75"/>
      <c r="AQ182" s="75"/>
    </row>
    <row r="183" spans="1:43" s="32" customFormat="1" ht="23.25">
      <c r="A183" s="78"/>
      <c r="B183" s="62"/>
      <c r="C183" s="63"/>
      <c r="D183" s="64"/>
      <c r="E183" s="65"/>
      <c r="F183" s="66"/>
      <c r="G183" s="67" t="s">
        <v>341</v>
      </c>
      <c r="H183" s="66" t="s">
        <v>439</v>
      </c>
      <c r="I183" s="68"/>
      <c r="J183" s="66" t="s">
        <v>60</v>
      </c>
      <c r="K183" s="69">
        <v>7</v>
      </c>
      <c r="L183" s="70" t="s">
        <v>37</v>
      </c>
      <c r="M183" s="66" t="s">
        <v>47</v>
      </c>
      <c r="N183" s="66" t="s">
        <v>476</v>
      </c>
      <c r="O183" s="66" t="s">
        <v>126</v>
      </c>
      <c r="P183" s="71">
        <f t="shared" si="21"/>
        <v>1684</v>
      </c>
      <c r="Q183" s="68">
        <v>330</v>
      </c>
      <c r="R183" s="71">
        <f t="shared" si="22"/>
        <v>555720</v>
      </c>
      <c r="S183" s="112">
        <f t="shared" si="23"/>
        <v>55.572000000000003</v>
      </c>
      <c r="T183" s="70"/>
      <c r="U183" s="70"/>
      <c r="V183" s="65"/>
      <c r="W183" s="72"/>
      <c r="X183" s="68"/>
      <c r="Y183" s="68"/>
      <c r="Z183" s="68"/>
      <c r="AA183" s="68"/>
      <c r="AB183" s="68"/>
      <c r="AC183" s="73">
        <f t="shared" si="24"/>
        <v>0</v>
      </c>
      <c r="AD183" s="71"/>
      <c r="AE183" s="71">
        <f t="shared" si="25"/>
        <v>0</v>
      </c>
      <c r="AF183" s="68"/>
      <c r="AG183" s="71"/>
      <c r="AH183" s="71">
        <f t="shared" si="26"/>
        <v>0</v>
      </c>
      <c r="AI183" s="71">
        <f t="shared" si="20"/>
        <v>555720</v>
      </c>
      <c r="AJ183" s="68"/>
      <c r="AK183" s="71"/>
      <c r="AL183" s="74"/>
      <c r="AM183" s="119">
        <v>1E-4</v>
      </c>
      <c r="AN183" s="70"/>
      <c r="AO183" s="75"/>
      <c r="AP183" s="75"/>
      <c r="AQ183" s="75"/>
    </row>
    <row r="184" spans="1:43" s="32" customFormat="1" ht="23.25">
      <c r="A184" s="66" t="s">
        <v>146</v>
      </c>
      <c r="B184" s="62" t="s">
        <v>181</v>
      </c>
      <c r="C184" s="63" t="s">
        <v>304</v>
      </c>
      <c r="D184" s="64" t="s">
        <v>305</v>
      </c>
      <c r="E184" s="65"/>
      <c r="F184" s="66" t="s">
        <v>404</v>
      </c>
      <c r="G184" s="67" t="s">
        <v>341</v>
      </c>
      <c r="H184" s="66" t="s">
        <v>436</v>
      </c>
      <c r="I184" s="68"/>
      <c r="J184" s="66" t="s">
        <v>53</v>
      </c>
      <c r="K184" s="69">
        <v>7</v>
      </c>
      <c r="L184" s="70" t="s">
        <v>37</v>
      </c>
      <c r="M184" s="66" t="s">
        <v>476</v>
      </c>
      <c r="N184" s="66" t="s">
        <v>46</v>
      </c>
      <c r="O184" s="66" t="s">
        <v>105</v>
      </c>
      <c r="P184" s="71">
        <f t="shared" si="21"/>
        <v>363</v>
      </c>
      <c r="Q184" s="68">
        <v>330</v>
      </c>
      <c r="R184" s="71">
        <f t="shared" si="22"/>
        <v>119790</v>
      </c>
      <c r="S184" s="112">
        <f t="shared" si="23"/>
        <v>11.979000000000001</v>
      </c>
      <c r="T184" s="70"/>
      <c r="U184" s="70"/>
      <c r="V184" s="65"/>
      <c r="W184" s="72"/>
      <c r="X184" s="68"/>
      <c r="Y184" s="68"/>
      <c r="Z184" s="68"/>
      <c r="AA184" s="68"/>
      <c r="AB184" s="68"/>
      <c r="AC184" s="73">
        <f t="shared" si="24"/>
        <v>0</v>
      </c>
      <c r="AD184" s="71"/>
      <c r="AE184" s="71">
        <f t="shared" si="25"/>
        <v>0</v>
      </c>
      <c r="AF184" s="68"/>
      <c r="AG184" s="71"/>
      <c r="AH184" s="71">
        <f t="shared" si="26"/>
        <v>0</v>
      </c>
      <c r="AI184" s="71">
        <f t="shared" si="20"/>
        <v>119790</v>
      </c>
      <c r="AJ184" s="68"/>
      <c r="AK184" s="71"/>
      <c r="AL184" s="74"/>
      <c r="AM184" s="119">
        <v>1E-4</v>
      </c>
      <c r="AN184" s="70"/>
      <c r="AO184" s="75"/>
      <c r="AP184" s="75"/>
      <c r="AQ184" s="75"/>
    </row>
    <row r="185" spans="1:43" s="32" customFormat="1" ht="23.25">
      <c r="A185" s="66" t="s">
        <v>147</v>
      </c>
      <c r="B185" s="62" t="s">
        <v>181</v>
      </c>
      <c r="C185" s="63" t="s">
        <v>306</v>
      </c>
      <c r="D185" s="64" t="s">
        <v>185</v>
      </c>
      <c r="E185" s="65"/>
      <c r="F185" s="66" t="s">
        <v>405</v>
      </c>
      <c r="G185" s="67" t="s">
        <v>341</v>
      </c>
      <c r="H185" s="66" t="s">
        <v>448</v>
      </c>
      <c r="I185" s="68"/>
      <c r="J185" s="66" t="s">
        <v>114</v>
      </c>
      <c r="K185" s="69">
        <v>7</v>
      </c>
      <c r="L185" s="70" t="s">
        <v>37</v>
      </c>
      <c r="M185" s="66" t="s">
        <v>46</v>
      </c>
      <c r="N185" s="66" t="s">
        <v>476</v>
      </c>
      <c r="O185" s="66" t="s">
        <v>47</v>
      </c>
      <c r="P185" s="71">
        <f t="shared" si="21"/>
        <v>1204</v>
      </c>
      <c r="Q185" s="68">
        <v>330</v>
      </c>
      <c r="R185" s="71">
        <f t="shared" si="22"/>
        <v>397320</v>
      </c>
      <c r="S185" s="112">
        <f t="shared" si="23"/>
        <v>39.731999999999999</v>
      </c>
      <c r="T185" s="70"/>
      <c r="U185" s="70"/>
      <c r="V185" s="65"/>
      <c r="W185" s="72"/>
      <c r="X185" s="68"/>
      <c r="Y185" s="68"/>
      <c r="Z185" s="68"/>
      <c r="AA185" s="68"/>
      <c r="AB185" s="68"/>
      <c r="AC185" s="73">
        <f t="shared" si="24"/>
        <v>0</v>
      </c>
      <c r="AD185" s="71"/>
      <c r="AE185" s="71">
        <f t="shared" si="25"/>
        <v>0</v>
      </c>
      <c r="AF185" s="68"/>
      <c r="AG185" s="71"/>
      <c r="AH185" s="71">
        <f t="shared" si="26"/>
        <v>0</v>
      </c>
      <c r="AI185" s="71">
        <f t="shared" si="20"/>
        <v>397320</v>
      </c>
      <c r="AJ185" s="68"/>
      <c r="AK185" s="71"/>
      <c r="AL185" s="74"/>
      <c r="AM185" s="119">
        <v>1E-4</v>
      </c>
      <c r="AN185" s="70"/>
      <c r="AO185" s="75"/>
      <c r="AP185" s="75"/>
      <c r="AQ185" s="75"/>
    </row>
    <row r="186" spans="1:43" s="32" customFormat="1" ht="23.25">
      <c r="A186" s="78" t="s">
        <v>148</v>
      </c>
      <c r="B186" s="62" t="s">
        <v>181</v>
      </c>
      <c r="C186" s="63" t="s">
        <v>307</v>
      </c>
      <c r="D186" s="64" t="s">
        <v>185</v>
      </c>
      <c r="E186" s="65"/>
      <c r="F186" s="66" t="s">
        <v>397</v>
      </c>
      <c r="G186" s="67" t="s">
        <v>341</v>
      </c>
      <c r="H186" s="66" t="s">
        <v>436</v>
      </c>
      <c r="I186" s="68"/>
      <c r="J186" s="66" t="s">
        <v>133</v>
      </c>
      <c r="K186" s="69">
        <v>7</v>
      </c>
      <c r="L186" s="70" t="s">
        <v>37</v>
      </c>
      <c r="M186" s="66" t="s">
        <v>476</v>
      </c>
      <c r="N186" s="66" t="s">
        <v>44</v>
      </c>
      <c r="O186" s="66" t="s">
        <v>131</v>
      </c>
      <c r="P186" s="71">
        <f t="shared" si="21"/>
        <v>189</v>
      </c>
      <c r="Q186" s="68">
        <v>330</v>
      </c>
      <c r="R186" s="71">
        <f t="shared" si="22"/>
        <v>62370</v>
      </c>
      <c r="S186" s="112">
        <f t="shared" si="23"/>
        <v>6.2370000000000001</v>
      </c>
      <c r="T186" s="70"/>
      <c r="U186" s="70"/>
      <c r="V186" s="65"/>
      <c r="W186" s="72"/>
      <c r="X186" s="68"/>
      <c r="Y186" s="68"/>
      <c r="Z186" s="68"/>
      <c r="AA186" s="68"/>
      <c r="AB186" s="68"/>
      <c r="AC186" s="73">
        <f t="shared" si="24"/>
        <v>0</v>
      </c>
      <c r="AD186" s="71"/>
      <c r="AE186" s="71">
        <f t="shared" si="25"/>
        <v>0</v>
      </c>
      <c r="AF186" s="68"/>
      <c r="AG186" s="71"/>
      <c r="AH186" s="71">
        <f t="shared" si="26"/>
        <v>0</v>
      </c>
      <c r="AI186" s="71">
        <f t="shared" si="20"/>
        <v>62370</v>
      </c>
      <c r="AJ186" s="68"/>
      <c r="AK186" s="71"/>
      <c r="AL186" s="74"/>
      <c r="AM186" s="119">
        <v>1E-4</v>
      </c>
      <c r="AN186" s="70"/>
      <c r="AO186" s="75"/>
      <c r="AP186" s="75"/>
      <c r="AQ186" s="75"/>
    </row>
    <row r="187" spans="1:43" s="32" customFormat="1" ht="23.25">
      <c r="A187" s="78"/>
      <c r="B187" s="62"/>
      <c r="C187" s="63"/>
      <c r="D187" s="64"/>
      <c r="E187" s="65"/>
      <c r="F187" s="66"/>
      <c r="G187" s="67" t="s">
        <v>341</v>
      </c>
      <c r="H187" s="66" t="s">
        <v>474</v>
      </c>
      <c r="I187" s="68"/>
      <c r="J187" s="66" t="s">
        <v>45</v>
      </c>
      <c r="K187" s="69">
        <v>7</v>
      </c>
      <c r="L187" s="70" t="s">
        <v>37</v>
      </c>
      <c r="M187" s="66" t="s">
        <v>69</v>
      </c>
      <c r="N187" s="66" t="s">
        <v>44</v>
      </c>
      <c r="O187" s="66" t="s">
        <v>135</v>
      </c>
      <c r="P187" s="71">
        <f t="shared" si="21"/>
        <v>10593</v>
      </c>
      <c r="Q187" s="68">
        <v>330</v>
      </c>
      <c r="R187" s="71">
        <f t="shared" si="22"/>
        <v>3495690</v>
      </c>
      <c r="S187" s="112">
        <f t="shared" si="23"/>
        <v>349.56900000000002</v>
      </c>
      <c r="T187" s="70"/>
      <c r="U187" s="70"/>
      <c r="V187" s="65"/>
      <c r="W187" s="72"/>
      <c r="X187" s="68"/>
      <c r="Y187" s="68"/>
      <c r="Z187" s="68"/>
      <c r="AA187" s="68"/>
      <c r="AB187" s="68"/>
      <c r="AC187" s="73">
        <f t="shared" si="24"/>
        <v>0</v>
      </c>
      <c r="AD187" s="71"/>
      <c r="AE187" s="71">
        <f t="shared" si="25"/>
        <v>0</v>
      </c>
      <c r="AF187" s="68"/>
      <c r="AG187" s="71"/>
      <c r="AH187" s="71">
        <f t="shared" si="26"/>
        <v>0</v>
      </c>
      <c r="AI187" s="71">
        <f t="shared" si="20"/>
        <v>3495690</v>
      </c>
      <c r="AJ187" s="68"/>
      <c r="AK187" s="71"/>
      <c r="AL187" s="74"/>
      <c r="AM187" s="119">
        <v>1E-4</v>
      </c>
      <c r="AN187" s="70"/>
      <c r="AO187" s="75"/>
      <c r="AP187" s="75"/>
      <c r="AQ187" s="75"/>
    </row>
    <row r="188" spans="1:43" s="32" customFormat="1" ht="23.25">
      <c r="A188" s="78"/>
      <c r="B188" s="62"/>
      <c r="C188" s="63"/>
      <c r="D188" s="64"/>
      <c r="E188" s="65"/>
      <c r="F188" s="66"/>
      <c r="G188" s="67" t="s">
        <v>341</v>
      </c>
      <c r="H188" s="66" t="s">
        <v>436</v>
      </c>
      <c r="I188" s="68"/>
      <c r="J188" s="66" t="s">
        <v>148</v>
      </c>
      <c r="K188" s="69">
        <v>7</v>
      </c>
      <c r="L188" s="70" t="s">
        <v>37</v>
      </c>
      <c r="M188" s="66" t="s">
        <v>44</v>
      </c>
      <c r="N188" s="66" t="s">
        <v>45</v>
      </c>
      <c r="O188" s="66" t="s">
        <v>64</v>
      </c>
      <c r="P188" s="71">
        <f t="shared" si="21"/>
        <v>621</v>
      </c>
      <c r="Q188" s="68">
        <v>330</v>
      </c>
      <c r="R188" s="71">
        <f t="shared" si="22"/>
        <v>204930</v>
      </c>
      <c r="S188" s="112">
        <f t="shared" si="23"/>
        <v>20.493000000000002</v>
      </c>
      <c r="T188" s="70"/>
      <c r="U188" s="70"/>
      <c r="V188" s="65"/>
      <c r="W188" s="72"/>
      <c r="X188" s="68"/>
      <c r="Y188" s="68"/>
      <c r="Z188" s="68"/>
      <c r="AA188" s="68"/>
      <c r="AB188" s="68"/>
      <c r="AC188" s="73">
        <f t="shared" si="24"/>
        <v>0</v>
      </c>
      <c r="AD188" s="71"/>
      <c r="AE188" s="71">
        <f t="shared" si="25"/>
        <v>0</v>
      </c>
      <c r="AF188" s="68"/>
      <c r="AG188" s="71"/>
      <c r="AH188" s="71">
        <f t="shared" si="26"/>
        <v>0</v>
      </c>
      <c r="AI188" s="71">
        <f t="shared" si="20"/>
        <v>204930</v>
      </c>
      <c r="AJ188" s="68"/>
      <c r="AK188" s="71"/>
      <c r="AL188" s="74"/>
      <c r="AM188" s="119">
        <v>1E-4</v>
      </c>
      <c r="AN188" s="70"/>
      <c r="AO188" s="75"/>
      <c r="AP188" s="75"/>
      <c r="AQ188" s="75"/>
    </row>
    <row r="189" spans="1:43" s="32" customFormat="1" ht="23.25">
      <c r="A189" s="78"/>
      <c r="B189" s="62"/>
      <c r="C189" s="63"/>
      <c r="D189" s="64"/>
      <c r="E189" s="65"/>
      <c r="F189" s="66"/>
      <c r="G189" s="67" t="s">
        <v>341</v>
      </c>
      <c r="H189" s="66" t="s">
        <v>436</v>
      </c>
      <c r="I189" s="68"/>
      <c r="J189" s="66" t="s">
        <v>130</v>
      </c>
      <c r="K189" s="69">
        <v>7</v>
      </c>
      <c r="L189" s="70" t="s">
        <v>37</v>
      </c>
      <c r="M189" s="66" t="s">
        <v>476</v>
      </c>
      <c r="N189" s="66" t="s">
        <v>46</v>
      </c>
      <c r="O189" s="66" t="s">
        <v>47</v>
      </c>
      <c r="P189" s="71">
        <f t="shared" si="21"/>
        <v>304</v>
      </c>
      <c r="Q189" s="68">
        <v>330</v>
      </c>
      <c r="R189" s="71">
        <f t="shared" si="22"/>
        <v>100320</v>
      </c>
      <c r="S189" s="112">
        <f t="shared" si="23"/>
        <v>10.032</v>
      </c>
      <c r="T189" s="70"/>
      <c r="U189" s="70"/>
      <c r="V189" s="65"/>
      <c r="W189" s="72"/>
      <c r="X189" s="68"/>
      <c r="Y189" s="68"/>
      <c r="Z189" s="68"/>
      <c r="AA189" s="68"/>
      <c r="AB189" s="68"/>
      <c r="AC189" s="73">
        <f t="shared" si="24"/>
        <v>0</v>
      </c>
      <c r="AD189" s="71"/>
      <c r="AE189" s="71">
        <f t="shared" si="25"/>
        <v>0</v>
      </c>
      <c r="AF189" s="68"/>
      <c r="AG189" s="71"/>
      <c r="AH189" s="71">
        <f t="shared" si="26"/>
        <v>0</v>
      </c>
      <c r="AI189" s="71">
        <f t="shared" si="20"/>
        <v>100320</v>
      </c>
      <c r="AJ189" s="68"/>
      <c r="AK189" s="71"/>
      <c r="AL189" s="74"/>
      <c r="AM189" s="119">
        <v>1E-4</v>
      </c>
      <c r="AN189" s="70"/>
      <c r="AO189" s="75"/>
      <c r="AP189" s="75"/>
      <c r="AQ189" s="75"/>
    </row>
    <row r="190" spans="1:43" s="32" customFormat="1" ht="23.25">
      <c r="A190" s="66" t="s">
        <v>149</v>
      </c>
      <c r="B190" s="62" t="s">
        <v>181</v>
      </c>
      <c r="C190" s="63" t="s">
        <v>308</v>
      </c>
      <c r="D190" s="64" t="s">
        <v>183</v>
      </c>
      <c r="E190" s="65"/>
      <c r="F190" s="66" t="s">
        <v>406</v>
      </c>
      <c r="G190" s="67" t="s">
        <v>341</v>
      </c>
      <c r="H190" s="66" t="s">
        <v>440</v>
      </c>
      <c r="I190" s="68"/>
      <c r="J190" s="66" t="s">
        <v>120</v>
      </c>
      <c r="K190" s="69">
        <v>7</v>
      </c>
      <c r="L190" s="70" t="s">
        <v>37</v>
      </c>
      <c r="M190" s="66" t="s">
        <v>54</v>
      </c>
      <c r="N190" s="66" t="s">
        <v>45</v>
      </c>
      <c r="O190" s="66" t="s">
        <v>141</v>
      </c>
      <c r="P190" s="71">
        <f t="shared" si="21"/>
        <v>4699</v>
      </c>
      <c r="Q190" s="68">
        <v>330</v>
      </c>
      <c r="R190" s="71">
        <f t="shared" si="22"/>
        <v>1550670</v>
      </c>
      <c r="S190" s="112">
        <f t="shared" si="23"/>
        <v>155.06700000000001</v>
      </c>
      <c r="T190" s="70"/>
      <c r="U190" s="70"/>
      <c r="V190" s="65"/>
      <c r="W190" s="72"/>
      <c r="X190" s="68"/>
      <c r="Y190" s="68"/>
      <c r="Z190" s="68"/>
      <c r="AA190" s="68"/>
      <c r="AB190" s="68"/>
      <c r="AC190" s="73">
        <f t="shared" si="24"/>
        <v>0</v>
      </c>
      <c r="AD190" s="71"/>
      <c r="AE190" s="71">
        <f t="shared" si="25"/>
        <v>0</v>
      </c>
      <c r="AF190" s="68"/>
      <c r="AG190" s="71"/>
      <c r="AH190" s="71">
        <f t="shared" si="26"/>
        <v>0</v>
      </c>
      <c r="AI190" s="71">
        <f t="shared" si="20"/>
        <v>1550670</v>
      </c>
      <c r="AJ190" s="68"/>
      <c r="AK190" s="71"/>
      <c r="AL190" s="74"/>
      <c r="AM190" s="119">
        <v>1E-4</v>
      </c>
      <c r="AN190" s="70"/>
      <c r="AO190" s="75"/>
      <c r="AP190" s="75"/>
      <c r="AQ190" s="75"/>
    </row>
    <row r="191" spans="1:43" s="32" customFormat="1" ht="23.25">
      <c r="A191" s="78" t="s">
        <v>150</v>
      </c>
      <c r="B191" s="62" t="s">
        <v>192</v>
      </c>
      <c r="C191" s="63" t="s">
        <v>309</v>
      </c>
      <c r="D191" s="64" t="s">
        <v>253</v>
      </c>
      <c r="E191" s="65"/>
      <c r="F191" s="66" t="s">
        <v>380</v>
      </c>
      <c r="G191" s="67" t="s">
        <v>341</v>
      </c>
      <c r="H191" s="66" t="s">
        <v>449</v>
      </c>
      <c r="I191" s="68"/>
      <c r="J191" s="66" t="s">
        <v>120</v>
      </c>
      <c r="K191" s="69">
        <v>7</v>
      </c>
      <c r="L191" s="70" t="s">
        <v>37</v>
      </c>
      <c r="M191" s="66" t="s">
        <v>46</v>
      </c>
      <c r="N191" s="66" t="s">
        <v>45</v>
      </c>
      <c r="O191" s="66" t="s">
        <v>104</v>
      </c>
      <c r="P191" s="71">
        <f t="shared" si="21"/>
        <v>1462</v>
      </c>
      <c r="Q191" s="68">
        <v>330</v>
      </c>
      <c r="R191" s="71">
        <f t="shared" si="22"/>
        <v>482460</v>
      </c>
      <c r="S191" s="112">
        <f t="shared" si="23"/>
        <v>48.246000000000002</v>
      </c>
      <c r="T191" s="70"/>
      <c r="U191" s="70"/>
      <c r="V191" s="65"/>
      <c r="W191" s="72"/>
      <c r="X191" s="68"/>
      <c r="Y191" s="68"/>
      <c r="Z191" s="68"/>
      <c r="AA191" s="68"/>
      <c r="AB191" s="68"/>
      <c r="AC191" s="73">
        <f t="shared" si="24"/>
        <v>0</v>
      </c>
      <c r="AD191" s="71"/>
      <c r="AE191" s="71">
        <f t="shared" si="25"/>
        <v>0</v>
      </c>
      <c r="AF191" s="68"/>
      <c r="AG191" s="71"/>
      <c r="AH191" s="71">
        <f t="shared" si="26"/>
        <v>0</v>
      </c>
      <c r="AI191" s="71">
        <f t="shared" si="20"/>
        <v>482460</v>
      </c>
      <c r="AJ191" s="68"/>
      <c r="AK191" s="71"/>
      <c r="AL191" s="74"/>
      <c r="AM191" s="119">
        <v>1E-4</v>
      </c>
      <c r="AN191" s="70"/>
      <c r="AO191" s="75"/>
      <c r="AP191" s="75"/>
      <c r="AQ191" s="75"/>
    </row>
    <row r="192" spans="1:43" s="32" customFormat="1" ht="23.25">
      <c r="A192" s="78"/>
      <c r="B192" s="62"/>
      <c r="C192" s="63"/>
      <c r="D192" s="64"/>
      <c r="E192" s="65"/>
      <c r="F192" s="66"/>
      <c r="G192" s="67" t="s">
        <v>341</v>
      </c>
      <c r="H192" s="66" t="s">
        <v>448</v>
      </c>
      <c r="I192" s="68"/>
      <c r="J192" s="66" t="s">
        <v>118</v>
      </c>
      <c r="K192" s="69">
        <v>7</v>
      </c>
      <c r="L192" s="70" t="s">
        <v>37</v>
      </c>
      <c r="M192" s="66" t="s">
        <v>44</v>
      </c>
      <c r="N192" s="66" t="s">
        <v>476</v>
      </c>
      <c r="O192" s="66" t="s">
        <v>112</v>
      </c>
      <c r="P192" s="71">
        <f t="shared" si="21"/>
        <v>470</v>
      </c>
      <c r="Q192" s="68">
        <v>330</v>
      </c>
      <c r="R192" s="71">
        <f t="shared" si="22"/>
        <v>155100</v>
      </c>
      <c r="S192" s="112">
        <f t="shared" si="23"/>
        <v>15.510000000000002</v>
      </c>
      <c r="T192" s="70"/>
      <c r="U192" s="70"/>
      <c r="V192" s="65"/>
      <c r="W192" s="72"/>
      <c r="X192" s="68"/>
      <c r="Y192" s="68"/>
      <c r="Z192" s="68"/>
      <c r="AA192" s="68"/>
      <c r="AB192" s="68"/>
      <c r="AC192" s="73">
        <f t="shared" si="24"/>
        <v>0</v>
      </c>
      <c r="AD192" s="71"/>
      <c r="AE192" s="71">
        <f t="shared" si="25"/>
        <v>0</v>
      </c>
      <c r="AF192" s="68"/>
      <c r="AG192" s="71"/>
      <c r="AH192" s="71">
        <f t="shared" si="26"/>
        <v>0</v>
      </c>
      <c r="AI192" s="71">
        <f t="shared" si="20"/>
        <v>155100</v>
      </c>
      <c r="AJ192" s="68"/>
      <c r="AK192" s="71"/>
      <c r="AL192" s="74"/>
      <c r="AM192" s="119">
        <v>1E-4</v>
      </c>
      <c r="AN192" s="70"/>
      <c r="AO192" s="75"/>
      <c r="AP192" s="75"/>
      <c r="AQ192" s="75"/>
    </row>
    <row r="193" spans="1:43" s="32" customFormat="1" ht="23.25">
      <c r="A193" s="78"/>
      <c r="B193" s="62"/>
      <c r="C193" s="63"/>
      <c r="D193" s="64"/>
      <c r="E193" s="65"/>
      <c r="F193" s="66"/>
      <c r="G193" s="67" t="s">
        <v>341</v>
      </c>
      <c r="H193" s="66" t="s">
        <v>448</v>
      </c>
      <c r="I193" s="68"/>
      <c r="J193" s="66" t="s">
        <v>107</v>
      </c>
      <c r="K193" s="69">
        <v>7</v>
      </c>
      <c r="L193" s="70" t="s">
        <v>37</v>
      </c>
      <c r="M193" s="66" t="s">
        <v>476</v>
      </c>
      <c r="N193" s="66" t="s">
        <v>45</v>
      </c>
      <c r="O193" s="66" t="s">
        <v>88</v>
      </c>
      <c r="P193" s="71">
        <f t="shared" si="21"/>
        <v>246</v>
      </c>
      <c r="Q193" s="68">
        <v>330</v>
      </c>
      <c r="R193" s="71">
        <f t="shared" si="22"/>
        <v>81180</v>
      </c>
      <c r="S193" s="112">
        <f t="shared" si="23"/>
        <v>8.1180000000000003</v>
      </c>
      <c r="T193" s="70"/>
      <c r="U193" s="70"/>
      <c r="V193" s="65"/>
      <c r="W193" s="72"/>
      <c r="X193" s="68"/>
      <c r="Y193" s="68"/>
      <c r="Z193" s="68"/>
      <c r="AA193" s="68"/>
      <c r="AB193" s="68"/>
      <c r="AC193" s="73">
        <f t="shared" si="24"/>
        <v>0</v>
      </c>
      <c r="AD193" s="71"/>
      <c r="AE193" s="71">
        <f t="shared" si="25"/>
        <v>0</v>
      </c>
      <c r="AF193" s="68"/>
      <c r="AG193" s="71"/>
      <c r="AH193" s="71">
        <f t="shared" si="26"/>
        <v>0</v>
      </c>
      <c r="AI193" s="71">
        <f t="shared" si="20"/>
        <v>81180</v>
      </c>
      <c r="AJ193" s="68"/>
      <c r="AK193" s="71"/>
      <c r="AL193" s="74"/>
      <c r="AM193" s="119">
        <v>1E-4</v>
      </c>
      <c r="AN193" s="70"/>
      <c r="AO193" s="75"/>
      <c r="AP193" s="75"/>
      <c r="AQ193" s="75"/>
    </row>
    <row r="194" spans="1:43" s="32" customFormat="1" ht="23.25">
      <c r="A194" s="78" t="s">
        <v>151</v>
      </c>
      <c r="B194" s="62" t="s">
        <v>192</v>
      </c>
      <c r="C194" s="63" t="s">
        <v>310</v>
      </c>
      <c r="D194" s="64" t="s">
        <v>185</v>
      </c>
      <c r="E194" s="65"/>
      <c r="F194" s="66" t="s">
        <v>343</v>
      </c>
      <c r="G194" s="67" t="s">
        <v>341</v>
      </c>
      <c r="H194" s="66" t="s">
        <v>449</v>
      </c>
      <c r="I194" s="68"/>
      <c r="J194" s="66" t="s">
        <v>74</v>
      </c>
      <c r="K194" s="69">
        <v>7</v>
      </c>
      <c r="L194" s="70" t="s">
        <v>37</v>
      </c>
      <c r="M194" s="66" t="s">
        <v>44</v>
      </c>
      <c r="N194" s="66" t="s">
        <v>46</v>
      </c>
      <c r="O194" s="66" t="s">
        <v>75</v>
      </c>
      <c r="P194" s="71">
        <f t="shared" si="21"/>
        <v>732</v>
      </c>
      <c r="Q194" s="68">
        <v>330</v>
      </c>
      <c r="R194" s="71">
        <f t="shared" si="22"/>
        <v>241560</v>
      </c>
      <c r="S194" s="112">
        <f t="shared" si="23"/>
        <v>24.156000000000002</v>
      </c>
      <c r="T194" s="70"/>
      <c r="U194" s="70"/>
      <c r="V194" s="65"/>
      <c r="W194" s="72"/>
      <c r="X194" s="68"/>
      <c r="Y194" s="68"/>
      <c r="Z194" s="68"/>
      <c r="AA194" s="68"/>
      <c r="AB194" s="68"/>
      <c r="AC194" s="73">
        <f t="shared" si="24"/>
        <v>0</v>
      </c>
      <c r="AD194" s="71"/>
      <c r="AE194" s="71">
        <f t="shared" si="25"/>
        <v>0</v>
      </c>
      <c r="AF194" s="68"/>
      <c r="AG194" s="71"/>
      <c r="AH194" s="71">
        <f t="shared" si="26"/>
        <v>0</v>
      </c>
      <c r="AI194" s="71">
        <f t="shared" si="20"/>
        <v>241560</v>
      </c>
      <c r="AJ194" s="68"/>
      <c r="AK194" s="71"/>
      <c r="AL194" s="74"/>
      <c r="AM194" s="119">
        <v>1E-4</v>
      </c>
      <c r="AN194" s="70"/>
      <c r="AO194" s="75"/>
      <c r="AP194" s="75"/>
      <c r="AQ194" s="75"/>
    </row>
    <row r="195" spans="1:43" s="32" customFormat="1" ht="23.25">
      <c r="A195" s="78"/>
      <c r="B195" s="62"/>
      <c r="C195" s="63"/>
      <c r="D195" s="64"/>
      <c r="E195" s="79"/>
      <c r="F195" s="80"/>
      <c r="G195" s="81" t="s">
        <v>341</v>
      </c>
      <c r="H195" s="80" t="s">
        <v>459</v>
      </c>
      <c r="I195" s="82"/>
      <c r="J195" s="80" t="s">
        <v>52</v>
      </c>
      <c r="K195" s="83">
        <v>7</v>
      </c>
      <c r="L195" s="84" t="s">
        <v>37</v>
      </c>
      <c r="M195" s="80" t="s">
        <v>44</v>
      </c>
      <c r="N195" s="80" t="s">
        <v>476</v>
      </c>
      <c r="O195" s="80" t="s">
        <v>135</v>
      </c>
      <c r="P195" s="85">
        <f>M195*400+N195*100+O195</f>
        <v>493</v>
      </c>
      <c r="Q195" s="82">
        <v>330</v>
      </c>
      <c r="R195" s="85">
        <f>P195*Q195</f>
        <v>162690</v>
      </c>
      <c r="S195" s="113">
        <f>R195*0.01%</f>
        <v>16.269000000000002</v>
      </c>
      <c r="T195" s="84"/>
      <c r="U195" s="84"/>
      <c r="V195" s="79"/>
      <c r="W195" s="86"/>
      <c r="X195" s="82"/>
      <c r="Y195" s="82"/>
      <c r="Z195" s="82"/>
      <c r="AA195" s="82"/>
      <c r="AB195" s="82"/>
      <c r="AC195" s="87">
        <f t="shared" si="24"/>
        <v>0</v>
      </c>
      <c r="AD195" s="85"/>
      <c r="AE195" s="85">
        <f t="shared" si="25"/>
        <v>0</v>
      </c>
      <c r="AF195" s="82"/>
      <c r="AG195" s="85"/>
      <c r="AH195" s="85">
        <f t="shared" si="26"/>
        <v>0</v>
      </c>
      <c r="AI195" s="71">
        <f t="shared" si="20"/>
        <v>162690</v>
      </c>
      <c r="AJ195" s="82"/>
      <c r="AK195" s="85"/>
      <c r="AL195" s="88"/>
      <c r="AM195" s="119">
        <v>1E-4</v>
      </c>
      <c r="AN195" s="84"/>
      <c r="AO195" s="75"/>
      <c r="AP195" s="75"/>
      <c r="AQ195" s="75"/>
    </row>
    <row r="196" spans="1:43" s="97" customFormat="1" ht="23.25">
      <c r="A196" s="66" t="s">
        <v>152</v>
      </c>
      <c r="B196" s="62" t="s">
        <v>181</v>
      </c>
      <c r="C196" s="63" t="s">
        <v>311</v>
      </c>
      <c r="D196" s="63" t="s">
        <v>185</v>
      </c>
      <c r="E196" s="89"/>
      <c r="F196" s="66" t="s">
        <v>365</v>
      </c>
      <c r="G196" s="67" t="s">
        <v>341</v>
      </c>
      <c r="H196" s="66" t="s">
        <v>446</v>
      </c>
      <c r="I196" s="89"/>
      <c r="J196" s="66" t="s">
        <v>99</v>
      </c>
      <c r="K196" s="69">
        <v>7</v>
      </c>
      <c r="L196" s="70" t="s">
        <v>37</v>
      </c>
      <c r="M196" s="66" t="s">
        <v>46</v>
      </c>
      <c r="N196" s="66" t="s">
        <v>46</v>
      </c>
      <c r="O196" s="66" t="s">
        <v>91</v>
      </c>
      <c r="P196" s="71">
        <f t="shared" ref="P196:P249" si="27">M196*400+N196*100+O196</f>
        <v>1549</v>
      </c>
      <c r="Q196" s="68">
        <v>330</v>
      </c>
      <c r="R196" s="71">
        <f t="shared" ref="R196:R249" si="28">P196*Q196</f>
        <v>511170</v>
      </c>
      <c r="S196" s="112">
        <f t="shared" ref="S196:S249" si="29">R196*0.01%</f>
        <v>51.117000000000004</v>
      </c>
      <c r="T196" s="89"/>
      <c r="U196" s="89"/>
      <c r="V196" s="90"/>
      <c r="W196" s="91"/>
      <c r="X196" s="92"/>
      <c r="Y196" s="92"/>
      <c r="Z196" s="92"/>
      <c r="AA196" s="93"/>
      <c r="AB196" s="92"/>
      <c r="AC196" s="94"/>
      <c r="AD196" s="95"/>
      <c r="AE196" s="95"/>
      <c r="AF196" s="93"/>
      <c r="AG196" s="96"/>
      <c r="AH196" s="95"/>
      <c r="AI196" s="71">
        <f t="shared" si="20"/>
        <v>511170</v>
      </c>
      <c r="AJ196" s="92"/>
      <c r="AK196" s="95"/>
      <c r="AL196" s="95"/>
      <c r="AM196" s="119">
        <v>1E-4</v>
      </c>
      <c r="AN196" s="89"/>
      <c r="AO196" s="89"/>
    </row>
    <row r="197" spans="1:43" s="97" customFormat="1" ht="23.25">
      <c r="A197" s="78" t="s">
        <v>153</v>
      </c>
      <c r="B197" s="62" t="s">
        <v>181</v>
      </c>
      <c r="C197" s="63" t="s">
        <v>312</v>
      </c>
      <c r="D197" s="63" t="s">
        <v>183</v>
      </c>
      <c r="E197" s="89"/>
      <c r="F197" s="66" t="s">
        <v>407</v>
      </c>
      <c r="G197" s="67" t="s">
        <v>341</v>
      </c>
      <c r="H197" s="66" t="s">
        <v>437</v>
      </c>
      <c r="I197" s="89"/>
      <c r="J197" s="66" t="s">
        <v>434</v>
      </c>
      <c r="K197" s="69">
        <v>7</v>
      </c>
      <c r="L197" s="70" t="s">
        <v>37</v>
      </c>
      <c r="M197" s="66" t="s">
        <v>476</v>
      </c>
      <c r="N197" s="66" t="s">
        <v>46</v>
      </c>
      <c r="O197" s="66" t="s">
        <v>70</v>
      </c>
      <c r="P197" s="71">
        <f t="shared" si="27"/>
        <v>327</v>
      </c>
      <c r="Q197" s="68">
        <v>330</v>
      </c>
      <c r="R197" s="71">
        <f t="shared" si="28"/>
        <v>107910</v>
      </c>
      <c r="S197" s="112">
        <f t="shared" si="29"/>
        <v>10.791</v>
      </c>
      <c r="T197" s="89"/>
      <c r="U197" s="89"/>
      <c r="V197" s="90"/>
      <c r="W197" s="91"/>
      <c r="X197" s="92"/>
      <c r="Y197" s="92"/>
      <c r="Z197" s="92"/>
      <c r="AA197" s="93"/>
      <c r="AB197" s="92"/>
      <c r="AC197" s="94"/>
      <c r="AD197" s="95"/>
      <c r="AE197" s="95"/>
      <c r="AF197" s="93"/>
      <c r="AG197" s="96"/>
      <c r="AH197" s="95"/>
      <c r="AI197" s="71">
        <f t="shared" ref="AI197:AI249" si="30">R197+AH197</f>
        <v>107910</v>
      </c>
      <c r="AJ197" s="92"/>
      <c r="AK197" s="95"/>
      <c r="AL197" s="95"/>
      <c r="AM197" s="119">
        <v>1E-4</v>
      </c>
      <c r="AN197" s="89"/>
      <c r="AO197" s="89"/>
    </row>
    <row r="198" spans="1:43" s="97" customFormat="1" ht="23.25">
      <c r="A198" s="78"/>
      <c r="B198" s="62"/>
      <c r="C198" s="63"/>
      <c r="D198" s="63"/>
      <c r="E198" s="89"/>
      <c r="F198" s="66"/>
      <c r="G198" s="67" t="s">
        <v>341</v>
      </c>
      <c r="H198" s="66" t="s">
        <v>436</v>
      </c>
      <c r="I198" s="89"/>
      <c r="J198" s="66" t="s">
        <v>414</v>
      </c>
      <c r="K198" s="69">
        <v>7</v>
      </c>
      <c r="L198" s="70" t="s">
        <v>37</v>
      </c>
      <c r="M198" s="66" t="s">
        <v>46</v>
      </c>
      <c r="N198" s="66" t="s">
        <v>44</v>
      </c>
      <c r="O198" s="66" t="s">
        <v>136</v>
      </c>
      <c r="P198" s="71">
        <f t="shared" si="27"/>
        <v>1394</v>
      </c>
      <c r="Q198" s="68">
        <v>330</v>
      </c>
      <c r="R198" s="71">
        <f t="shared" si="28"/>
        <v>460020</v>
      </c>
      <c r="S198" s="112">
        <f t="shared" si="29"/>
        <v>46.002000000000002</v>
      </c>
      <c r="T198" s="89"/>
      <c r="U198" s="89"/>
      <c r="V198" s="90"/>
      <c r="W198" s="91"/>
      <c r="X198" s="92"/>
      <c r="Y198" s="92"/>
      <c r="Z198" s="92"/>
      <c r="AA198" s="93"/>
      <c r="AB198" s="92"/>
      <c r="AC198" s="94"/>
      <c r="AD198" s="95"/>
      <c r="AE198" s="95"/>
      <c r="AF198" s="93"/>
      <c r="AG198" s="96"/>
      <c r="AH198" s="95"/>
      <c r="AI198" s="71">
        <f t="shared" si="30"/>
        <v>460020</v>
      </c>
      <c r="AJ198" s="92"/>
      <c r="AK198" s="95"/>
      <c r="AL198" s="95"/>
      <c r="AM198" s="119">
        <v>1E-4</v>
      </c>
      <c r="AN198" s="89"/>
      <c r="AO198" s="89"/>
    </row>
    <row r="199" spans="1:43" s="97" customFormat="1" ht="23.25">
      <c r="A199" s="78" t="s">
        <v>154</v>
      </c>
      <c r="B199" s="62" t="s">
        <v>181</v>
      </c>
      <c r="C199" s="63" t="s">
        <v>313</v>
      </c>
      <c r="D199" s="63" t="s">
        <v>185</v>
      </c>
      <c r="E199" s="89"/>
      <c r="F199" s="66" t="s">
        <v>70</v>
      </c>
      <c r="G199" s="67" t="s">
        <v>341</v>
      </c>
      <c r="H199" s="66" t="s">
        <v>449</v>
      </c>
      <c r="I199" s="89"/>
      <c r="J199" s="66" t="s">
        <v>174</v>
      </c>
      <c r="K199" s="69">
        <v>7</v>
      </c>
      <c r="L199" s="70" t="s">
        <v>37</v>
      </c>
      <c r="M199" s="66" t="s">
        <v>44</v>
      </c>
      <c r="N199" s="66" t="s">
        <v>46</v>
      </c>
      <c r="O199" s="66" t="s">
        <v>85</v>
      </c>
      <c r="P199" s="71">
        <f t="shared" si="27"/>
        <v>742</v>
      </c>
      <c r="Q199" s="68">
        <v>330</v>
      </c>
      <c r="R199" s="71">
        <f t="shared" si="28"/>
        <v>244860</v>
      </c>
      <c r="S199" s="112">
        <f t="shared" si="29"/>
        <v>24.486000000000001</v>
      </c>
      <c r="T199" s="89"/>
      <c r="U199" s="89"/>
      <c r="V199" s="90"/>
      <c r="W199" s="91"/>
      <c r="X199" s="92"/>
      <c r="Y199" s="92"/>
      <c r="Z199" s="92"/>
      <c r="AA199" s="93"/>
      <c r="AB199" s="92"/>
      <c r="AC199" s="94"/>
      <c r="AD199" s="95"/>
      <c r="AE199" s="95"/>
      <c r="AF199" s="93"/>
      <c r="AG199" s="96"/>
      <c r="AH199" s="95"/>
      <c r="AI199" s="71">
        <f t="shared" si="30"/>
        <v>244860</v>
      </c>
      <c r="AJ199" s="92"/>
      <c r="AK199" s="95"/>
      <c r="AL199" s="95"/>
      <c r="AM199" s="119">
        <v>1E-4</v>
      </c>
      <c r="AN199" s="89"/>
      <c r="AO199" s="89"/>
    </row>
    <row r="200" spans="1:43" s="97" customFormat="1" ht="23.25">
      <c r="A200" s="78"/>
      <c r="B200" s="62"/>
      <c r="C200" s="63"/>
      <c r="D200" s="63"/>
      <c r="E200" s="89"/>
      <c r="F200" s="66"/>
      <c r="G200" s="67" t="s">
        <v>341</v>
      </c>
      <c r="H200" s="66" t="s">
        <v>459</v>
      </c>
      <c r="I200" s="89"/>
      <c r="J200" s="66" t="s">
        <v>53</v>
      </c>
      <c r="K200" s="69">
        <v>7</v>
      </c>
      <c r="L200" s="70" t="s">
        <v>37</v>
      </c>
      <c r="M200" s="66" t="s">
        <v>476</v>
      </c>
      <c r="N200" s="66" t="s">
        <v>46</v>
      </c>
      <c r="O200" s="66" t="s">
        <v>107</v>
      </c>
      <c r="P200" s="71">
        <f t="shared" si="27"/>
        <v>365</v>
      </c>
      <c r="Q200" s="68">
        <v>330</v>
      </c>
      <c r="R200" s="71">
        <f t="shared" si="28"/>
        <v>120450</v>
      </c>
      <c r="S200" s="112">
        <f t="shared" si="29"/>
        <v>12.045</v>
      </c>
      <c r="T200" s="89"/>
      <c r="U200" s="89"/>
      <c r="V200" s="90"/>
      <c r="W200" s="91"/>
      <c r="X200" s="92"/>
      <c r="Y200" s="92"/>
      <c r="Z200" s="92"/>
      <c r="AA200" s="93"/>
      <c r="AB200" s="92"/>
      <c r="AC200" s="94"/>
      <c r="AD200" s="95"/>
      <c r="AE200" s="95"/>
      <c r="AF200" s="93"/>
      <c r="AG200" s="96"/>
      <c r="AH200" s="95"/>
      <c r="AI200" s="71">
        <f t="shared" si="30"/>
        <v>120450</v>
      </c>
      <c r="AJ200" s="92"/>
      <c r="AK200" s="95"/>
      <c r="AL200" s="95"/>
      <c r="AM200" s="119">
        <v>1E-4</v>
      </c>
      <c r="AN200" s="89"/>
      <c r="AO200" s="89"/>
    </row>
    <row r="201" spans="1:43" s="97" customFormat="1" ht="23.25">
      <c r="A201" s="78" t="s">
        <v>155</v>
      </c>
      <c r="B201" s="62" t="s">
        <v>181</v>
      </c>
      <c r="C201" s="63" t="s">
        <v>314</v>
      </c>
      <c r="D201" s="63" t="s">
        <v>185</v>
      </c>
      <c r="E201" s="89"/>
      <c r="F201" s="66" t="s">
        <v>408</v>
      </c>
      <c r="G201" s="67" t="s">
        <v>341</v>
      </c>
      <c r="H201" s="66" t="s">
        <v>463</v>
      </c>
      <c r="I201" s="89"/>
      <c r="J201" s="66" t="s">
        <v>47</v>
      </c>
      <c r="K201" s="69">
        <v>7</v>
      </c>
      <c r="L201" s="70" t="s">
        <v>37</v>
      </c>
      <c r="M201" s="66" t="s">
        <v>45</v>
      </c>
      <c r="N201" s="66" t="s">
        <v>46</v>
      </c>
      <c r="O201" s="66" t="s">
        <v>77</v>
      </c>
      <c r="P201" s="71">
        <f t="shared" si="27"/>
        <v>1134</v>
      </c>
      <c r="Q201" s="68">
        <v>330</v>
      </c>
      <c r="R201" s="71">
        <f t="shared" si="28"/>
        <v>374220</v>
      </c>
      <c r="S201" s="112">
        <f t="shared" si="29"/>
        <v>37.422000000000004</v>
      </c>
      <c r="T201" s="89"/>
      <c r="U201" s="89"/>
      <c r="V201" s="90"/>
      <c r="W201" s="91"/>
      <c r="X201" s="92"/>
      <c r="Y201" s="92"/>
      <c r="Z201" s="92"/>
      <c r="AA201" s="93"/>
      <c r="AB201" s="92"/>
      <c r="AC201" s="94"/>
      <c r="AD201" s="95"/>
      <c r="AE201" s="95"/>
      <c r="AF201" s="93"/>
      <c r="AG201" s="96"/>
      <c r="AH201" s="95"/>
      <c r="AI201" s="71">
        <f t="shared" si="30"/>
        <v>374220</v>
      </c>
      <c r="AJ201" s="92"/>
      <c r="AK201" s="95"/>
      <c r="AL201" s="95"/>
      <c r="AM201" s="119">
        <v>1E-4</v>
      </c>
      <c r="AN201" s="89"/>
      <c r="AO201" s="89"/>
    </row>
    <row r="202" spans="1:43" s="97" customFormat="1" ht="23.25">
      <c r="A202" s="78"/>
      <c r="B202" s="62"/>
      <c r="C202" s="63"/>
      <c r="D202" s="63"/>
      <c r="E202" s="89"/>
      <c r="F202" s="66"/>
      <c r="G202" s="67" t="s">
        <v>341</v>
      </c>
      <c r="H202" s="66" t="s">
        <v>448</v>
      </c>
      <c r="I202" s="89"/>
      <c r="J202" s="66" t="s">
        <v>49</v>
      </c>
      <c r="K202" s="69">
        <v>7</v>
      </c>
      <c r="L202" s="70" t="s">
        <v>37</v>
      </c>
      <c r="M202" s="66" t="s">
        <v>45</v>
      </c>
      <c r="N202" s="66" t="s">
        <v>44</v>
      </c>
      <c r="O202" s="66" t="s">
        <v>117</v>
      </c>
      <c r="P202" s="71">
        <f t="shared" si="27"/>
        <v>975</v>
      </c>
      <c r="Q202" s="68">
        <v>330</v>
      </c>
      <c r="R202" s="71">
        <f t="shared" si="28"/>
        <v>321750</v>
      </c>
      <c r="S202" s="112">
        <f t="shared" si="29"/>
        <v>32.175000000000004</v>
      </c>
      <c r="T202" s="89"/>
      <c r="U202" s="89"/>
      <c r="V202" s="90"/>
      <c r="W202" s="91"/>
      <c r="X202" s="92"/>
      <c r="Y202" s="92"/>
      <c r="Z202" s="92"/>
      <c r="AA202" s="93"/>
      <c r="AB202" s="92"/>
      <c r="AC202" s="94"/>
      <c r="AD202" s="95"/>
      <c r="AE202" s="95"/>
      <c r="AF202" s="93"/>
      <c r="AG202" s="96"/>
      <c r="AH202" s="95"/>
      <c r="AI202" s="71">
        <f t="shared" si="30"/>
        <v>321750</v>
      </c>
      <c r="AJ202" s="92"/>
      <c r="AK202" s="95"/>
      <c r="AL202" s="95"/>
      <c r="AM202" s="119">
        <v>1E-4</v>
      </c>
      <c r="AN202" s="89"/>
      <c r="AO202" s="89"/>
    </row>
    <row r="203" spans="1:43" s="97" customFormat="1" ht="23.25">
      <c r="A203" s="66" t="s">
        <v>156</v>
      </c>
      <c r="B203" s="62" t="s">
        <v>181</v>
      </c>
      <c r="C203" s="63" t="s">
        <v>315</v>
      </c>
      <c r="D203" s="63" t="s">
        <v>185</v>
      </c>
      <c r="E203" s="89"/>
      <c r="F203" s="66" t="s">
        <v>342</v>
      </c>
      <c r="G203" s="67" t="s">
        <v>341</v>
      </c>
      <c r="H203" s="66" t="s">
        <v>449</v>
      </c>
      <c r="I203" s="89"/>
      <c r="J203" s="66" t="s">
        <v>423</v>
      </c>
      <c r="K203" s="69">
        <v>7</v>
      </c>
      <c r="L203" s="70" t="s">
        <v>37</v>
      </c>
      <c r="M203" s="66" t="s">
        <v>45</v>
      </c>
      <c r="N203" s="66" t="s">
        <v>45</v>
      </c>
      <c r="O203" s="66" t="s">
        <v>50</v>
      </c>
      <c r="P203" s="71">
        <f t="shared" si="27"/>
        <v>1007</v>
      </c>
      <c r="Q203" s="68">
        <v>330</v>
      </c>
      <c r="R203" s="71">
        <f t="shared" si="28"/>
        <v>332310</v>
      </c>
      <c r="S203" s="112">
        <f t="shared" si="29"/>
        <v>33.231000000000002</v>
      </c>
      <c r="T203" s="89"/>
      <c r="U203" s="89"/>
      <c r="V203" s="90"/>
      <c r="W203" s="91"/>
      <c r="X203" s="92"/>
      <c r="Y203" s="92"/>
      <c r="Z203" s="92"/>
      <c r="AA203" s="93"/>
      <c r="AB203" s="92"/>
      <c r="AC203" s="94"/>
      <c r="AD203" s="95"/>
      <c r="AE203" s="95"/>
      <c r="AF203" s="93"/>
      <c r="AG203" s="96"/>
      <c r="AH203" s="95"/>
      <c r="AI203" s="71">
        <f t="shared" si="30"/>
        <v>332310</v>
      </c>
      <c r="AJ203" s="92"/>
      <c r="AK203" s="95"/>
      <c r="AL203" s="95"/>
      <c r="AM203" s="119">
        <v>1E-4</v>
      </c>
      <c r="AN203" s="89"/>
      <c r="AO203" s="89"/>
    </row>
    <row r="204" spans="1:43" s="97" customFormat="1" ht="23.25">
      <c r="A204" s="78" t="s">
        <v>157</v>
      </c>
      <c r="B204" s="62" t="s">
        <v>181</v>
      </c>
      <c r="C204" s="63" t="s">
        <v>316</v>
      </c>
      <c r="D204" s="63" t="s">
        <v>183</v>
      </c>
      <c r="E204" s="89"/>
      <c r="F204" s="66" t="s">
        <v>409</v>
      </c>
      <c r="G204" s="67" t="s">
        <v>341</v>
      </c>
      <c r="H204" s="66" t="s">
        <v>448</v>
      </c>
      <c r="I204" s="89"/>
      <c r="J204" s="66" t="s">
        <v>70</v>
      </c>
      <c r="K204" s="69">
        <v>7</v>
      </c>
      <c r="L204" s="70" t="s">
        <v>37</v>
      </c>
      <c r="M204" s="66" t="s">
        <v>45</v>
      </c>
      <c r="N204" s="66" t="s">
        <v>46</v>
      </c>
      <c r="O204" s="66" t="s">
        <v>114</v>
      </c>
      <c r="P204" s="71">
        <f t="shared" si="27"/>
        <v>1172</v>
      </c>
      <c r="Q204" s="68">
        <v>330</v>
      </c>
      <c r="R204" s="71">
        <f t="shared" si="28"/>
        <v>386760</v>
      </c>
      <c r="S204" s="112">
        <f t="shared" si="29"/>
        <v>38.676000000000002</v>
      </c>
      <c r="T204" s="89"/>
      <c r="U204" s="89"/>
      <c r="V204" s="90"/>
      <c r="W204" s="91"/>
      <c r="X204" s="92"/>
      <c r="Y204" s="92"/>
      <c r="Z204" s="92"/>
      <c r="AA204" s="93"/>
      <c r="AB204" s="92"/>
      <c r="AC204" s="94"/>
      <c r="AD204" s="95"/>
      <c r="AE204" s="95"/>
      <c r="AF204" s="93"/>
      <c r="AG204" s="96"/>
      <c r="AH204" s="95"/>
      <c r="AI204" s="71">
        <f t="shared" si="30"/>
        <v>386760</v>
      </c>
      <c r="AJ204" s="92"/>
      <c r="AK204" s="95"/>
      <c r="AL204" s="95"/>
      <c r="AM204" s="119">
        <v>1E-4</v>
      </c>
      <c r="AN204" s="89"/>
      <c r="AO204" s="89"/>
    </row>
    <row r="205" spans="1:43" s="97" customFormat="1" ht="23.25">
      <c r="A205" s="78"/>
      <c r="B205" s="62"/>
      <c r="C205" s="63"/>
      <c r="D205" s="63"/>
      <c r="E205" s="89"/>
      <c r="F205" s="66"/>
      <c r="G205" s="67" t="s">
        <v>341</v>
      </c>
      <c r="H205" s="66" t="s">
        <v>444</v>
      </c>
      <c r="I205" s="89"/>
      <c r="J205" s="66" t="s">
        <v>51</v>
      </c>
      <c r="K205" s="69">
        <v>7</v>
      </c>
      <c r="L205" s="70" t="s">
        <v>37</v>
      </c>
      <c r="M205" s="66" t="s">
        <v>64</v>
      </c>
      <c r="N205" s="66" t="s">
        <v>44</v>
      </c>
      <c r="O205" s="66" t="s">
        <v>93</v>
      </c>
      <c r="P205" s="71">
        <f t="shared" si="27"/>
        <v>8551</v>
      </c>
      <c r="Q205" s="68">
        <v>330</v>
      </c>
      <c r="R205" s="71">
        <f t="shared" si="28"/>
        <v>2821830</v>
      </c>
      <c r="S205" s="112">
        <f t="shared" si="29"/>
        <v>282.18299999999999</v>
      </c>
      <c r="T205" s="89"/>
      <c r="U205" s="89"/>
      <c r="V205" s="90"/>
      <c r="W205" s="91"/>
      <c r="X205" s="92"/>
      <c r="Y205" s="92"/>
      <c r="Z205" s="92"/>
      <c r="AA205" s="93"/>
      <c r="AB205" s="92"/>
      <c r="AC205" s="94"/>
      <c r="AD205" s="95"/>
      <c r="AE205" s="95"/>
      <c r="AF205" s="93"/>
      <c r="AG205" s="96"/>
      <c r="AH205" s="95"/>
      <c r="AI205" s="71">
        <f t="shared" si="30"/>
        <v>2821830</v>
      </c>
      <c r="AJ205" s="92"/>
      <c r="AK205" s="95"/>
      <c r="AL205" s="95"/>
      <c r="AM205" s="119">
        <v>1E-4</v>
      </c>
      <c r="AN205" s="89"/>
      <c r="AO205" s="89"/>
    </row>
    <row r="206" spans="1:43" s="97" customFormat="1" ht="23.25">
      <c r="A206" s="78"/>
      <c r="B206" s="62"/>
      <c r="C206" s="63"/>
      <c r="D206" s="63"/>
      <c r="E206" s="89"/>
      <c r="F206" s="66"/>
      <c r="G206" s="67" t="s">
        <v>341</v>
      </c>
      <c r="H206" s="66" t="s">
        <v>444</v>
      </c>
      <c r="I206" s="89"/>
      <c r="J206" s="66" t="s">
        <v>47</v>
      </c>
      <c r="K206" s="69">
        <v>7</v>
      </c>
      <c r="L206" s="70" t="s">
        <v>37</v>
      </c>
      <c r="M206" s="66" t="s">
        <v>49</v>
      </c>
      <c r="N206" s="66" t="s">
        <v>45</v>
      </c>
      <c r="O206" s="66" t="s">
        <v>56</v>
      </c>
      <c r="P206" s="71">
        <f t="shared" si="27"/>
        <v>2613</v>
      </c>
      <c r="Q206" s="68">
        <v>330</v>
      </c>
      <c r="R206" s="71">
        <f t="shared" si="28"/>
        <v>862290</v>
      </c>
      <c r="S206" s="112">
        <f t="shared" si="29"/>
        <v>86.228999999999999</v>
      </c>
      <c r="T206" s="89"/>
      <c r="U206" s="89"/>
      <c r="V206" s="90"/>
      <c r="W206" s="91"/>
      <c r="X206" s="92"/>
      <c r="Y206" s="92"/>
      <c r="Z206" s="92"/>
      <c r="AA206" s="93"/>
      <c r="AB206" s="92"/>
      <c r="AC206" s="94"/>
      <c r="AD206" s="95"/>
      <c r="AE206" s="95"/>
      <c r="AF206" s="93"/>
      <c r="AG206" s="96"/>
      <c r="AH206" s="95"/>
      <c r="AI206" s="71">
        <f t="shared" si="30"/>
        <v>862290</v>
      </c>
      <c r="AJ206" s="92"/>
      <c r="AK206" s="95"/>
      <c r="AL206" s="95"/>
      <c r="AM206" s="119">
        <v>1E-4</v>
      </c>
      <c r="AN206" s="89"/>
      <c r="AO206" s="89"/>
    </row>
    <row r="207" spans="1:43" s="97" customFormat="1" ht="23.25">
      <c r="A207" s="66" t="s">
        <v>158</v>
      </c>
      <c r="B207" s="62" t="s">
        <v>189</v>
      </c>
      <c r="C207" s="63" t="s">
        <v>316</v>
      </c>
      <c r="D207" s="63" t="s">
        <v>196</v>
      </c>
      <c r="E207" s="89"/>
      <c r="F207" s="66" t="s">
        <v>410</v>
      </c>
      <c r="G207" s="67" t="s">
        <v>341</v>
      </c>
      <c r="H207" s="66" t="s">
        <v>446</v>
      </c>
      <c r="I207" s="89"/>
      <c r="J207" s="66" t="s">
        <v>123</v>
      </c>
      <c r="K207" s="69">
        <v>7</v>
      </c>
      <c r="L207" s="70" t="s">
        <v>37</v>
      </c>
      <c r="M207" s="66" t="s">
        <v>51</v>
      </c>
      <c r="N207" s="66" t="s">
        <v>44</v>
      </c>
      <c r="O207" s="66" t="s">
        <v>80</v>
      </c>
      <c r="P207" s="71">
        <f t="shared" si="27"/>
        <v>3337</v>
      </c>
      <c r="Q207" s="68">
        <v>330</v>
      </c>
      <c r="R207" s="71">
        <f t="shared" si="28"/>
        <v>1101210</v>
      </c>
      <c r="S207" s="112">
        <f t="shared" si="29"/>
        <v>110.12100000000001</v>
      </c>
      <c r="T207" s="89"/>
      <c r="U207" s="89"/>
      <c r="V207" s="90"/>
      <c r="W207" s="91"/>
      <c r="X207" s="92"/>
      <c r="Y207" s="92"/>
      <c r="Z207" s="92"/>
      <c r="AA207" s="93"/>
      <c r="AB207" s="92"/>
      <c r="AC207" s="94"/>
      <c r="AD207" s="95"/>
      <c r="AE207" s="95"/>
      <c r="AF207" s="93"/>
      <c r="AG207" s="96"/>
      <c r="AH207" s="95"/>
      <c r="AI207" s="71">
        <f t="shared" si="30"/>
        <v>1101210</v>
      </c>
      <c r="AJ207" s="92"/>
      <c r="AK207" s="95"/>
      <c r="AL207" s="95"/>
      <c r="AM207" s="119">
        <v>1E-4</v>
      </c>
      <c r="AN207" s="89"/>
      <c r="AO207" s="89"/>
    </row>
    <row r="208" spans="1:43" s="97" customFormat="1" ht="23.25">
      <c r="A208" s="66" t="s">
        <v>159</v>
      </c>
      <c r="B208" s="62" t="s">
        <v>192</v>
      </c>
      <c r="C208" s="63" t="s">
        <v>317</v>
      </c>
      <c r="D208" s="63" t="s">
        <v>318</v>
      </c>
      <c r="E208" s="89"/>
      <c r="F208" s="66" t="s">
        <v>411</v>
      </c>
      <c r="G208" s="67" t="s">
        <v>341</v>
      </c>
      <c r="H208" s="66" t="s">
        <v>460</v>
      </c>
      <c r="I208" s="89"/>
      <c r="J208" s="66" t="s">
        <v>85</v>
      </c>
      <c r="K208" s="69">
        <v>7</v>
      </c>
      <c r="L208" s="70" t="s">
        <v>37</v>
      </c>
      <c r="M208" s="66" t="s">
        <v>44</v>
      </c>
      <c r="N208" s="66" t="s">
        <v>46</v>
      </c>
      <c r="O208" s="66" t="s">
        <v>134</v>
      </c>
      <c r="P208" s="71">
        <f t="shared" si="27"/>
        <v>792</v>
      </c>
      <c r="Q208" s="68">
        <v>330</v>
      </c>
      <c r="R208" s="71">
        <f t="shared" si="28"/>
        <v>261360</v>
      </c>
      <c r="S208" s="112">
        <f t="shared" si="29"/>
        <v>26.136000000000003</v>
      </c>
      <c r="T208" s="89"/>
      <c r="U208" s="89"/>
      <c r="V208" s="90"/>
      <c r="W208" s="91"/>
      <c r="X208" s="92"/>
      <c r="Y208" s="92"/>
      <c r="Z208" s="92"/>
      <c r="AA208" s="93"/>
      <c r="AB208" s="92"/>
      <c r="AC208" s="94"/>
      <c r="AD208" s="95"/>
      <c r="AE208" s="95"/>
      <c r="AF208" s="93"/>
      <c r="AG208" s="96"/>
      <c r="AH208" s="95"/>
      <c r="AI208" s="71">
        <f t="shared" si="30"/>
        <v>261360</v>
      </c>
      <c r="AJ208" s="92"/>
      <c r="AK208" s="95"/>
      <c r="AL208" s="95"/>
      <c r="AM208" s="119">
        <v>1E-4</v>
      </c>
      <c r="AN208" s="89"/>
      <c r="AO208" s="89"/>
    </row>
    <row r="209" spans="1:41" s="97" customFormat="1" ht="23.25">
      <c r="A209" s="66" t="s">
        <v>160</v>
      </c>
      <c r="B209" s="62" t="s">
        <v>192</v>
      </c>
      <c r="C209" s="63" t="s">
        <v>319</v>
      </c>
      <c r="D209" s="63" t="s">
        <v>183</v>
      </c>
      <c r="E209" s="89"/>
      <c r="F209" s="66" t="s">
        <v>412</v>
      </c>
      <c r="G209" s="67" t="s">
        <v>341</v>
      </c>
      <c r="H209" s="66" t="s">
        <v>436</v>
      </c>
      <c r="I209" s="89"/>
      <c r="J209" s="66" t="s">
        <v>96</v>
      </c>
      <c r="K209" s="69">
        <v>7</v>
      </c>
      <c r="L209" s="70" t="s">
        <v>37</v>
      </c>
      <c r="M209" s="66" t="s">
        <v>47</v>
      </c>
      <c r="N209" s="66" t="s">
        <v>46</v>
      </c>
      <c r="O209" s="66" t="s">
        <v>98</v>
      </c>
      <c r="P209" s="71">
        <f t="shared" si="27"/>
        <v>1956</v>
      </c>
      <c r="Q209" s="68">
        <v>330</v>
      </c>
      <c r="R209" s="71">
        <f t="shared" si="28"/>
        <v>645480</v>
      </c>
      <c r="S209" s="112">
        <f t="shared" si="29"/>
        <v>64.548000000000002</v>
      </c>
      <c r="T209" s="89"/>
      <c r="U209" s="89"/>
      <c r="V209" s="90"/>
      <c r="W209" s="91"/>
      <c r="X209" s="92"/>
      <c r="Y209" s="92"/>
      <c r="Z209" s="92"/>
      <c r="AA209" s="93"/>
      <c r="AB209" s="92"/>
      <c r="AC209" s="94"/>
      <c r="AD209" s="95"/>
      <c r="AE209" s="95"/>
      <c r="AF209" s="93"/>
      <c r="AG209" s="96"/>
      <c r="AH209" s="95"/>
      <c r="AI209" s="71">
        <f t="shared" si="30"/>
        <v>645480</v>
      </c>
      <c r="AJ209" s="92"/>
      <c r="AK209" s="95"/>
      <c r="AL209" s="95"/>
      <c r="AM209" s="119">
        <v>1E-4</v>
      </c>
      <c r="AN209" s="89"/>
      <c r="AO209" s="89"/>
    </row>
    <row r="210" spans="1:41" s="97" customFormat="1" ht="23.25">
      <c r="A210" s="66" t="s">
        <v>161</v>
      </c>
      <c r="B210" s="62" t="s">
        <v>192</v>
      </c>
      <c r="C210" s="63" t="s">
        <v>320</v>
      </c>
      <c r="D210" s="63" t="s">
        <v>321</v>
      </c>
      <c r="E210" s="89"/>
      <c r="F210" s="66" t="s">
        <v>413</v>
      </c>
      <c r="G210" s="67" t="s">
        <v>341</v>
      </c>
      <c r="H210" s="66" t="s">
        <v>453</v>
      </c>
      <c r="I210" s="89"/>
      <c r="J210" s="66" t="s">
        <v>45</v>
      </c>
      <c r="K210" s="69">
        <v>7</v>
      </c>
      <c r="L210" s="70" t="s">
        <v>37</v>
      </c>
      <c r="M210" s="66" t="s">
        <v>45</v>
      </c>
      <c r="N210" s="66" t="s">
        <v>44</v>
      </c>
      <c r="O210" s="66" t="s">
        <v>110</v>
      </c>
      <c r="P210" s="71">
        <f t="shared" si="27"/>
        <v>968</v>
      </c>
      <c r="Q210" s="68">
        <v>330</v>
      </c>
      <c r="R210" s="71">
        <f t="shared" si="28"/>
        <v>319440</v>
      </c>
      <c r="S210" s="112">
        <f t="shared" si="29"/>
        <v>31.944000000000003</v>
      </c>
      <c r="T210" s="89"/>
      <c r="U210" s="89"/>
      <c r="V210" s="90"/>
      <c r="W210" s="91"/>
      <c r="X210" s="92"/>
      <c r="Y210" s="92"/>
      <c r="Z210" s="92"/>
      <c r="AA210" s="93"/>
      <c r="AB210" s="92"/>
      <c r="AC210" s="94"/>
      <c r="AD210" s="95"/>
      <c r="AE210" s="95"/>
      <c r="AF210" s="93"/>
      <c r="AG210" s="96"/>
      <c r="AH210" s="95"/>
      <c r="AI210" s="71">
        <f t="shared" si="30"/>
        <v>319440</v>
      </c>
      <c r="AJ210" s="92"/>
      <c r="AK210" s="95"/>
      <c r="AL210" s="95"/>
      <c r="AM210" s="119">
        <v>1E-4</v>
      </c>
      <c r="AN210" s="89"/>
      <c r="AO210" s="89"/>
    </row>
    <row r="211" spans="1:41" s="97" customFormat="1" ht="23.25">
      <c r="A211" s="66" t="s">
        <v>162</v>
      </c>
      <c r="B211" s="62" t="s">
        <v>192</v>
      </c>
      <c r="C211" s="63" t="s">
        <v>322</v>
      </c>
      <c r="D211" s="63" t="s">
        <v>185</v>
      </c>
      <c r="E211" s="89"/>
      <c r="F211" s="66" t="s">
        <v>114</v>
      </c>
      <c r="G211" s="67" t="s">
        <v>341</v>
      </c>
      <c r="H211" s="66" t="s">
        <v>452</v>
      </c>
      <c r="I211" s="89"/>
      <c r="J211" s="66" t="s">
        <v>82</v>
      </c>
      <c r="K211" s="69">
        <v>7</v>
      </c>
      <c r="L211" s="70" t="s">
        <v>37</v>
      </c>
      <c r="M211" s="66" t="s">
        <v>48</v>
      </c>
      <c r="N211" s="66" t="s">
        <v>44</v>
      </c>
      <c r="O211" s="66" t="s">
        <v>103</v>
      </c>
      <c r="P211" s="71">
        <f t="shared" si="27"/>
        <v>2161</v>
      </c>
      <c r="Q211" s="68">
        <v>330</v>
      </c>
      <c r="R211" s="71">
        <f t="shared" si="28"/>
        <v>713130</v>
      </c>
      <c r="S211" s="112">
        <f t="shared" si="29"/>
        <v>71.313000000000002</v>
      </c>
      <c r="T211" s="89"/>
      <c r="U211" s="89"/>
      <c r="V211" s="90"/>
      <c r="W211" s="91"/>
      <c r="X211" s="92"/>
      <c r="Y211" s="92"/>
      <c r="Z211" s="92"/>
      <c r="AA211" s="93"/>
      <c r="AB211" s="92"/>
      <c r="AC211" s="94"/>
      <c r="AD211" s="95"/>
      <c r="AE211" s="95"/>
      <c r="AF211" s="93"/>
      <c r="AG211" s="96"/>
      <c r="AH211" s="95"/>
      <c r="AI211" s="71">
        <f t="shared" si="30"/>
        <v>713130</v>
      </c>
      <c r="AJ211" s="92"/>
      <c r="AK211" s="95"/>
      <c r="AL211" s="95"/>
      <c r="AM211" s="119">
        <v>1E-4</v>
      </c>
      <c r="AN211" s="89"/>
      <c r="AO211" s="89"/>
    </row>
    <row r="212" spans="1:41" s="97" customFormat="1" ht="23.25">
      <c r="A212" s="78" t="s">
        <v>163</v>
      </c>
      <c r="B212" s="62" t="s">
        <v>181</v>
      </c>
      <c r="C212" s="63" t="s">
        <v>323</v>
      </c>
      <c r="D212" s="63" t="s">
        <v>183</v>
      </c>
      <c r="E212" s="89"/>
      <c r="F212" s="66" t="s">
        <v>127</v>
      </c>
      <c r="G212" s="67" t="s">
        <v>341</v>
      </c>
      <c r="H212" s="66" t="s">
        <v>449</v>
      </c>
      <c r="I212" s="89"/>
      <c r="J212" s="66" t="s">
        <v>84</v>
      </c>
      <c r="K212" s="69">
        <v>7</v>
      </c>
      <c r="L212" s="70" t="s">
        <v>37</v>
      </c>
      <c r="M212" s="66" t="s">
        <v>51</v>
      </c>
      <c r="N212" s="66" t="s">
        <v>45</v>
      </c>
      <c r="O212" s="66" t="s">
        <v>114</v>
      </c>
      <c r="P212" s="71">
        <f t="shared" si="27"/>
        <v>3472</v>
      </c>
      <c r="Q212" s="68">
        <v>330</v>
      </c>
      <c r="R212" s="71">
        <f t="shared" si="28"/>
        <v>1145760</v>
      </c>
      <c r="S212" s="112">
        <f t="shared" si="29"/>
        <v>114.57600000000001</v>
      </c>
      <c r="T212" s="89"/>
      <c r="U212" s="89"/>
      <c r="V212" s="90"/>
      <c r="W212" s="91"/>
      <c r="X212" s="92"/>
      <c r="Y212" s="92"/>
      <c r="Z212" s="92"/>
      <c r="AA212" s="93"/>
      <c r="AB212" s="92"/>
      <c r="AC212" s="94"/>
      <c r="AD212" s="95"/>
      <c r="AE212" s="95"/>
      <c r="AF212" s="93"/>
      <c r="AG212" s="96"/>
      <c r="AH212" s="95"/>
      <c r="AI212" s="71">
        <f t="shared" si="30"/>
        <v>1145760</v>
      </c>
      <c r="AJ212" s="92"/>
      <c r="AK212" s="95"/>
      <c r="AL212" s="95"/>
      <c r="AM212" s="119">
        <v>1E-4</v>
      </c>
      <c r="AN212" s="89"/>
      <c r="AO212" s="89"/>
    </row>
    <row r="213" spans="1:41" s="97" customFormat="1" ht="23.25">
      <c r="A213" s="78"/>
      <c r="B213" s="62"/>
      <c r="C213" s="63"/>
      <c r="D213" s="63"/>
      <c r="E213" s="89"/>
      <c r="F213" s="66"/>
      <c r="G213" s="67" t="s">
        <v>341</v>
      </c>
      <c r="H213" s="66" t="s">
        <v>439</v>
      </c>
      <c r="I213" s="89"/>
      <c r="J213" s="66" t="s">
        <v>44</v>
      </c>
      <c r="K213" s="69">
        <v>7</v>
      </c>
      <c r="L213" s="70" t="s">
        <v>37</v>
      </c>
      <c r="M213" s="66" t="s">
        <v>48</v>
      </c>
      <c r="N213" s="66" t="s">
        <v>44</v>
      </c>
      <c r="O213" s="66" t="s">
        <v>51</v>
      </c>
      <c r="P213" s="71">
        <f t="shared" si="27"/>
        <v>2108</v>
      </c>
      <c r="Q213" s="68">
        <v>330</v>
      </c>
      <c r="R213" s="71">
        <f t="shared" si="28"/>
        <v>695640</v>
      </c>
      <c r="S213" s="112">
        <f t="shared" si="29"/>
        <v>69.564000000000007</v>
      </c>
      <c r="T213" s="89"/>
      <c r="U213" s="89"/>
      <c r="V213" s="90"/>
      <c r="W213" s="91"/>
      <c r="X213" s="92"/>
      <c r="Y213" s="92"/>
      <c r="Z213" s="92"/>
      <c r="AA213" s="93"/>
      <c r="AB213" s="92"/>
      <c r="AC213" s="94"/>
      <c r="AD213" s="95"/>
      <c r="AE213" s="95"/>
      <c r="AF213" s="93"/>
      <c r="AG213" s="96"/>
      <c r="AH213" s="95"/>
      <c r="AI213" s="71">
        <f t="shared" si="30"/>
        <v>695640</v>
      </c>
      <c r="AJ213" s="92"/>
      <c r="AK213" s="95"/>
      <c r="AL213" s="95"/>
      <c r="AM213" s="119">
        <v>1E-4</v>
      </c>
      <c r="AN213" s="89"/>
      <c r="AO213" s="89"/>
    </row>
    <row r="214" spans="1:41" s="97" customFormat="1" ht="23.25">
      <c r="A214" s="66" t="s">
        <v>164</v>
      </c>
      <c r="B214" s="62" t="s">
        <v>181</v>
      </c>
      <c r="C214" s="63" t="s">
        <v>324</v>
      </c>
      <c r="D214" s="63" t="s">
        <v>183</v>
      </c>
      <c r="E214" s="89"/>
      <c r="F214" s="66" t="s">
        <v>414</v>
      </c>
      <c r="G214" s="67" t="s">
        <v>341</v>
      </c>
      <c r="H214" s="66" t="s">
        <v>439</v>
      </c>
      <c r="I214" s="89"/>
      <c r="J214" s="66" t="s">
        <v>46</v>
      </c>
      <c r="K214" s="69">
        <v>7</v>
      </c>
      <c r="L214" s="70" t="s">
        <v>37</v>
      </c>
      <c r="M214" s="66" t="s">
        <v>47</v>
      </c>
      <c r="N214" s="66" t="s">
        <v>45</v>
      </c>
      <c r="O214" s="66" t="s">
        <v>112</v>
      </c>
      <c r="P214" s="71">
        <f t="shared" si="27"/>
        <v>1870</v>
      </c>
      <c r="Q214" s="68">
        <v>330</v>
      </c>
      <c r="R214" s="71">
        <f t="shared" si="28"/>
        <v>617100</v>
      </c>
      <c r="S214" s="112">
        <f t="shared" si="29"/>
        <v>61.71</v>
      </c>
      <c r="T214" s="89"/>
      <c r="U214" s="89"/>
      <c r="V214" s="90"/>
      <c r="W214" s="91"/>
      <c r="X214" s="92"/>
      <c r="Y214" s="92"/>
      <c r="Z214" s="92"/>
      <c r="AA214" s="93"/>
      <c r="AB214" s="92"/>
      <c r="AC214" s="94"/>
      <c r="AD214" s="95"/>
      <c r="AE214" s="95"/>
      <c r="AF214" s="93"/>
      <c r="AG214" s="96"/>
      <c r="AH214" s="95"/>
      <c r="AI214" s="71">
        <f t="shared" si="30"/>
        <v>617100</v>
      </c>
      <c r="AJ214" s="92"/>
      <c r="AK214" s="95"/>
      <c r="AL214" s="95"/>
      <c r="AM214" s="119">
        <v>1E-4</v>
      </c>
      <c r="AN214" s="89"/>
      <c r="AO214" s="89"/>
    </row>
    <row r="215" spans="1:41" s="97" customFormat="1" ht="23.25">
      <c r="A215" s="78" t="s">
        <v>163</v>
      </c>
      <c r="B215" s="62" t="s">
        <v>192</v>
      </c>
      <c r="C215" s="63" t="s">
        <v>325</v>
      </c>
      <c r="D215" s="63" t="s">
        <v>185</v>
      </c>
      <c r="E215" s="89"/>
      <c r="F215" s="66" t="s">
        <v>379</v>
      </c>
      <c r="G215" s="67" t="s">
        <v>341</v>
      </c>
      <c r="H215" s="66" t="s">
        <v>449</v>
      </c>
      <c r="I215" s="89"/>
      <c r="J215" s="66" t="s">
        <v>175</v>
      </c>
      <c r="K215" s="69">
        <v>7</v>
      </c>
      <c r="L215" s="70" t="s">
        <v>37</v>
      </c>
      <c r="M215" s="66" t="s">
        <v>44</v>
      </c>
      <c r="N215" s="66" t="s">
        <v>45</v>
      </c>
      <c r="O215" s="66" t="s">
        <v>89</v>
      </c>
      <c r="P215" s="71">
        <f t="shared" si="27"/>
        <v>647</v>
      </c>
      <c r="Q215" s="68">
        <v>330</v>
      </c>
      <c r="R215" s="71">
        <f t="shared" si="28"/>
        <v>213510</v>
      </c>
      <c r="S215" s="112">
        <f t="shared" si="29"/>
        <v>21.351000000000003</v>
      </c>
      <c r="T215" s="89"/>
      <c r="U215" s="89"/>
      <c r="V215" s="90"/>
      <c r="W215" s="91"/>
      <c r="X215" s="92"/>
      <c r="Y215" s="92"/>
      <c r="Z215" s="92"/>
      <c r="AA215" s="93"/>
      <c r="AB215" s="92"/>
      <c r="AC215" s="94"/>
      <c r="AD215" s="95"/>
      <c r="AE215" s="95"/>
      <c r="AF215" s="93"/>
      <c r="AG215" s="96"/>
      <c r="AH215" s="95"/>
      <c r="AI215" s="71">
        <f t="shared" si="30"/>
        <v>213510</v>
      </c>
      <c r="AJ215" s="92"/>
      <c r="AK215" s="95"/>
      <c r="AL215" s="95"/>
      <c r="AM215" s="119">
        <v>1E-4</v>
      </c>
      <c r="AN215" s="89"/>
      <c r="AO215" s="89"/>
    </row>
    <row r="216" spans="1:41" s="97" customFormat="1" ht="23.25">
      <c r="A216" s="78"/>
      <c r="B216" s="62"/>
      <c r="C216" s="63"/>
      <c r="D216" s="63"/>
      <c r="E216" s="89"/>
      <c r="F216" s="66"/>
      <c r="G216" s="67" t="s">
        <v>341</v>
      </c>
      <c r="H216" s="66" t="s">
        <v>459</v>
      </c>
      <c r="I216" s="89"/>
      <c r="J216" s="66" t="s">
        <v>55</v>
      </c>
      <c r="K216" s="69">
        <v>7</v>
      </c>
      <c r="L216" s="70" t="s">
        <v>37</v>
      </c>
      <c r="M216" s="66" t="s">
        <v>476</v>
      </c>
      <c r="N216" s="66" t="s">
        <v>46</v>
      </c>
      <c r="O216" s="66" t="s">
        <v>91</v>
      </c>
      <c r="P216" s="71">
        <f t="shared" si="27"/>
        <v>349</v>
      </c>
      <c r="Q216" s="68">
        <v>330</v>
      </c>
      <c r="R216" s="71">
        <f t="shared" si="28"/>
        <v>115170</v>
      </c>
      <c r="S216" s="112">
        <f t="shared" si="29"/>
        <v>11.517000000000001</v>
      </c>
      <c r="T216" s="89"/>
      <c r="U216" s="89"/>
      <c r="V216" s="90"/>
      <c r="W216" s="91"/>
      <c r="X216" s="92"/>
      <c r="Y216" s="92"/>
      <c r="Z216" s="92"/>
      <c r="AA216" s="93"/>
      <c r="AB216" s="92"/>
      <c r="AC216" s="94"/>
      <c r="AD216" s="95"/>
      <c r="AE216" s="95"/>
      <c r="AF216" s="93"/>
      <c r="AG216" s="96"/>
      <c r="AH216" s="95"/>
      <c r="AI216" s="71">
        <f t="shared" si="30"/>
        <v>115170</v>
      </c>
      <c r="AJ216" s="92"/>
      <c r="AK216" s="95"/>
      <c r="AL216" s="95"/>
      <c r="AM216" s="119">
        <v>1E-4</v>
      </c>
      <c r="AN216" s="89"/>
      <c r="AO216" s="89"/>
    </row>
    <row r="217" spans="1:41" s="97" customFormat="1" ht="23.25">
      <c r="A217" s="66" t="s">
        <v>164</v>
      </c>
      <c r="B217" s="62" t="s">
        <v>181</v>
      </c>
      <c r="C217" s="63" t="s">
        <v>326</v>
      </c>
      <c r="D217" s="63" t="s">
        <v>183</v>
      </c>
      <c r="E217" s="89"/>
      <c r="F217" s="66" t="s">
        <v>173</v>
      </c>
      <c r="G217" s="67" t="s">
        <v>341</v>
      </c>
      <c r="H217" s="66" t="s">
        <v>439</v>
      </c>
      <c r="I217" s="89"/>
      <c r="J217" s="66" t="s">
        <v>48</v>
      </c>
      <c r="K217" s="69">
        <v>7</v>
      </c>
      <c r="L217" s="70" t="s">
        <v>37</v>
      </c>
      <c r="M217" s="66" t="s">
        <v>45</v>
      </c>
      <c r="N217" s="66" t="s">
        <v>476</v>
      </c>
      <c r="O217" s="66" t="s">
        <v>117</v>
      </c>
      <c r="P217" s="71">
        <f t="shared" si="27"/>
        <v>875</v>
      </c>
      <c r="Q217" s="68">
        <v>330</v>
      </c>
      <c r="R217" s="71">
        <f t="shared" si="28"/>
        <v>288750</v>
      </c>
      <c r="S217" s="112">
        <f t="shared" si="29"/>
        <v>28.875</v>
      </c>
      <c r="T217" s="89"/>
      <c r="U217" s="89"/>
      <c r="V217" s="90"/>
      <c r="W217" s="91"/>
      <c r="X217" s="92"/>
      <c r="Y217" s="92"/>
      <c r="Z217" s="92"/>
      <c r="AA217" s="93"/>
      <c r="AB217" s="92"/>
      <c r="AC217" s="94"/>
      <c r="AD217" s="95"/>
      <c r="AE217" s="95"/>
      <c r="AF217" s="93"/>
      <c r="AG217" s="96"/>
      <c r="AH217" s="95"/>
      <c r="AI217" s="71">
        <f t="shared" si="30"/>
        <v>288750</v>
      </c>
      <c r="AJ217" s="92"/>
      <c r="AK217" s="95"/>
      <c r="AL217" s="95"/>
      <c r="AM217" s="119">
        <v>1E-4</v>
      </c>
      <c r="AN217" s="89"/>
      <c r="AO217" s="89"/>
    </row>
    <row r="218" spans="1:41" s="97" customFormat="1" ht="23.25">
      <c r="A218" s="66" t="s">
        <v>165</v>
      </c>
      <c r="B218" s="62" t="s">
        <v>181</v>
      </c>
      <c r="C218" s="63" t="s">
        <v>327</v>
      </c>
      <c r="D218" s="63" t="s">
        <v>259</v>
      </c>
      <c r="E218" s="89"/>
      <c r="F218" s="66" t="s">
        <v>58</v>
      </c>
      <c r="G218" s="67" t="s">
        <v>341</v>
      </c>
      <c r="H218" s="66" t="s">
        <v>449</v>
      </c>
      <c r="I218" s="89"/>
      <c r="J218" s="66" t="s">
        <v>425</v>
      </c>
      <c r="K218" s="69">
        <v>7</v>
      </c>
      <c r="L218" s="70" t="s">
        <v>37</v>
      </c>
      <c r="M218" s="66" t="s">
        <v>44</v>
      </c>
      <c r="N218" s="66" t="s">
        <v>476</v>
      </c>
      <c r="O218" s="66" t="s">
        <v>130</v>
      </c>
      <c r="P218" s="71">
        <f t="shared" si="27"/>
        <v>488</v>
      </c>
      <c r="Q218" s="68">
        <v>330</v>
      </c>
      <c r="R218" s="71">
        <f t="shared" si="28"/>
        <v>161040</v>
      </c>
      <c r="S218" s="112">
        <f t="shared" si="29"/>
        <v>16.103999999999999</v>
      </c>
      <c r="T218" s="89"/>
      <c r="U218" s="89"/>
      <c r="V218" s="90"/>
      <c r="W218" s="91"/>
      <c r="X218" s="92"/>
      <c r="Y218" s="92"/>
      <c r="Z218" s="92"/>
      <c r="AA218" s="93"/>
      <c r="AB218" s="92"/>
      <c r="AC218" s="94"/>
      <c r="AD218" s="95"/>
      <c r="AE218" s="95"/>
      <c r="AF218" s="93"/>
      <c r="AG218" s="96"/>
      <c r="AH218" s="95"/>
      <c r="AI218" s="71">
        <f t="shared" si="30"/>
        <v>161040</v>
      </c>
      <c r="AJ218" s="92"/>
      <c r="AK218" s="95"/>
      <c r="AL218" s="95"/>
      <c r="AM218" s="119">
        <v>1E-4</v>
      </c>
      <c r="AN218" s="89"/>
      <c r="AO218" s="89"/>
    </row>
    <row r="219" spans="1:41" s="97" customFormat="1" ht="23.25">
      <c r="A219" s="78" t="s">
        <v>166</v>
      </c>
      <c r="B219" s="62" t="s">
        <v>181</v>
      </c>
      <c r="C219" s="63" t="s">
        <v>328</v>
      </c>
      <c r="D219" s="63" t="s">
        <v>183</v>
      </c>
      <c r="E219" s="89"/>
      <c r="F219" s="66" t="s">
        <v>415</v>
      </c>
      <c r="G219" s="67" t="s">
        <v>341</v>
      </c>
      <c r="H219" s="66" t="s">
        <v>443</v>
      </c>
      <c r="I219" s="89"/>
      <c r="J219" s="66" t="s">
        <v>52</v>
      </c>
      <c r="K219" s="69">
        <v>7</v>
      </c>
      <c r="L219" s="70" t="s">
        <v>37</v>
      </c>
      <c r="M219" s="66" t="s">
        <v>53</v>
      </c>
      <c r="N219" s="66" t="s">
        <v>476</v>
      </c>
      <c r="O219" s="66" t="s">
        <v>67</v>
      </c>
      <c r="P219" s="71">
        <f t="shared" si="27"/>
        <v>4024</v>
      </c>
      <c r="Q219" s="68">
        <v>330</v>
      </c>
      <c r="R219" s="71">
        <f t="shared" si="28"/>
        <v>1327920</v>
      </c>
      <c r="S219" s="112">
        <f t="shared" si="29"/>
        <v>132.792</v>
      </c>
      <c r="T219" s="89"/>
      <c r="U219" s="89"/>
      <c r="V219" s="90"/>
      <c r="W219" s="91"/>
      <c r="X219" s="92"/>
      <c r="Y219" s="92"/>
      <c r="Z219" s="92"/>
      <c r="AA219" s="93"/>
      <c r="AB219" s="92"/>
      <c r="AC219" s="94"/>
      <c r="AD219" s="95"/>
      <c r="AE219" s="95"/>
      <c r="AF219" s="93"/>
      <c r="AG219" s="96"/>
      <c r="AH219" s="95"/>
      <c r="AI219" s="71">
        <f t="shared" si="30"/>
        <v>1327920</v>
      </c>
      <c r="AJ219" s="92"/>
      <c r="AK219" s="95"/>
      <c r="AL219" s="95"/>
      <c r="AM219" s="119">
        <v>1E-4</v>
      </c>
      <c r="AN219" s="89"/>
      <c r="AO219" s="89"/>
    </row>
    <row r="220" spans="1:41" s="97" customFormat="1" ht="23.25">
      <c r="A220" s="78"/>
      <c r="B220" s="62"/>
      <c r="C220" s="63"/>
      <c r="D220" s="63"/>
      <c r="E220" s="89"/>
      <c r="F220" s="66"/>
      <c r="G220" s="67" t="s">
        <v>341</v>
      </c>
      <c r="H220" s="66" t="s">
        <v>443</v>
      </c>
      <c r="I220" s="89"/>
      <c r="J220" s="66" t="s">
        <v>50</v>
      </c>
      <c r="K220" s="69">
        <v>7</v>
      </c>
      <c r="L220" s="70" t="s">
        <v>37</v>
      </c>
      <c r="M220" s="66" t="s">
        <v>52</v>
      </c>
      <c r="N220" s="66" t="s">
        <v>46</v>
      </c>
      <c r="O220" s="66" t="s">
        <v>45</v>
      </c>
      <c r="P220" s="71">
        <f t="shared" si="27"/>
        <v>3902</v>
      </c>
      <c r="Q220" s="68">
        <v>330</v>
      </c>
      <c r="R220" s="71">
        <f t="shared" si="28"/>
        <v>1287660</v>
      </c>
      <c r="S220" s="112">
        <f t="shared" si="29"/>
        <v>128.76600000000002</v>
      </c>
      <c r="T220" s="89"/>
      <c r="U220" s="89"/>
      <c r="V220" s="90"/>
      <c r="W220" s="91"/>
      <c r="X220" s="92"/>
      <c r="Y220" s="92"/>
      <c r="Z220" s="92"/>
      <c r="AA220" s="93"/>
      <c r="AB220" s="92"/>
      <c r="AC220" s="94"/>
      <c r="AD220" s="95"/>
      <c r="AE220" s="95"/>
      <c r="AF220" s="93"/>
      <c r="AG220" s="96"/>
      <c r="AH220" s="95"/>
      <c r="AI220" s="71">
        <f t="shared" si="30"/>
        <v>1287660</v>
      </c>
      <c r="AJ220" s="92"/>
      <c r="AK220" s="95"/>
      <c r="AL220" s="95"/>
      <c r="AM220" s="119">
        <v>1E-4</v>
      </c>
      <c r="AN220" s="89"/>
      <c r="AO220" s="89"/>
    </row>
    <row r="221" spans="1:41" s="97" customFormat="1" ht="23.25">
      <c r="A221" s="78"/>
      <c r="B221" s="62"/>
      <c r="C221" s="63"/>
      <c r="D221" s="63"/>
      <c r="E221" s="89"/>
      <c r="F221" s="66"/>
      <c r="G221" s="67" t="s">
        <v>341</v>
      </c>
      <c r="H221" s="66" t="s">
        <v>444</v>
      </c>
      <c r="I221" s="89"/>
      <c r="J221" s="66" t="s">
        <v>71</v>
      </c>
      <c r="K221" s="69">
        <v>7</v>
      </c>
      <c r="L221" s="70" t="s">
        <v>37</v>
      </c>
      <c r="M221" s="66" t="s">
        <v>58</v>
      </c>
      <c r="N221" s="66" t="s">
        <v>476</v>
      </c>
      <c r="O221" s="66" t="s">
        <v>476</v>
      </c>
      <c r="P221" s="71">
        <f t="shared" si="27"/>
        <v>6000</v>
      </c>
      <c r="Q221" s="68">
        <v>330</v>
      </c>
      <c r="R221" s="71">
        <f t="shared" si="28"/>
        <v>1980000</v>
      </c>
      <c r="S221" s="112">
        <f t="shared" si="29"/>
        <v>198</v>
      </c>
      <c r="T221" s="89"/>
      <c r="U221" s="89"/>
      <c r="V221" s="90"/>
      <c r="W221" s="91"/>
      <c r="X221" s="92"/>
      <c r="Y221" s="92"/>
      <c r="Z221" s="92"/>
      <c r="AA221" s="93"/>
      <c r="AB221" s="92"/>
      <c r="AC221" s="94"/>
      <c r="AD221" s="95"/>
      <c r="AE221" s="95"/>
      <c r="AF221" s="93"/>
      <c r="AG221" s="96"/>
      <c r="AH221" s="95"/>
      <c r="AI221" s="71">
        <f t="shared" si="30"/>
        <v>1980000</v>
      </c>
      <c r="AJ221" s="92"/>
      <c r="AK221" s="95"/>
      <c r="AL221" s="95"/>
      <c r="AM221" s="119">
        <v>1E-4</v>
      </c>
      <c r="AN221" s="89"/>
      <c r="AO221" s="89"/>
    </row>
    <row r="222" spans="1:41" s="97" customFormat="1" ht="23.25">
      <c r="A222" s="66" t="s">
        <v>167</v>
      </c>
      <c r="B222" s="62" t="s">
        <v>181</v>
      </c>
      <c r="C222" s="63" t="s">
        <v>329</v>
      </c>
      <c r="D222" s="63" t="s">
        <v>185</v>
      </c>
      <c r="E222" s="89"/>
      <c r="F222" s="66" t="s">
        <v>416</v>
      </c>
      <c r="G222" s="67" t="s">
        <v>341</v>
      </c>
      <c r="H222" s="66" t="s">
        <v>436</v>
      </c>
      <c r="I222" s="89"/>
      <c r="J222" s="66" t="s">
        <v>176</v>
      </c>
      <c r="K222" s="69">
        <v>7</v>
      </c>
      <c r="L222" s="70" t="s">
        <v>37</v>
      </c>
      <c r="M222" s="66" t="s">
        <v>44</v>
      </c>
      <c r="N222" s="66" t="s">
        <v>45</v>
      </c>
      <c r="O222" s="66" t="s">
        <v>109</v>
      </c>
      <c r="P222" s="71">
        <f t="shared" si="27"/>
        <v>667</v>
      </c>
      <c r="Q222" s="68">
        <v>330</v>
      </c>
      <c r="R222" s="71">
        <f t="shared" si="28"/>
        <v>220110</v>
      </c>
      <c r="S222" s="112">
        <f t="shared" si="29"/>
        <v>22.011000000000003</v>
      </c>
      <c r="T222" s="89"/>
      <c r="U222" s="89"/>
      <c r="V222" s="90"/>
      <c r="W222" s="91"/>
      <c r="X222" s="92"/>
      <c r="Y222" s="92"/>
      <c r="Z222" s="92"/>
      <c r="AA222" s="93"/>
      <c r="AB222" s="92"/>
      <c r="AC222" s="94"/>
      <c r="AD222" s="95"/>
      <c r="AE222" s="95"/>
      <c r="AF222" s="93"/>
      <c r="AG222" s="96"/>
      <c r="AH222" s="95"/>
      <c r="AI222" s="71">
        <f t="shared" si="30"/>
        <v>220110</v>
      </c>
      <c r="AJ222" s="92"/>
      <c r="AK222" s="95"/>
      <c r="AL222" s="95"/>
      <c r="AM222" s="119">
        <v>1E-4</v>
      </c>
      <c r="AN222" s="89"/>
      <c r="AO222" s="89"/>
    </row>
    <row r="223" spans="1:41" s="97" customFormat="1" ht="23.25">
      <c r="A223" s="78" t="s">
        <v>168</v>
      </c>
      <c r="B223" s="62" t="s">
        <v>192</v>
      </c>
      <c r="C223" s="63" t="s">
        <v>330</v>
      </c>
      <c r="D223" s="63" t="s">
        <v>185</v>
      </c>
      <c r="E223" s="89"/>
      <c r="F223" s="66" t="s">
        <v>368</v>
      </c>
      <c r="G223" s="67" t="s">
        <v>341</v>
      </c>
      <c r="H223" s="66" t="s">
        <v>449</v>
      </c>
      <c r="I223" s="89"/>
      <c r="J223" s="66" t="s">
        <v>101</v>
      </c>
      <c r="K223" s="69">
        <v>7</v>
      </c>
      <c r="L223" s="70" t="s">
        <v>37</v>
      </c>
      <c r="M223" s="66" t="s">
        <v>52</v>
      </c>
      <c r="N223" s="66" t="s">
        <v>44</v>
      </c>
      <c r="O223" s="66" t="s">
        <v>119</v>
      </c>
      <c r="P223" s="71">
        <f t="shared" si="27"/>
        <v>3777</v>
      </c>
      <c r="Q223" s="68">
        <v>330</v>
      </c>
      <c r="R223" s="71">
        <f t="shared" si="28"/>
        <v>1246410</v>
      </c>
      <c r="S223" s="112">
        <f t="shared" si="29"/>
        <v>124.64100000000001</v>
      </c>
      <c r="T223" s="89"/>
      <c r="U223" s="89"/>
      <c r="V223" s="90"/>
      <c r="W223" s="91"/>
      <c r="X223" s="92"/>
      <c r="Y223" s="92"/>
      <c r="Z223" s="92"/>
      <c r="AA223" s="93"/>
      <c r="AB223" s="92"/>
      <c r="AC223" s="94"/>
      <c r="AD223" s="95"/>
      <c r="AE223" s="95"/>
      <c r="AF223" s="93"/>
      <c r="AG223" s="96"/>
      <c r="AH223" s="95"/>
      <c r="AI223" s="71">
        <f t="shared" si="30"/>
        <v>1246410</v>
      </c>
      <c r="AJ223" s="92"/>
      <c r="AK223" s="95"/>
      <c r="AL223" s="95"/>
      <c r="AM223" s="119">
        <v>1E-4</v>
      </c>
      <c r="AN223" s="89"/>
      <c r="AO223" s="89"/>
    </row>
    <row r="224" spans="1:41" s="97" customFormat="1" ht="23.25">
      <c r="A224" s="78"/>
      <c r="B224" s="62"/>
      <c r="C224" s="63"/>
      <c r="D224" s="63"/>
      <c r="E224" s="89"/>
      <c r="F224" s="66"/>
      <c r="G224" s="67" t="s">
        <v>341</v>
      </c>
      <c r="H224" s="66" t="s">
        <v>463</v>
      </c>
      <c r="I224" s="89"/>
      <c r="J224" s="66" t="s">
        <v>46</v>
      </c>
      <c r="K224" s="69">
        <v>7</v>
      </c>
      <c r="L224" s="70" t="s">
        <v>37</v>
      </c>
      <c r="M224" s="66" t="s">
        <v>46</v>
      </c>
      <c r="N224" s="66" t="s">
        <v>476</v>
      </c>
      <c r="O224" s="66" t="s">
        <v>106</v>
      </c>
      <c r="P224" s="71">
        <f t="shared" si="27"/>
        <v>1264</v>
      </c>
      <c r="Q224" s="68">
        <v>330</v>
      </c>
      <c r="R224" s="71">
        <f t="shared" si="28"/>
        <v>417120</v>
      </c>
      <c r="S224" s="112">
        <f t="shared" si="29"/>
        <v>41.712000000000003</v>
      </c>
      <c r="T224" s="89"/>
      <c r="U224" s="89"/>
      <c r="V224" s="90"/>
      <c r="W224" s="91"/>
      <c r="X224" s="92"/>
      <c r="Y224" s="92"/>
      <c r="Z224" s="92"/>
      <c r="AA224" s="93"/>
      <c r="AB224" s="92"/>
      <c r="AC224" s="94"/>
      <c r="AD224" s="95"/>
      <c r="AE224" s="95"/>
      <c r="AF224" s="93"/>
      <c r="AG224" s="96"/>
      <c r="AH224" s="95"/>
      <c r="AI224" s="71">
        <f t="shared" si="30"/>
        <v>417120</v>
      </c>
      <c r="AJ224" s="92"/>
      <c r="AK224" s="95"/>
      <c r="AL224" s="95"/>
      <c r="AM224" s="119">
        <v>1E-4</v>
      </c>
      <c r="AN224" s="89"/>
      <c r="AO224" s="89"/>
    </row>
    <row r="225" spans="1:41" s="97" customFormat="1" ht="23.25">
      <c r="A225" s="78" t="s">
        <v>169</v>
      </c>
      <c r="B225" s="62" t="s">
        <v>192</v>
      </c>
      <c r="C225" s="63" t="s">
        <v>331</v>
      </c>
      <c r="D225" s="63" t="s">
        <v>261</v>
      </c>
      <c r="E225" s="89"/>
      <c r="F225" s="66" t="s">
        <v>384</v>
      </c>
      <c r="G225" s="67" t="s">
        <v>341</v>
      </c>
      <c r="H225" s="66" t="s">
        <v>449</v>
      </c>
      <c r="I225" s="89"/>
      <c r="J225" s="66" t="s">
        <v>172</v>
      </c>
      <c r="K225" s="69">
        <v>7</v>
      </c>
      <c r="L225" s="70" t="s">
        <v>37</v>
      </c>
      <c r="M225" s="66" t="s">
        <v>49</v>
      </c>
      <c r="N225" s="66" t="s">
        <v>45</v>
      </c>
      <c r="O225" s="66" t="s">
        <v>137</v>
      </c>
      <c r="P225" s="71">
        <f t="shared" si="27"/>
        <v>2695</v>
      </c>
      <c r="Q225" s="68">
        <v>330</v>
      </c>
      <c r="R225" s="71">
        <f t="shared" si="28"/>
        <v>889350</v>
      </c>
      <c r="S225" s="112">
        <f t="shared" si="29"/>
        <v>88.935000000000002</v>
      </c>
      <c r="T225" s="89"/>
      <c r="U225" s="89"/>
      <c r="V225" s="90"/>
      <c r="W225" s="91"/>
      <c r="X225" s="92"/>
      <c r="Y225" s="92"/>
      <c r="Z225" s="92"/>
      <c r="AA225" s="93"/>
      <c r="AB225" s="92"/>
      <c r="AC225" s="94"/>
      <c r="AD225" s="95"/>
      <c r="AE225" s="95"/>
      <c r="AF225" s="93"/>
      <c r="AG225" s="96"/>
      <c r="AH225" s="95"/>
      <c r="AI225" s="71">
        <f t="shared" si="30"/>
        <v>889350</v>
      </c>
      <c r="AJ225" s="92"/>
      <c r="AK225" s="95"/>
      <c r="AL225" s="95"/>
      <c r="AM225" s="119">
        <v>1E-4</v>
      </c>
      <c r="AN225" s="89"/>
      <c r="AO225" s="89"/>
    </row>
    <row r="226" spans="1:41" s="97" customFormat="1" ht="23.25">
      <c r="A226" s="78"/>
      <c r="B226" s="62"/>
      <c r="C226" s="63"/>
      <c r="D226" s="63"/>
      <c r="E226" s="89"/>
      <c r="F226" s="66"/>
      <c r="G226" s="67" t="s">
        <v>341</v>
      </c>
      <c r="H226" s="66" t="s">
        <v>449</v>
      </c>
      <c r="I226" s="89"/>
      <c r="J226" s="66" t="s">
        <v>93</v>
      </c>
      <c r="K226" s="69">
        <v>7</v>
      </c>
      <c r="L226" s="70" t="s">
        <v>37</v>
      </c>
      <c r="M226" s="66" t="s">
        <v>46</v>
      </c>
      <c r="N226" s="66" t="s">
        <v>45</v>
      </c>
      <c r="O226" s="66" t="s">
        <v>476</v>
      </c>
      <c r="P226" s="71">
        <f t="shared" si="27"/>
        <v>1400</v>
      </c>
      <c r="Q226" s="68">
        <v>330</v>
      </c>
      <c r="R226" s="71">
        <f t="shared" si="28"/>
        <v>462000</v>
      </c>
      <c r="S226" s="112">
        <f t="shared" si="29"/>
        <v>46.2</v>
      </c>
      <c r="T226" s="89"/>
      <c r="U226" s="89"/>
      <c r="V226" s="90"/>
      <c r="W226" s="91"/>
      <c r="X226" s="92"/>
      <c r="Y226" s="92"/>
      <c r="Z226" s="92"/>
      <c r="AA226" s="93"/>
      <c r="AB226" s="92"/>
      <c r="AC226" s="94"/>
      <c r="AD226" s="95"/>
      <c r="AE226" s="95"/>
      <c r="AF226" s="93"/>
      <c r="AG226" s="96"/>
      <c r="AH226" s="95"/>
      <c r="AI226" s="71">
        <f t="shared" si="30"/>
        <v>462000</v>
      </c>
      <c r="AJ226" s="92"/>
      <c r="AK226" s="95"/>
      <c r="AL226" s="95"/>
      <c r="AM226" s="119">
        <v>1E-4</v>
      </c>
      <c r="AN226" s="89"/>
      <c r="AO226" s="89"/>
    </row>
    <row r="227" spans="1:41" s="97" customFormat="1" ht="23.25">
      <c r="A227" s="78" t="s">
        <v>170</v>
      </c>
      <c r="B227" s="62" t="s">
        <v>181</v>
      </c>
      <c r="C227" s="63" t="s">
        <v>332</v>
      </c>
      <c r="D227" s="63" t="s">
        <v>183</v>
      </c>
      <c r="E227" s="89"/>
      <c r="F227" s="66" t="s">
        <v>417</v>
      </c>
      <c r="G227" s="67" t="s">
        <v>341</v>
      </c>
      <c r="H227" s="66" t="s">
        <v>459</v>
      </c>
      <c r="I227" s="89"/>
      <c r="J227" s="66" t="s">
        <v>80</v>
      </c>
      <c r="K227" s="69">
        <v>7</v>
      </c>
      <c r="L227" s="70" t="s">
        <v>37</v>
      </c>
      <c r="M227" s="66" t="s">
        <v>46</v>
      </c>
      <c r="N227" s="66" t="s">
        <v>44</v>
      </c>
      <c r="O227" s="66" t="s">
        <v>110</v>
      </c>
      <c r="P227" s="71">
        <f t="shared" si="27"/>
        <v>1368</v>
      </c>
      <c r="Q227" s="68">
        <v>330</v>
      </c>
      <c r="R227" s="71">
        <f t="shared" si="28"/>
        <v>451440</v>
      </c>
      <c r="S227" s="112">
        <f t="shared" si="29"/>
        <v>45.144000000000005</v>
      </c>
      <c r="T227" s="89"/>
      <c r="U227" s="89"/>
      <c r="V227" s="90"/>
      <c r="W227" s="91"/>
      <c r="X227" s="92"/>
      <c r="Y227" s="92"/>
      <c r="Z227" s="92"/>
      <c r="AA227" s="93"/>
      <c r="AB227" s="92"/>
      <c r="AC227" s="94"/>
      <c r="AD227" s="95"/>
      <c r="AE227" s="95"/>
      <c r="AF227" s="93"/>
      <c r="AG227" s="96"/>
      <c r="AH227" s="95"/>
      <c r="AI227" s="71">
        <f t="shared" si="30"/>
        <v>451440</v>
      </c>
      <c r="AJ227" s="92"/>
      <c r="AK227" s="95"/>
      <c r="AL227" s="95"/>
      <c r="AM227" s="119">
        <v>1E-4</v>
      </c>
      <c r="AN227" s="89"/>
      <c r="AO227" s="89"/>
    </row>
    <row r="228" spans="1:41" s="97" customFormat="1" ht="23.25">
      <c r="A228" s="78"/>
      <c r="B228" s="62"/>
      <c r="C228" s="63"/>
      <c r="D228" s="63"/>
      <c r="E228" s="89"/>
      <c r="F228" s="66"/>
      <c r="G228" s="67" t="s">
        <v>341</v>
      </c>
      <c r="H228" s="66" t="s">
        <v>459</v>
      </c>
      <c r="I228" s="89"/>
      <c r="J228" s="66" t="s">
        <v>77</v>
      </c>
      <c r="K228" s="69">
        <v>7</v>
      </c>
      <c r="L228" s="70" t="s">
        <v>37</v>
      </c>
      <c r="M228" s="66" t="s">
        <v>45</v>
      </c>
      <c r="N228" s="66" t="s">
        <v>45</v>
      </c>
      <c r="O228" s="66" t="s">
        <v>101</v>
      </c>
      <c r="P228" s="71">
        <f t="shared" si="27"/>
        <v>1059</v>
      </c>
      <c r="Q228" s="68">
        <v>330</v>
      </c>
      <c r="R228" s="71">
        <f t="shared" si="28"/>
        <v>349470</v>
      </c>
      <c r="S228" s="112">
        <f t="shared" si="29"/>
        <v>34.947000000000003</v>
      </c>
      <c r="T228" s="89"/>
      <c r="U228" s="89"/>
      <c r="V228" s="90"/>
      <c r="W228" s="91"/>
      <c r="X228" s="92"/>
      <c r="Y228" s="92"/>
      <c r="Z228" s="92"/>
      <c r="AA228" s="93"/>
      <c r="AB228" s="92"/>
      <c r="AC228" s="94"/>
      <c r="AD228" s="95"/>
      <c r="AE228" s="95"/>
      <c r="AF228" s="93"/>
      <c r="AG228" s="96"/>
      <c r="AH228" s="95"/>
      <c r="AI228" s="71">
        <f t="shared" si="30"/>
        <v>349470</v>
      </c>
      <c r="AJ228" s="92"/>
      <c r="AK228" s="95"/>
      <c r="AL228" s="95"/>
      <c r="AM228" s="119">
        <v>1E-4</v>
      </c>
      <c r="AN228" s="89"/>
      <c r="AO228" s="89"/>
    </row>
    <row r="229" spans="1:41" s="97" customFormat="1" ht="23.25">
      <c r="A229" s="78"/>
      <c r="B229" s="62"/>
      <c r="C229" s="63"/>
      <c r="D229" s="63"/>
      <c r="E229" s="89"/>
      <c r="F229" s="66"/>
      <c r="G229" s="67" t="s">
        <v>341</v>
      </c>
      <c r="H229" s="66" t="s">
        <v>440</v>
      </c>
      <c r="I229" s="89"/>
      <c r="J229" s="66" t="s">
        <v>122</v>
      </c>
      <c r="K229" s="69">
        <v>7</v>
      </c>
      <c r="L229" s="70" t="s">
        <v>37</v>
      </c>
      <c r="M229" s="66" t="s">
        <v>48</v>
      </c>
      <c r="N229" s="66" t="s">
        <v>46</v>
      </c>
      <c r="O229" s="66" t="s">
        <v>92</v>
      </c>
      <c r="P229" s="71">
        <f t="shared" si="27"/>
        <v>2350</v>
      </c>
      <c r="Q229" s="68">
        <v>330</v>
      </c>
      <c r="R229" s="71">
        <f t="shared" si="28"/>
        <v>775500</v>
      </c>
      <c r="S229" s="112">
        <f t="shared" si="29"/>
        <v>77.55</v>
      </c>
      <c r="T229" s="89"/>
      <c r="U229" s="89"/>
      <c r="V229" s="90"/>
      <c r="W229" s="91"/>
      <c r="X229" s="92"/>
      <c r="Y229" s="92"/>
      <c r="Z229" s="92"/>
      <c r="AA229" s="93"/>
      <c r="AB229" s="92"/>
      <c r="AC229" s="94"/>
      <c r="AD229" s="95"/>
      <c r="AE229" s="95"/>
      <c r="AF229" s="93"/>
      <c r="AG229" s="96"/>
      <c r="AH229" s="95"/>
      <c r="AI229" s="71">
        <f t="shared" si="30"/>
        <v>775500</v>
      </c>
      <c r="AJ229" s="92"/>
      <c r="AK229" s="95"/>
      <c r="AL229" s="95"/>
      <c r="AM229" s="119">
        <v>1E-4</v>
      </c>
      <c r="AN229" s="89"/>
      <c r="AO229" s="89"/>
    </row>
    <row r="230" spans="1:41" s="97" customFormat="1" ht="23.25">
      <c r="A230" s="78"/>
      <c r="B230" s="62"/>
      <c r="C230" s="63"/>
      <c r="D230" s="63"/>
      <c r="E230" s="89"/>
      <c r="F230" s="66"/>
      <c r="G230" s="67" t="s">
        <v>341</v>
      </c>
      <c r="H230" s="66" t="s">
        <v>458</v>
      </c>
      <c r="I230" s="89"/>
      <c r="J230" s="66" t="s">
        <v>57</v>
      </c>
      <c r="K230" s="69">
        <v>7</v>
      </c>
      <c r="L230" s="70" t="s">
        <v>37</v>
      </c>
      <c r="M230" s="66" t="s">
        <v>50</v>
      </c>
      <c r="N230" s="66" t="s">
        <v>45</v>
      </c>
      <c r="O230" s="66" t="s">
        <v>118</v>
      </c>
      <c r="P230" s="71">
        <f t="shared" si="27"/>
        <v>3076</v>
      </c>
      <c r="Q230" s="68">
        <v>330</v>
      </c>
      <c r="R230" s="71">
        <f t="shared" si="28"/>
        <v>1015080</v>
      </c>
      <c r="S230" s="112">
        <f t="shared" si="29"/>
        <v>101.50800000000001</v>
      </c>
      <c r="T230" s="89"/>
      <c r="U230" s="89"/>
      <c r="V230" s="90"/>
      <c r="W230" s="91"/>
      <c r="X230" s="92"/>
      <c r="Y230" s="92"/>
      <c r="Z230" s="92"/>
      <c r="AA230" s="93"/>
      <c r="AB230" s="92"/>
      <c r="AC230" s="94"/>
      <c r="AD230" s="95"/>
      <c r="AE230" s="95"/>
      <c r="AF230" s="93"/>
      <c r="AG230" s="96"/>
      <c r="AH230" s="95"/>
      <c r="AI230" s="71">
        <f t="shared" si="30"/>
        <v>1015080</v>
      </c>
      <c r="AJ230" s="92"/>
      <c r="AK230" s="95"/>
      <c r="AL230" s="95"/>
      <c r="AM230" s="119">
        <v>1E-4</v>
      </c>
      <c r="AN230" s="89"/>
      <c r="AO230" s="89"/>
    </row>
    <row r="231" spans="1:41" s="97" customFormat="1" ht="23.25">
      <c r="A231" s="78" t="s">
        <v>171</v>
      </c>
      <c r="B231" s="62" t="s">
        <v>181</v>
      </c>
      <c r="C231" s="63" t="s">
        <v>333</v>
      </c>
      <c r="D231" s="63" t="s">
        <v>196</v>
      </c>
      <c r="E231" s="89"/>
      <c r="F231" s="66" t="s">
        <v>348</v>
      </c>
      <c r="G231" s="67" t="s">
        <v>341</v>
      </c>
      <c r="H231" s="66" t="s">
        <v>460</v>
      </c>
      <c r="I231" s="89"/>
      <c r="J231" s="66" t="s">
        <v>77</v>
      </c>
      <c r="K231" s="69">
        <v>7</v>
      </c>
      <c r="L231" s="70" t="s">
        <v>37</v>
      </c>
      <c r="M231" s="66" t="s">
        <v>476</v>
      </c>
      <c r="N231" s="66" t="s">
        <v>45</v>
      </c>
      <c r="O231" s="66" t="s">
        <v>133</v>
      </c>
      <c r="P231" s="71">
        <f t="shared" si="27"/>
        <v>291</v>
      </c>
      <c r="Q231" s="68">
        <v>330</v>
      </c>
      <c r="R231" s="71">
        <f t="shared" si="28"/>
        <v>96030</v>
      </c>
      <c r="S231" s="112">
        <f t="shared" si="29"/>
        <v>9.6029999999999998</v>
      </c>
      <c r="T231" s="89"/>
      <c r="U231" s="89"/>
      <c r="V231" s="90"/>
      <c r="W231" s="91"/>
      <c r="X231" s="92"/>
      <c r="Y231" s="92"/>
      <c r="Z231" s="92"/>
      <c r="AA231" s="93"/>
      <c r="AB231" s="92"/>
      <c r="AC231" s="94"/>
      <c r="AD231" s="95"/>
      <c r="AE231" s="95"/>
      <c r="AF231" s="93"/>
      <c r="AG231" s="96"/>
      <c r="AH231" s="95"/>
      <c r="AI231" s="71">
        <f t="shared" si="30"/>
        <v>96030</v>
      </c>
      <c r="AJ231" s="92"/>
      <c r="AK231" s="95"/>
      <c r="AL231" s="95"/>
      <c r="AM231" s="119">
        <v>1E-4</v>
      </c>
      <c r="AN231" s="89"/>
      <c r="AO231" s="89"/>
    </row>
    <row r="232" spans="1:41" s="97" customFormat="1" ht="23.25">
      <c r="A232" s="78"/>
      <c r="B232" s="62"/>
      <c r="C232" s="63"/>
      <c r="D232" s="63"/>
      <c r="E232" s="89"/>
      <c r="F232" s="66"/>
      <c r="G232" s="67" t="s">
        <v>341</v>
      </c>
      <c r="H232" s="66" t="s">
        <v>460</v>
      </c>
      <c r="I232" s="89"/>
      <c r="J232" s="66" t="s">
        <v>75</v>
      </c>
      <c r="K232" s="69">
        <v>7</v>
      </c>
      <c r="L232" s="70" t="s">
        <v>37</v>
      </c>
      <c r="M232" s="66" t="s">
        <v>476</v>
      </c>
      <c r="N232" s="66" t="s">
        <v>45</v>
      </c>
      <c r="O232" s="66" t="s">
        <v>68</v>
      </c>
      <c r="P232" s="71">
        <f t="shared" si="27"/>
        <v>225</v>
      </c>
      <c r="Q232" s="68">
        <v>330</v>
      </c>
      <c r="R232" s="71">
        <f t="shared" si="28"/>
        <v>74250</v>
      </c>
      <c r="S232" s="112">
        <f t="shared" si="29"/>
        <v>7.4250000000000007</v>
      </c>
      <c r="T232" s="89"/>
      <c r="U232" s="89"/>
      <c r="V232" s="90"/>
      <c r="W232" s="91"/>
      <c r="X232" s="92"/>
      <c r="Y232" s="92"/>
      <c r="Z232" s="92"/>
      <c r="AA232" s="93"/>
      <c r="AB232" s="92"/>
      <c r="AC232" s="94"/>
      <c r="AD232" s="95"/>
      <c r="AE232" s="95"/>
      <c r="AF232" s="93"/>
      <c r="AG232" s="96"/>
      <c r="AH232" s="95"/>
      <c r="AI232" s="71">
        <f t="shared" si="30"/>
        <v>74250</v>
      </c>
      <c r="AJ232" s="92"/>
      <c r="AK232" s="95"/>
      <c r="AL232" s="95"/>
      <c r="AM232" s="119">
        <v>1E-4</v>
      </c>
      <c r="AN232" s="89"/>
      <c r="AO232" s="89"/>
    </row>
    <row r="233" spans="1:41" s="97" customFormat="1" ht="23.25">
      <c r="A233" s="78" t="s">
        <v>172</v>
      </c>
      <c r="B233" s="62" t="s">
        <v>181</v>
      </c>
      <c r="C233" s="63" t="s">
        <v>334</v>
      </c>
      <c r="D233" s="63" t="s">
        <v>183</v>
      </c>
      <c r="E233" s="89"/>
      <c r="F233" s="66" t="s">
        <v>364</v>
      </c>
      <c r="G233" s="67" t="s">
        <v>341</v>
      </c>
      <c r="H233" s="66" t="s">
        <v>440</v>
      </c>
      <c r="I233" s="89"/>
      <c r="J233" s="66" t="s">
        <v>126</v>
      </c>
      <c r="K233" s="69">
        <v>7</v>
      </c>
      <c r="L233" s="70" t="s">
        <v>37</v>
      </c>
      <c r="M233" s="66" t="s">
        <v>45</v>
      </c>
      <c r="N233" s="66" t="s">
        <v>45</v>
      </c>
      <c r="O233" s="66" t="s">
        <v>138</v>
      </c>
      <c r="P233" s="71">
        <f t="shared" si="27"/>
        <v>1096</v>
      </c>
      <c r="Q233" s="68">
        <v>330</v>
      </c>
      <c r="R233" s="71">
        <f t="shared" si="28"/>
        <v>361680</v>
      </c>
      <c r="S233" s="112">
        <f t="shared" si="29"/>
        <v>36.167999999999999</v>
      </c>
      <c r="T233" s="89"/>
      <c r="U233" s="89"/>
      <c r="V233" s="90"/>
      <c r="W233" s="91"/>
      <c r="X233" s="92"/>
      <c r="Y233" s="92"/>
      <c r="Z233" s="92"/>
      <c r="AA233" s="93"/>
      <c r="AB233" s="92"/>
      <c r="AC233" s="94"/>
      <c r="AD233" s="95"/>
      <c r="AE233" s="95"/>
      <c r="AF233" s="93"/>
      <c r="AG233" s="96"/>
      <c r="AH233" s="95"/>
      <c r="AI233" s="71">
        <f t="shared" si="30"/>
        <v>361680</v>
      </c>
      <c r="AJ233" s="92"/>
      <c r="AK233" s="95"/>
      <c r="AL233" s="95"/>
      <c r="AM233" s="119">
        <v>1E-4</v>
      </c>
      <c r="AN233" s="89"/>
      <c r="AO233" s="89"/>
    </row>
    <row r="234" spans="1:41" s="97" customFormat="1" ht="23.25">
      <c r="A234" s="78"/>
      <c r="B234" s="62"/>
      <c r="C234" s="63"/>
      <c r="D234" s="63"/>
      <c r="E234" s="89"/>
      <c r="F234" s="66"/>
      <c r="G234" s="67" t="s">
        <v>341</v>
      </c>
      <c r="H234" s="66" t="s">
        <v>436</v>
      </c>
      <c r="I234" s="89"/>
      <c r="J234" s="66" t="s">
        <v>403</v>
      </c>
      <c r="K234" s="69">
        <v>7</v>
      </c>
      <c r="L234" s="70" t="s">
        <v>37</v>
      </c>
      <c r="M234" s="66" t="s">
        <v>44</v>
      </c>
      <c r="N234" s="66" t="s">
        <v>45</v>
      </c>
      <c r="O234" s="66" t="s">
        <v>69</v>
      </c>
      <c r="P234" s="71">
        <f t="shared" si="27"/>
        <v>626</v>
      </c>
      <c r="Q234" s="68">
        <v>330</v>
      </c>
      <c r="R234" s="71">
        <f t="shared" si="28"/>
        <v>206580</v>
      </c>
      <c r="S234" s="112">
        <f t="shared" si="29"/>
        <v>20.658000000000001</v>
      </c>
      <c r="T234" s="89"/>
      <c r="U234" s="89"/>
      <c r="V234" s="90"/>
      <c r="W234" s="91"/>
      <c r="X234" s="92"/>
      <c r="Y234" s="92"/>
      <c r="Z234" s="92"/>
      <c r="AA234" s="93"/>
      <c r="AB234" s="92"/>
      <c r="AC234" s="94"/>
      <c r="AD234" s="95"/>
      <c r="AE234" s="95"/>
      <c r="AF234" s="93"/>
      <c r="AG234" s="96"/>
      <c r="AH234" s="95"/>
      <c r="AI234" s="71">
        <f t="shared" si="30"/>
        <v>206580</v>
      </c>
      <c r="AJ234" s="92"/>
      <c r="AK234" s="95"/>
      <c r="AL234" s="95"/>
      <c r="AM234" s="119">
        <v>1E-4</v>
      </c>
      <c r="AN234" s="89"/>
      <c r="AO234" s="89"/>
    </row>
    <row r="235" spans="1:41" s="97" customFormat="1" ht="23.25">
      <c r="A235" s="78" t="s">
        <v>173</v>
      </c>
      <c r="B235" s="62" t="s">
        <v>189</v>
      </c>
      <c r="C235" s="63" t="s">
        <v>334</v>
      </c>
      <c r="D235" s="63" t="s">
        <v>183</v>
      </c>
      <c r="E235" s="89"/>
      <c r="F235" s="66" t="s">
        <v>418</v>
      </c>
      <c r="G235" s="67" t="s">
        <v>341</v>
      </c>
      <c r="H235" s="66" t="s">
        <v>447</v>
      </c>
      <c r="I235" s="89"/>
      <c r="J235" s="66" t="s">
        <v>50</v>
      </c>
      <c r="K235" s="69">
        <v>7</v>
      </c>
      <c r="L235" s="70" t="s">
        <v>37</v>
      </c>
      <c r="M235" s="66" t="s">
        <v>55</v>
      </c>
      <c r="N235" s="66" t="s">
        <v>44</v>
      </c>
      <c r="O235" s="66" t="s">
        <v>77</v>
      </c>
      <c r="P235" s="71">
        <f t="shared" si="27"/>
        <v>4934</v>
      </c>
      <c r="Q235" s="68">
        <v>330</v>
      </c>
      <c r="R235" s="71">
        <f t="shared" si="28"/>
        <v>1628220</v>
      </c>
      <c r="S235" s="112">
        <f t="shared" si="29"/>
        <v>162.822</v>
      </c>
      <c r="T235" s="89"/>
      <c r="U235" s="89"/>
      <c r="V235" s="90"/>
      <c r="W235" s="91"/>
      <c r="X235" s="92"/>
      <c r="Y235" s="92"/>
      <c r="Z235" s="92"/>
      <c r="AA235" s="93"/>
      <c r="AB235" s="92"/>
      <c r="AC235" s="94"/>
      <c r="AD235" s="95"/>
      <c r="AE235" s="95"/>
      <c r="AF235" s="93"/>
      <c r="AG235" s="96"/>
      <c r="AH235" s="95"/>
      <c r="AI235" s="71">
        <f t="shared" si="30"/>
        <v>1628220</v>
      </c>
      <c r="AJ235" s="92"/>
      <c r="AK235" s="95"/>
      <c r="AL235" s="95"/>
      <c r="AM235" s="119">
        <v>1E-4</v>
      </c>
      <c r="AN235" s="89"/>
      <c r="AO235" s="89"/>
    </row>
    <row r="236" spans="1:41" s="97" customFormat="1" ht="23.25">
      <c r="A236" s="78"/>
      <c r="B236" s="62"/>
      <c r="C236" s="63"/>
      <c r="D236" s="63"/>
      <c r="E236" s="89"/>
      <c r="F236" s="66"/>
      <c r="G236" s="67" t="s">
        <v>341</v>
      </c>
      <c r="H236" s="66" t="s">
        <v>475</v>
      </c>
      <c r="I236" s="89"/>
      <c r="J236" s="66" t="s">
        <v>44</v>
      </c>
      <c r="K236" s="69">
        <v>7</v>
      </c>
      <c r="L236" s="70" t="s">
        <v>37</v>
      </c>
      <c r="M236" s="66" t="s">
        <v>75</v>
      </c>
      <c r="N236" s="66" t="s">
        <v>46</v>
      </c>
      <c r="O236" s="66" t="s">
        <v>126</v>
      </c>
      <c r="P236" s="71">
        <f t="shared" si="27"/>
        <v>13184</v>
      </c>
      <c r="Q236" s="68">
        <v>330</v>
      </c>
      <c r="R236" s="71">
        <f t="shared" si="28"/>
        <v>4350720</v>
      </c>
      <c r="S236" s="112">
        <f t="shared" si="29"/>
        <v>435.072</v>
      </c>
      <c r="T236" s="89"/>
      <c r="U236" s="89"/>
      <c r="V236" s="90"/>
      <c r="W236" s="91"/>
      <c r="X236" s="92"/>
      <c r="Y236" s="92"/>
      <c r="Z236" s="92"/>
      <c r="AA236" s="93"/>
      <c r="AB236" s="92"/>
      <c r="AC236" s="94"/>
      <c r="AD236" s="95"/>
      <c r="AE236" s="95"/>
      <c r="AF236" s="93"/>
      <c r="AG236" s="96"/>
      <c r="AH236" s="95"/>
      <c r="AI236" s="71">
        <f t="shared" si="30"/>
        <v>4350720</v>
      </c>
      <c r="AJ236" s="92"/>
      <c r="AK236" s="95"/>
      <c r="AL236" s="95"/>
      <c r="AM236" s="119">
        <v>1E-4</v>
      </c>
      <c r="AN236" s="89"/>
      <c r="AO236" s="89"/>
    </row>
    <row r="237" spans="1:41" s="97" customFormat="1" ht="23.25">
      <c r="A237" s="66" t="s">
        <v>174</v>
      </c>
      <c r="B237" s="62" t="s">
        <v>192</v>
      </c>
      <c r="C237" s="63" t="s">
        <v>335</v>
      </c>
      <c r="D237" s="63" t="s">
        <v>185</v>
      </c>
      <c r="E237" s="89"/>
      <c r="F237" s="66" t="s">
        <v>419</v>
      </c>
      <c r="G237" s="67" t="s">
        <v>341</v>
      </c>
      <c r="H237" s="66" t="s">
        <v>449</v>
      </c>
      <c r="I237" s="89"/>
      <c r="J237" s="66" t="s">
        <v>47</v>
      </c>
      <c r="K237" s="69">
        <v>7</v>
      </c>
      <c r="L237" s="70" t="s">
        <v>37</v>
      </c>
      <c r="M237" s="66" t="s">
        <v>44</v>
      </c>
      <c r="N237" s="66" t="s">
        <v>46</v>
      </c>
      <c r="O237" s="66" t="s">
        <v>88</v>
      </c>
      <c r="P237" s="71">
        <f t="shared" si="27"/>
        <v>746</v>
      </c>
      <c r="Q237" s="68">
        <v>330</v>
      </c>
      <c r="R237" s="71">
        <f t="shared" si="28"/>
        <v>246180</v>
      </c>
      <c r="S237" s="112">
        <f t="shared" si="29"/>
        <v>24.618000000000002</v>
      </c>
      <c r="T237" s="89"/>
      <c r="U237" s="89"/>
      <c r="V237" s="90"/>
      <c r="W237" s="91"/>
      <c r="X237" s="92"/>
      <c r="Y237" s="92"/>
      <c r="Z237" s="92"/>
      <c r="AA237" s="93"/>
      <c r="AB237" s="92"/>
      <c r="AC237" s="94"/>
      <c r="AD237" s="95"/>
      <c r="AE237" s="95"/>
      <c r="AF237" s="93"/>
      <c r="AG237" s="96"/>
      <c r="AH237" s="95"/>
      <c r="AI237" s="71">
        <f t="shared" si="30"/>
        <v>246180</v>
      </c>
      <c r="AJ237" s="92"/>
      <c r="AK237" s="95"/>
      <c r="AL237" s="95"/>
      <c r="AM237" s="119">
        <v>1E-4</v>
      </c>
      <c r="AN237" s="89"/>
      <c r="AO237" s="89"/>
    </row>
    <row r="238" spans="1:41" s="97" customFormat="1" ht="23.25">
      <c r="A238" s="78" t="s">
        <v>175</v>
      </c>
      <c r="B238" s="62" t="s">
        <v>181</v>
      </c>
      <c r="C238" s="63" t="s">
        <v>336</v>
      </c>
      <c r="D238" s="63" t="s">
        <v>183</v>
      </c>
      <c r="E238" s="89"/>
      <c r="F238" s="66" t="s">
        <v>167</v>
      </c>
      <c r="G238" s="67" t="s">
        <v>341</v>
      </c>
      <c r="H238" s="66" t="s">
        <v>436</v>
      </c>
      <c r="I238" s="89"/>
      <c r="J238" s="66" t="s">
        <v>120</v>
      </c>
      <c r="K238" s="69">
        <v>7</v>
      </c>
      <c r="L238" s="70" t="s">
        <v>37</v>
      </c>
      <c r="M238" s="66" t="s">
        <v>50</v>
      </c>
      <c r="N238" s="66" t="s">
        <v>46</v>
      </c>
      <c r="O238" s="66" t="s">
        <v>71</v>
      </c>
      <c r="P238" s="71">
        <f t="shared" si="27"/>
        <v>3128</v>
      </c>
      <c r="Q238" s="68">
        <v>330</v>
      </c>
      <c r="R238" s="71">
        <f t="shared" si="28"/>
        <v>1032240</v>
      </c>
      <c r="S238" s="112">
        <f t="shared" si="29"/>
        <v>103.224</v>
      </c>
      <c r="T238" s="89"/>
      <c r="U238" s="89"/>
      <c r="V238" s="90"/>
      <c r="W238" s="91"/>
      <c r="X238" s="92"/>
      <c r="Y238" s="92"/>
      <c r="Z238" s="92"/>
      <c r="AA238" s="93"/>
      <c r="AB238" s="92"/>
      <c r="AC238" s="94"/>
      <c r="AD238" s="95"/>
      <c r="AE238" s="95"/>
      <c r="AF238" s="93"/>
      <c r="AG238" s="96"/>
      <c r="AH238" s="95"/>
      <c r="AI238" s="71">
        <f t="shared" si="30"/>
        <v>1032240</v>
      </c>
      <c r="AJ238" s="92"/>
      <c r="AK238" s="95"/>
      <c r="AL238" s="95"/>
      <c r="AM238" s="119">
        <v>1E-4</v>
      </c>
      <c r="AN238" s="89"/>
      <c r="AO238" s="89"/>
    </row>
    <row r="239" spans="1:41" s="97" customFormat="1" ht="23.25">
      <c r="A239" s="78"/>
      <c r="B239" s="62"/>
      <c r="C239" s="63"/>
      <c r="D239" s="63"/>
      <c r="E239" s="89"/>
      <c r="F239" s="66"/>
      <c r="G239" s="67" t="s">
        <v>341</v>
      </c>
      <c r="H239" s="66" t="s">
        <v>448</v>
      </c>
      <c r="I239" s="89"/>
      <c r="J239" s="66" t="s">
        <v>57</v>
      </c>
      <c r="K239" s="69">
        <v>7</v>
      </c>
      <c r="L239" s="70" t="s">
        <v>37</v>
      </c>
      <c r="M239" s="66" t="s">
        <v>47</v>
      </c>
      <c r="N239" s="66" t="s">
        <v>44</v>
      </c>
      <c r="O239" s="66" t="s">
        <v>73</v>
      </c>
      <c r="P239" s="71">
        <f t="shared" si="27"/>
        <v>1730</v>
      </c>
      <c r="Q239" s="68">
        <v>330</v>
      </c>
      <c r="R239" s="71">
        <f t="shared" si="28"/>
        <v>570900</v>
      </c>
      <c r="S239" s="112">
        <f t="shared" si="29"/>
        <v>57.09</v>
      </c>
      <c r="T239" s="89"/>
      <c r="U239" s="89"/>
      <c r="V239" s="90"/>
      <c r="W239" s="91"/>
      <c r="X239" s="92"/>
      <c r="Y239" s="92"/>
      <c r="Z239" s="92"/>
      <c r="AA239" s="93"/>
      <c r="AB239" s="92"/>
      <c r="AC239" s="94"/>
      <c r="AD239" s="95"/>
      <c r="AE239" s="95"/>
      <c r="AF239" s="93"/>
      <c r="AG239" s="96"/>
      <c r="AH239" s="95"/>
      <c r="AI239" s="71">
        <f t="shared" si="30"/>
        <v>570900</v>
      </c>
      <c r="AJ239" s="92"/>
      <c r="AK239" s="95"/>
      <c r="AL239" s="95"/>
      <c r="AM239" s="119">
        <v>1E-4</v>
      </c>
      <c r="AN239" s="89"/>
      <c r="AO239" s="89"/>
    </row>
    <row r="240" spans="1:41" s="97" customFormat="1" ht="23.25">
      <c r="A240" s="66" t="s">
        <v>176</v>
      </c>
      <c r="B240" s="62" t="s">
        <v>192</v>
      </c>
      <c r="C240" s="63" t="s">
        <v>337</v>
      </c>
      <c r="D240" s="63" t="s">
        <v>187</v>
      </c>
      <c r="E240" s="89"/>
      <c r="F240" s="66" t="s">
        <v>420</v>
      </c>
      <c r="G240" s="67" t="s">
        <v>341</v>
      </c>
      <c r="H240" s="66" t="s">
        <v>436</v>
      </c>
      <c r="I240" s="89"/>
      <c r="J240" s="66" t="s">
        <v>54</v>
      </c>
      <c r="K240" s="69">
        <v>7</v>
      </c>
      <c r="L240" s="70" t="s">
        <v>37</v>
      </c>
      <c r="M240" s="66" t="s">
        <v>476</v>
      </c>
      <c r="N240" s="66" t="s">
        <v>46</v>
      </c>
      <c r="O240" s="66" t="s">
        <v>119</v>
      </c>
      <c r="P240" s="71">
        <f t="shared" si="27"/>
        <v>377</v>
      </c>
      <c r="Q240" s="68">
        <v>330</v>
      </c>
      <c r="R240" s="71">
        <f t="shared" si="28"/>
        <v>124410</v>
      </c>
      <c r="S240" s="112">
        <f t="shared" si="29"/>
        <v>12.441000000000001</v>
      </c>
      <c r="T240" s="89"/>
      <c r="U240" s="89"/>
      <c r="V240" s="90"/>
      <c r="W240" s="91"/>
      <c r="X240" s="92"/>
      <c r="Y240" s="92"/>
      <c r="Z240" s="92"/>
      <c r="AA240" s="93"/>
      <c r="AB240" s="92"/>
      <c r="AC240" s="94"/>
      <c r="AD240" s="95"/>
      <c r="AE240" s="95"/>
      <c r="AF240" s="93"/>
      <c r="AG240" s="96"/>
      <c r="AH240" s="95"/>
      <c r="AI240" s="71">
        <f t="shared" si="30"/>
        <v>124410</v>
      </c>
      <c r="AJ240" s="92"/>
      <c r="AK240" s="95"/>
      <c r="AL240" s="95"/>
      <c r="AM240" s="119">
        <v>1E-4</v>
      </c>
      <c r="AN240" s="89"/>
      <c r="AO240" s="89"/>
    </row>
    <row r="241" spans="1:41" s="97" customFormat="1" ht="23.25">
      <c r="A241" s="78" t="s">
        <v>177</v>
      </c>
      <c r="B241" s="62" t="s">
        <v>181</v>
      </c>
      <c r="C241" s="63" t="s">
        <v>338</v>
      </c>
      <c r="D241" s="63" t="s">
        <v>185</v>
      </c>
      <c r="E241" s="89"/>
      <c r="F241" s="66" t="s">
        <v>421</v>
      </c>
      <c r="G241" s="67" t="s">
        <v>341</v>
      </c>
      <c r="H241" s="66" t="s">
        <v>436</v>
      </c>
      <c r="I241" s="89"/>
      <c r="J241" s="66" t="s">
        <v>135</v>
      </c>
      <c r="K241" s="69">
        <v>7</v>
      </c>
      <c r="L241" s="70" t="s">
        <v>37</v>
      </c>
      <c r="M241" s="66" t="s">
        <v>476</v>
      </c>
      <c r="N241" s="66" t="s">
        <v>476</v>
      </c>
      <c r="O241" s="66" t="s">
        <v>133</v>
      </c>
      <c r="P241" s="71">
        <f t="shared" si="27"/>
        <v>91</v>
      </c>
      <c r="Q241" s="68">
        <v>330</v>
      </c>
      <c r="R241" s="71">
        <f t="shared" si="28"/>
        <v>30030</v>
      </c>
      <c r="S241" s="112">
        <f t="shared" si="29"/>
        <v>3.0030000000000001</v>
      </c>
      <c r="T241" s="89"/>
      <c r="U241" s="89"/>
      <c r="V241" s="90"/>
      <c r="W241" s="91"/>
      <c r="X241" s="92"/>
      <c r="Y241" s="92"/>
      <c r="Z241" s="92"/>
      <c r="AA241" s="93"/>
      <c r="AB241" s="92"/>
      <c r="AC241" s="94"/>
      <c r="AD241" s="95"/>
      <c r="AE241" s="95"/>
      <c r="AF241" s="93"/>
      <c r="AG241" s="96"/>
      <c r="AH241" s="95"/>
      <c r="AI241" s="71">
        <f t="shared" si="30"/>
        <v>30030</v>
      </c>
      <c r="AJ241" s="92"/>
      <c r="AK241" s="95"/>
      <c r="AL241" s="95"/>
      <c r="AM241" s="119">
        <v>1E-4</v>
      </c>
      <c r="AN241" s="89"/>
      <c r="AO241" s="89"/>
    </row>
    <row r="242" spans="1:41" s="97" customFormat="1" ht="23.25">
      <c r="A242" s="78"/>
      <c r="B242" s="62"/>
      <c r="C242" s="63"/>
      <c r="D242" s="63"/>
      <c r="E242" s="89"/>
      <c r="F242" s="66"/>
      <c r="G242" s="67" t="s">
        <v>341</v>
      </c>
      <c r="H242" s="66" t="s">
        <v>460</v>
      </c>
      <c r="I242" s="89"/>
      <c r="J242" s="66" t="s">
        <v>79</v>
      </c>
      <c r="K242" s="69">
        <v>7</v>
      </c>
      <c r="L242" s="70" t="s">
        <v>37</v>
      </c>
      <c r="M242" s="66" t="s">
        <v>46</v>
      </c>
      <c r="N242" s="66" t="s">
        <v>476</v>
      </c>
      <c r="O242" s="66" t="s">
        <v>128</v>
      </c>
      <c r="P242" s="71">
        <f t="shared" si="27"/>
        <v>1286</v>
      </c>
      <c r="Q242" s="68">
        <v>330</v>
      </c>
      <c r="R242" s="71">
        <f t="shared" si="28"/>
        <v>424380</v>
      </c>
      <c r="S242" s="112">
        <f t="shared" si="29"/>
        <v>42.438000000000002</v>
      </c>
      <c r="T242" s="89"/>
      <c r="U242" s="89"/>
      <c r="V242" s="90"/>
      <c r="W242" s="91"/>
      <c r="X242" s="92"/>
      <c r="Y242" s="92"/>
      <c r="Z242" s="92"/>
      <c r="AA242" s="93"/>
      <c r="AB242" s="92"/>
      <c r="AC242" s="94"/>
      <c r="AD242" s="95"/>
      <c r="AE242" s="95"/>
      <c r="AF242" s="93"/>
      <c r="AG242" s="96"/>
      <c r="AH242" s="95"/>
      <c r="AI242" s="71">
        <f t="shared" si="30"/>
        <v>424380</v>
      </c>
      <c r="AJ242" s="92"/>
      <c r="AK242" s="95"/>
      <c r="AL242" s="95"/>
      <c r="AM242" s="119">
        <v>1E-4</v>
      </c>
      <c r="AN242" s="89"/>
      <c r="AO242" s="89"/>
    </row>
    <row r="243" spans="1:41" s="97" customFormat="1" ht="23.25">
      <c r="A243" s="78"/>
      <c r="B243" s="62"/>
      <c r="C243" s="63"/>
      <c r="D243" s="63"/>
      <c r="E243" s="89"/>
      <c r="F243" s="66"/>
      <c r="G243" s="67" t="s">
        <v>341</v>
      </c>
      <c r="H243" s="66" t="s">
        <v>448</v>
      </c>
      <c r="I243" s="89"/>
      <c r="J243" s="66" t="s">
        <v>65</v>
      </c>
      <c r="K243" s="69">
        <v>7</v>
      </c>
      <c r="L243" s="70" t="s">
        <v>37</v>
      </c>
      <c r="M243" s="66" t="s">
        <v>47</v>
      </c>
      <c r="N243" s="66" t="s">
        <v>44</v>
      </c>
      <c r="O243" s="66" t="s">
        <v>73</v>
      </c>
      <c r="P243" s="71">
        <f t="shared" si="27"/>
        <v>1730</v>
      </c>
      <c r="Q243" s="68">
        <v>330</v>
      </c>
      <c r="R243" s="71">
        <f t="shared" si="28"/>
        <v>570900</v>
      </c>
      <c r="S243" s="112">
        <f t="shared" si="29"/>
        <v>57.09</v>
      </c>
      <c r="T243" s="89"/>
      <c r="U243" s="89"/>
      <c r="V243" s="90"/>
      <c r="W243" s="91"/>
      <c r="X243" s="92"/>
      <c r="Y243" s="92"/>
      <c r="Z243" s="92"/>
      <c r="AA243" s="93"/>
      <c r="AB243" s="92"/>
      <c r="AC243" s="94"/>
      <c r="AD243" s="95"/>
      <c r="AE243" s="95"/>
      <c r="AF243" s="93"/>
      <c r="AG243" s="96"/>
      <c r="AH243" s="95"/>
      <c r="AI243" s="71">
        <f t="shared" si="30"/>
        <v>570900</v>
      </c>
      <c r="AJ243" s="92"/>
      <c r="AK243" s="95"/>
      <c r="AL243" s="95"/>
      <c r="AM243" s="119">
        <v>1E-4</v>
      </c>
      <c r="AN243" s="89"/>
      <c r="AO243" s="89"/>
    </row>
    <row r="244" spans="1:41" s="97" customFormat="1" ht="23.25">
      <c r="A244" s="78"/>
      <c r="B244" s="62"/>
      <c r="C244" s="63"/>
      <c r="D244" s="63"/>
      <c r="E244" s="89"/>
      <c r="F244" s="66"/>
      <c r="G244" s="67" t="s">
        <v>341</v>
      </c>
      <c r="H244" s="66" t="s">
        <v>436</v>
      </c>
      <c r="I244" s="89"/>
      <c r="J244" s="66" t="s">
        <v>91</v>
      </c>
      <c r="K244" s="69">
        <v>7</v>
      </c>
      <c r="L244" s="70" t="s">
        <v>37</v>
      </c>
      <c r="M244" s="66" t="s">
        <v>54</v>
      </c>
      <c r="N244" s="66" t="s">
        <v>44</v>
      </c>
      <c r="O244" s="66" t="s">
        <v>137</v>
      </c>
      <c r="P244" s="71">
        <f t="shared" si="27"/>
        <v>4595</v>
      </c>
      <c r="Q244" s="68">
        <v>330</v>
      </c>
      <c r="R244" s="71">
        <f t="shared" si="28"/>
        <v>1516350</v>
      </c>
      <c r="S244" s="112">
        <f t="shared" si="29"/>
        <v>151.63500000000002</v>
      </c>
      <c r="T244" s="89"/>
      <c r="U244" s="89"/>
      <c r="V244" s="90"/>
      <c r="W244" s="91"/>
      <c r="X244" s="92"/>
      <c r="Y244" s="92"/>
      <c r="Z244" s="92"/>
      <c r="AA244" s="93"/>
      <c r="AB244" s="92"/>
      <c r="AC244" s="94"/>
      <c r="AD244" s="95"/>
      <c r="AE244" s="95"/>
      <c r="AF244" s="93"/>
      <c r="AG244" s="96"/>
      <c r="AH244" s="95"/>
      <c r="AI244" s="71">
        <f t="shared" si="30"/>
        <v>1516350</v>
      </c>
      <c r="AJ244" s="92"/>
      <c r="AK244" s="95"/>
      <c r="AL244" s="95"/>
      <c r="AM244" s="119">
        <v>1E-4</v>
      </c>
      <c r="AN244" s="89"/>
      <c r="AO244" s="89"/>
    </row>
    <row r="245" spans="1:41" s="97" customFormat="1" ht="23.25">
      <c r="A245" s="78" t="s">
        <v>178</v>
      </c>
      <c r="B245" s="62" t="s">
        <v>192</v>
      </c>
      <c r="C245" s="63" t="s">
        <v>339</v>
      </c>
      <c r="D245" s="63" t="s">
        <v>185</v>
      </c>
      <c r="E245" s="89"/>
      <c r="F245" s="66" t="s">
        <v>387</v>
      </c>
      <c r="G245" s="67" t="s">
        <v>341</v>
      </c>
      <c r="H245" s="66" t="s">
        <v>459</v>
      </c>
      <c r="I245" s="89"/>
      <c r="J245" s="66" t="s">
        <v>79</v>
      </c>
      <c r="K245" s="69">
        <v>7</v>
      </c>
      <c r="L245" s="70" t="s">
        <v>37</v>
      </c>
      <c r="M245" s="66" t="s">
        <v>476</v>
      </c>
      <c r="N245" s="66" t="s">
        <v>476</v>
      </c>
      <c r="O245" s="66" t="s">
        <v>89</v>
      </c>
      <c r="P245" s="71">
        <f t="shared" si="27"/>
        <v>47</v>
      </c>
      <c r="Q245" s="68">
        <v>330</v>
      </c>
      <c r="R245" s="71">
        <f t="shared" si="28"/>
        <v>15510</v>
      </c>
      <c r="S245" s="112">
        <f t="shared" si="29"/>
        <v>1.5510000000000002</v>
      </c>
      <c r="T245" s="89"/>
      <c r="U245" s="89"/>
      <c r="V245" s="90"/>
      <c r="W245" s="91"/>
      <c r="X245" s="92"/>
      <c r="Y245" s="92"/>
      <c r="Z245" s="92"/>
      <c r="AA245" s="93"/>
      <c r="AB245" s="92"/>
      <c r="AC245" s="94"/>
      <c r="AD245" s="95"/>
      <c r="AE245" s="95"/>
      <c r="AF245" s="93"/>
      <c r="AG245" s="96"/>
      <c r="AH245" s="95"/>
      <c r="AI245" s="71">
        <f t="shared" si="30"/>
        <v>15510</v>
      </c>
      <c r="AJ245" s="92"/>
      <c r="AK245" s="95"/>
      <c r="AL245" s="95"/>
      <c r="AM245" s="119">
        <v>1E-4</v>
      </c>
      <c r="AN245" s="89"/>
      <c r="AO245" s="89"/>
    </row>
    <row r="246" spans="1:41" s="97" customFormat="1" ht="23.25">
      <c r="A246" s="78"/>
      <c r="B246" s="62"/>
      <c r="C246" s="63"/>
      <c r="D246" s="63"/>
      <c r="E246" s="89"/>
      <c r="F246" s="66"/>
      <c r="G246" s="67" t="s">
        <v>341</v>
      </c>
      <c r="H246" s="66" t="s">
        <v>459</v>
      </c>
      <c r="I246" s="89"/>
      <c r="J246" s="66" t="s">
        <v>78</v>
      </c>
      <c r="K246" s="69">
        <v>7</v>
      </c>
      <c r="L246" s="70" t="s">
        <v>37</v>
      </c>
      <c r="M246" s="66" t="s">
        <v>45</v>
      </c>
      <c r="N246" s="66" t="s">
        <v>46</v>
      </c>
      <c r="O246" s="66" t="s">
        <v>81</v>
      </c>
      <c r="P246" s="71">
        <f t="shared" si="27"/>
        <v>1138</v>
      </c>
      <c r="Q246" s="68">
        <v>330</v>
      </c>
      <c r="R246" s="71">
        <f t="shared" si="28"/>
        <v>375540</v>
      </c>
      <c r="S246" s="112">
        <f t="shared" si="29"/>
        <v>37.554000000000002</v>
      </c>
      <c r="T246" s="89"/>
      <c r="U246" s="89"/>
      <c r="V246" s="90"/>
      <c r="W246" s="91"/>
      <c r="X246" s="92"/>
      <c r="Y246" s="92"/>
      <c r="Z246" s="92"/>
      <c r="AA246" s="93"/>
      <c r="AB246" s="92"/>
      <c r="AC246" s="94"/>
      <c r="AD246" s="95"/>
      <c r="AE246" s="95"/>
      <c r="AF246" s="93"/>
      <c r="AG246" s="96"/>
      <c r="AH246" s="95"/>
      <c r="AI246" s="71">
        <f t="shared" si="30"/>
        <v>375540</v>
      </c>
      <c r="AJ246" s="92"/>
      <c r="AK246" s="95"/>
      <c r="AL246" s="95"/>
      <c r="AM246" s="119">
        <v>1E-4</v>
      </c>
      <c r="AN246" s="89"/>
      <c r="AO246" s="89"/>
    </row>
    <row r="247" spans="1:41" s="97" customFormat="1" ht="23.25">
      <c r="A247" s="78"/>
      <c r="B247" s="62"/>
      <c r="C247" s="63"/>
      <c r="D247" s="63"/>
      <c r="E247" s="89"/>
      <c r="F247" s="66"/>
      <c r="G247" s="67" t="s">
        <v>341</v>
      </c>
      <c r="H247" s="66" t="s">
        <v>459</v>
      </c>
      <c r="I247" s="89"/>
      <c r="J247" s="66" t="s">
        <v>75</v>
      </c>
      <c r="K247" s="69">
        <v>7</v>
      </c>
      <c r="L247" s="70" t="s">
        <v>37</v>
      </c>
      <c r="M247" s="66" t="s">
        <v>48</v>
      </c>
      <c r="N247" s="66" t="s">
        <v>44</v>
      </c>
      <c r="O247" s="66" t="s">
        <v>82</v>
      </c>
      <c r="P247" s="71">
        <f t="shared" si="27"/>
        <v>2139</v>
      </c>
      <c r="Q247" s="68">
        <v>330</v>
      </c>
      <c r="R247" s="71">
        <f t="shared" si="28"/>
        <v>705870</v>
      </c>
      <c r="S247" s="112">
        <f t="shared" si="29"/>
        <v>70.587000000000003</v>
      </c>
      <c r="T247" s="89"/>
      <c r="U247" s="89"/>
      <c r="V247" s="90"/>
      <c r="W247" s="91"/>
      <c r="X247" s="92"/>
      <c r="Y247" s="92"/>
      <c r="Z247" s="92"/>
      <c r="AA247" s="93"/>
      <c r="AB247" s="92"/>
      <c r="AC247" s="94"/>
      <c r="AD247" s="95"/>
      <c r="AE247" s="95"/>
      <c r="AF247" s="93"/>
      <c r="AG247" s="96"/>
      <c r="AH247" s="95"/>
      <c r="AI247" s="71">
        <f t="shared" si="30"/>
        <v>705870</v>
      </c>
      <c r="AJ247" s="92"/>
      <c r="AK247" s="95"/>
      <c r="AL247" s="95"/>
      <c r="AM247" s="119">
        <v>1E-4</v>
      </c>
      <c r="AN247" s="89"/>
      <c r="AO247" s="89"/>
    </row>
    <row r="248" spans="1:41" s="97" customFormat="1" ht="23.25">
      <c r="A248" s="78"/>
      <c r="B248" s="62"/>
      <c r="C248" s="63"/>
      <c r="D248" s="63"/>
      <c r="E248" s="89"/>
      <c r="F248" s="66"/>
      <c r="G248" s="67" t="s">
        <v>341</v>
      </c>
      <c r="H248" s="66" t="s">
        <v>459</v>
      </c>
      <c r="I248" s="89"/>
      <c r="J248" s="66" t="s">
        <v>76</v>
      </c>
      <c r="K248" s="69">
        <v>7</v>
      </c>
      <c r="L248" s="70" t="s">
        <v>37</v>
      </c>
      <c r="M248" s="66" t="s">
        <v>45</v>
      </c>
      <c r="N248" s="66" t="s">
        <v>44</v>
      </c>
      <c r="O248" s="66" t="s">
        <v>72</v>
      </c>
      <c r="P248" s="71">
        <f t="shared" si="27"/>
        <v>929</v>
      </c>
      <c r="Q248" s="68">
        <v>330</v>
      </c>
      <c r="R248" s="71">
        <f t="shared" si="28"/>
        <v>306570</v>
      </c>
      <c r="S248" s="112">
        <f t="shared" si="29"/>
        <v>30.657</v>
      </c>
      <c r="T248" s="89"/>
      <c r="U248" s="89"/>
      <c r="V248" s="90"/>
      <c r="W248" s="91"/>
      <c r="X248" s="92"/>
      <c r="Y248" s="92"/>
      <c r="Z248" s="92"/>
      <c r="AA248" s="93"/>
      <c r="AB248" s="92"/>
      <c r="AC248" s="94"/>
      <c r="AD248" s="95"/>
      <c r="AE248" s="95"/>
      <c r="AF248" s="93"/>
      <c r="AG248" s="96"/>
      <c r="AH248" s="95"/>
      <c r="AI248" s="71">
        <f t="shared" si="30"/>
        <v>306570</v>
      </c>
      <c r="AJ248" s="92"/>
      <c r="AK248" s="95"/>
      <c r="AL248" s="95"/>
      <c r="AM248" s="119">
        <v>1E-4</v>
      </c>
      <c r="AN248" s="89"/>
      <c r="AO248" s="89"/>
    </row>
    <row r="249" spans="1:41" s="97" customFormat="1" ht="23.25">
      <c r="A249" s="66" t="s">
        <v>179</v>
      </c>
      <c r="B249" s="62" t="s">
        <v>192</v>
      </c>
      <c r="C249" s="63" t="s">
        <v>340</v>
      </c>
      <c r="D249" s="63" t="s">
        <v>183</v>
      </c>
      <c r="E249" s="89"/>
      <c r="F249" s="66" t="s">
        <v>422</v>
      </c>
      <c r="G249" s="67" t="s">
        <v>341</v>
      </c>
      <c r="H249" s="66" t="s">
        <v>447</v>
      </c>
      <c r="I249" s="89"/>
      <c r="J249" s="66" t="s">
        <v>49</v>
      </c>
      <c r="K249" s="69">
        <v>7</v>
      </c>
      <c r="L249" s="70" t="s">
        <v>37</v>
      </c>
      <c r="M249" s="66" t="s">
        <v>49</v>
      </c>
      <c r="N249" s="66" t="s">
        <v>476</v>
      </c>
      <c r="O249" s="66" t="s">
        <v>54</v>
      </c>
      <c r="P249" s="71">
        <f t="shared" si="27"/>
        <v>2411</v>
      </c>
      <c r="Q249" s="68">
        <v>330</v>
      </c>
      <c r="R249" s="71">
        <f t="shared" si="28"/>
        <v>795630</v>
      </c>
      <c r="S249" s="112">
        <f t="shared" si="29"/>
        <v>79.563000000000002</v>
      </c>
      <c r="T249" s="89"/>
      <c r="U249" s="89"/>
      <c r="V249" s="90"/>
      <c r="W249" s="91"/>
      <c r="X249" s="92"/>
      <c r="Y249" s="92"/>
      <c r="Z249" s="92"/>
      <c r="AA249" s="93"/>
      <c r="AB249" s="92"/>
      <c r="AC249" s="94"/>
      <c r="AD249" s="95"/>
      <c r="AE249" s="95"/>
      <c r="AF249" s="93"/>
      <c r="AG249" s="96"/>
      <c r="AH249" s="95"/>
      <c r="AI249" s="71">
        <f t="shared" si="30"/>
        <v>795630</v>
      </c>
      <c r="AJ249" s="92"/>
      <c r="AK249" s="95"/>
      <c r="AL249" s="95"/>
      <c r="AM249" s="119">
        <v>1E-4</v>
      </c>
      <c r="AN249" s="89"/>
      <c r="AO249" s="89"/>
    </row>
    <row r="250" spans="1:41" s="97" customFormat="1" ht="19.5">
      <c r="G250" s="98"/>
      <c r="K250" s="99"/>
      <c r="P250" s="100"/>
      <c r="S250" s="114"/>
      <c r="V250" s="101"/>
      <c r="W250" s="102"/>
      <c r="X250" s="98"/>
      <c r="Y250" s="98"/>
      <c r="Z250" s="98"/>
      <c r="AA250" s="103"/>
      <c r="AB250" s="98"/>
      <c r="AC250" s="104"/>
      <c r="AD250" s="105"/>
      <c r="AE250" s="105"/>
      <c r="AF250" s="103"/>
      <c r="AG250" s="106"/>
      <c r="AH250" s="105"/>
      <c r="AI250" s="98"/>
      <c r="AJ250" s="98"/>
      <c r="AK250" s="105"/>
      <c r="AL250" s="105"/>
      <c r="AM250" s="120"/>
    </row>
    <row r="251" spans="1:41" s="97" customFormat="1" ht="19.5">
      <c r="G251" s="98"/>
      <c r="K251" s="99"/>
      <c r="P251" s="100"/>
      <c r="S251" s="114"/>
      <c r="V251" s="101"/>
      <c r="W251" s="102"/>
      <c r="X251" s="98"/>
      <c r="Y251" s="98"/>
      <c r="Z251" s="98"/>
      <c r="AA251" s="103"/>
      <c r="AB251" s="98"/>
      <c r="AC251" s="104"/>
      <c r="AD251" s="105"/>
      <c r="AE251" s="105"/>
      <c r="AF251" s="103"/>
      <c r="AG251" s="106"/>
      <c r="AH251" s="105"/>
      <c r="AI251" s="98"/>
      <c r="AJ251" s="98"/>
      <c r="AK251" s="105"/>
      <c r="AL251" s="105"/>
      <c r="AM251" s="120"/>
    </row>
    <row r="252" spans="1:41" s="97" customFormat="1" ht="19.5">
      <c r="G252" s="98"/>
      <c r="K252" s="99"/>
      <c r="P252" s="100"/>
      <c r="S252" s="114"/>
      <c r="V252" s="101"/>
      <c r="W252" s="102"/>
      <c r="X252" s="98"/>
      <c r="Y252" s="98"/>
      <c r="Z252" s="98"/>
      <c r="AA252" s="103"/>
      <c r="AB252" s="98"/>
      <c r="AC252" s="104"/>
      <c r="AD252" s="105"/>
      <c r="AE252" s="105"/>
      <c r="AF252" s="103"/>
      <c r="AG252" s="106"/>
      <c r="AH252" s="105"/>
      <c r="AI252" s="98"/>
      <c r="AJ252" s="98"/>
      <c r="AK252" s="105"/>
      <c r="AL252" s="105"/>
      <c r="AM252" s="120"/>
    </row>
    <row r="253" spans="1:41" s="97" customFormat="1" ht="19.5">
      <c r="G253" s="98"/>
      <c r="K253" s="99"/>
      <c r="P253" s="100"/>
      <c r="S253" s="114"/>
      <c r="V253" s="101"/>
      <c r="W253" s="102"/>
      <c r="X253" s="98"/>
      <c r="Y253" s="98"/>
      <c r="Z253" s="98"/>
      <c r="AA253" s="103"/>
      <c r="AB253" s="98"/>
      <c r="AC253" s="104"/>
      <c r="AD253" s="105"/>
      <c r="AE253" s="105"/>
      <c r="AF253" s="103"/>
      <c r="AG253" s="106"/>
      <c r="AH253" s="105"/>
      <c r="AI253" s="98"/>
      <c r="AJ253" s="98"/>
      <c r="AK253" s="105"/>
      <c r="AL253" s="105"/>
      <c r="AM253" s="120"/>
    </row>
    <row r="254" spans="1:41" s="97" customFormat="1" ht="19.5">
      <c r="G254" s="98"/>
      <c r="K254" s="99"/>
      <c r="P254" s="100"/>
      <c r="S254" s="114"/>
      <c r="V254" s="101"/>
      <c r="W254" s="102"/>
      <c r="X254" s="98"/>
      <c r="Y254" s="98"/>
      <c r="Z254" s="98"/>
      <c r="AA254" s="103"/>
      <c r="AB254" s="98"/>
      <c r="AC254" s="104"/>
      <c r="AD254" s="105"/>
      <c r="AE254" s="105"/>
      <c r="AF254" s="103"/>
      <c r="AG254" s="106"/>
      <c r="AH254" s="105"/>
      <c r="AI254" s="98"/>
      <c r="AJ254" s="98"/>
      <c r="AK254" s="105"/>
      <c r="AL254" s="105"/>
      <c r="AM254" s="120"/>
    </row>
    <row r="255" spans="1:41" s="97" customFormat="1" ht="19.5">
      <c r="G255" s="98"/>
      <c r="K255" s="99"/>
      <c r="P255" s="100"/>
      <c r="S255" s="114"/>
      <c r="V255" s="101"/>
      <c r="W255" s="102"/>
      <c r="X255" s="98"/>
      <c r="Y255" s="98"/>
      <c r="Z255" s="98"/>
      <c r="AA255" s="103"/>
      <c r="AB255" s="98"/>
      <c r="AC255" s="104"/>
      <c r="AD255" s="105"/>
      <c r="AE255" s="105"/>
      <c r="AF255" s="103"/>
      <c r="AG255" s="106"/>
      <c r="AH255" s="105"/>
      <c r="AI255" s="98"/>
      <c r="AJ255" s="98"/>
      <c r="AK255" s="105"/>
      <c r="AL255" s="105"/>
      <c r="AM255" s="120"/>
    </row>
    <row r="256" spans="1:41" s="97" customFormat="1" ht="19.5">
      <c r="G256" s="98"/>
      <c r="K256" s="99"/>
      <c r="P256" s="100"/>
      <c r="S256" s="114"/>
      <c r="V256" s="101"/>
      <c r="W256" s="102"/>
      <c r="X256" s="98"/>
      <c r="Y256" s="98"/>
      <c r="Z256" s="98"/>
      <c r="AA256" s="103"/>
      <c r="AB256" s="98"/>
      <c r="AC256" s="104"/>
      <c r="AD256" s="105"/>
      <c r="AE256" s="105"/>
      <c r="AF256" s="103"/>
      <c r="AG256" s="106"/>
      <c r="AH256" s="105"/>
      <c r="AI256" s="98"/>
      <c r="AJ256" s="98"/>
      <c r="AK256" s="105"/>
      <c r="AL256" s="105"/>
      <c r="AM256" s="120"/>
    </row>
    <row r="257" spans="7:39" s="97" customFormat="1" ht="19.5">
      <c r="G257" s="98"/>
      <c r="K257" s="99"/>
      <c r="P257" s="100"/>
      <c r="S257" s="114"/>
      <c r="V257" s="101"/>
      <c r="W257" s="102"/>
      <c r="X257" s="98"/>
      <c r="Y257" s="98"/>
      <c r="Z257" s="98"/>
      <c r="AA257" s="103"/>
      <c r="AB257" s="98"/>
      <c r="AC257" s="104"/>
      <c r="AD257" s="105"/>
      <c r="AE257" s="105"/>
      <c r="AF257" s="103"/>
      <c r="AG257" s="106"/>
      <c r="AH257" s="105"/>
      <c r="AI257" s="98"/>
      <c r="AJ257" s="98"/>
      <c r="AK257" s="105"/>
      <c r="AL257" s="105"/>
      <c r="AM257" s="120"/>
    </row>
    <row r="258" spans="7:39" s="97" customFormat="1" ht="19.5">
      <c r="G258" s="98"/>
      <c r="K258" s="99"/>
      <c r="P258" s="100"/>
      <c r="S258" s="114"/>
      <c r="V258" s="101"/>
      <c r="W258" s="102"/>
      <c r="X258" s="98"/>
      <c r="Y258" s="98"/>
      <c r="Z258" s="98"/>
      <c r="AA258" s="103"/>
      <c r="AB258" s="98"/>
      <c r="AC258" s="104"/>
      <c r="AD258" s="105"/>
      <c r="AE258" s="105"/>
      <c r="AF258" s="103"/>
      <c r="AG258" s="106"/>
      <c r="AH258" s="105"/>
      <c r="AI258" s="98"/>
      <c r="AJ258" s="98"/>
      <c r="AK258" s="105"/>
      <c r="AL258" s="105"/>
      <c r="AM258" s="120"/>
    </row>
    <row r="259" spans="7:39" s="97" customFormat="1" ht="19.5">
      <c r="G259" s="98"/>
      <c r="K259" s="99"/>
      <c r="P259" s="100"/>
      <c r="S259" s="114"/>
      <c r="V259" s="101"/>
      <c r="W259" s="102"/>
      <c r="X259" s="98"/>
      <c r="Y259" s="98"/>
      <c r="Z259" s="98"/>
      <c r="AA259" s="103"/>
      <c r="AB259" s="98"/>
      <c r="AC259" s="104"/>
      <c r="AD259" s="105"/>
      <c r="AE259" s="105"/>
      <c r="AF259" s="103"/>
      <c r="AG259" s="106"/>
      <c r="AH259" s="105"/>
      <c r="AI259" s="98"/>
      <c r="AJ259" s="98"/>
      <c r="AK259" s="105"/>
      <c r="AL259" s="105"/>
      <c r="AM259" s="120"/>
    </row>
    <row r="260" spans="7:39" s="97" customFormat="1" ht="19.5">
      <c r="G260" s="98"/>
      <c r="K260" s="99"/>
      <c r="P260" s="100"/>
      <c r="S260" s="114"/>
      <c r="V260" s="101"/>
      <c r="W260" s="102"/>
      <c r="X260" s="98"/>
      <c r="Y260" s="98"/>
      <c r="Z260" s="98"/>
      <c r="AA260" s="103"/>
      <c r="AB260" s="98"/>
      <c r="AC260" s="104"/>
      <c r="AD260" s="105"/>
      <c r="AE260" s="105"/>
      <c r="AF260" s="103"/>
      <c r="AG260" s="106"/>
      <c r="AH260" s="105"/>
      <c r="AI260" s="98"/>
      <c r="AJ260" s="98"/>
      <c r="AK260" s="105"/>
      <c r="AL260" s="105"/>
      <c r="AM260" s="120"/>
    </row>
    <row r="261" spans="7:39" s="97" customFormat="1" ht="19.5">
      <c r="G261" s="98"/>
      <c r="K261" s="99"/>
      <c r="P261" s="100"/>
      <c r="S261" s="114"/>
      <c r="V261" s="101"/>
      <c r="W261" s="102"/>
      <c r="X261" s="98"/>
      <c r="Y261" s="98"/>
      <c r="Z261" s="98"/>
      <c r="AA261" s="103"/>
      <c r="AB261" s="98"/>
      <c r="AC261" s="104"/>
      <c r="AD261" s="105"/>
      <c r="AE261" s="105"/>
      <c r="AF261" s="103"/>
      <c r="AG261" s="106"/>
      <c r="AH261" s="105"/>
      <c r="AI261" s="98"/>
      <c r="AJ261" s="98"/>
      <c r="AK261" s="105"/>
      <c r="AL261" s="105"/>
      <c r="AM261" s="120"/>
    </row>
    <row r="262" spans="7:39" s="97" customFormat="1" ht="19.5">
      <c r="G262" s="98"/>
      <c r="K262" s="99"/>
      <c r="P262" s="100"/>
      <c r="S262" s="114"/>
      <c r="V262" s="101"/>
      <c r="W262" s="102"/>
      <c r="X262" s="98"/>
      <c r="Y262" s="98"/>
      <c r="Z262" s="98"/>
      <c r="AA262" s="103"/>
      <c r="AB262" s="98"/>
      <c r="AC262" s="104"/>
      <c r="AD262" s="105"/>
      <c r="AE262" s="105"/>
      <c r="AF262" s="103"/>
      <c r="AG262" s="106"/>
      <c r="AH262" s="105"/>
      <c r="AI262" s="98"/>
      <c r="AJ262" s="98"/>
      <c r="AK262" s="105"/>
      <c r="AL262" s="105"/>
      <c r="AM262" s="120"/>
    </row>
    <row r="263" spans="7:39" s="97" customFormat="1" ht="19.5">
      <c r="G263" s="98"/>
      <c r="K263" s="99"/>
      <c r="P263" s="100"/>
      <c r="S263" s="114"/>
      <c r="V263" s="101"/>
      <c r="W263" s="102"/>
      <c r="X263" s="98"/>
      <c r="Y263" s="98"/>
      <c r="Z263" s="98"/>
      <c r="AA263" s="103"/>
      <c r="AB263" s="98"/>
      <c r="AC263" s="104"/>
      <c r="AD263" s="105"/>
      <c r="AE263" s="105"/>
      <c r="AF263" s="103"/>
      <c r="AG263" s="106"/>
      <c r="AH263" s="105"/>
      <c r="AI263" s="98"/>
      <c r="AJ263" s="98"/>
      <c r="AK263" s="105"/>
      <c r="AL263" s="105"/>
      <c r="AM263" s="120"/>
    </row>
    <row r="264" spans="7:39" s="97" customFormat="1" ht="19.5">
      <c r="G264" s="98"/>
      <c r="K264" s="99"/>
      <c r="P264" s="100"/>
      <c r="S264" s="114"/>
      <c r="V264" s="101"/>
      <c r="W264" s="102"/>
      <c r="X264" s="98"/>
      <c r="Y264" s="98"/>
      <c r="Z264" s="98"/>
      <c r="AA264" s="103"/>
      <c r="AB264" s="98"/>
      <c r="AC264" s="104"/>
      <c r="AD264" s="105"/>
      <c r="AE264" s="105"/>
      <c r="AF264" s="103"/>
      <c r="AG264" s="106"/>
      <c r="AH264" s="105"/>
      <c r="AI264" s="98"/>
      <c r="AJ264" s="98"/>
      <c r="AK264" s="105"/>
      <c r="AL264" s="105"/>
      <c r="AM264" s="120"/>
    </row>
    <row r="265" spans="7:39" s="97" customFormat="1" ht="19.5">
      <c r="G265" s="98"/>
      <c r="K265" s="99"/>
      <c r="P265" s="100"/>
      <c r="S265" s="114"/>
      <c r="V265" s="101"/>
      <c r="W265" s="102"/>
      <c r="X265" s="98"/>
      <c r="Y265" s="98"/>
      <c r="Z265" s="98"/>
      <c r="AA265" s="103"/>
      <c r="AB265" s="98"/>
      <c r="AC265" s="104"/>
      <c r="AD265" s="105"/>
      <c r="AE265" s="105"/>
      <c r="AF265" s="103"/>
      <c r="AG265" s="106"/>
      <c r="AH265" s="105"/>
      <c r="AI265" s="98"/>
      <c r="AJ265" s="98"/>
      <c r="AK265" s="105"/>
      <c r="AL265" s="105"/>
      <c r="AM265" s="120"/>
    </row>
    <row r="266" spans="7:39" s="97" customFormat="1" ht="19.5">
      <c r="G266" s="98"/>
      <c r="K266" s="99"/>
      <c r="P266" s="100"/>
      <c r="S266" s="114"/>
      <c r="V266" s="101"/>
      <c r="W266" s="102"/>
      <c r="X266" s="98"/>
      <c r="Y266" s="98"/>
      <c r="Z266" s="98"/>
      <c r="AA266" s="103"/>
      <c r="AB266" s="98"/>
      <c r="AC266" s="104"/>
      <c r="AD266" s="105"/>
      <c r="AE266" s="105"/>
      <c r="AF266" s="103"/>
      <c r="AG266" s="106"/>
      <c r="AH266" s="105"/>
      <c r="AI266" s="98"/>
      <c r="AJ266" s="98"/>
      <c r="AK266" s="105"/>
      <c r="AL266" s="105"/>
      <c r="AM266" s="120"/>
    </row>
    <row r="267" spans="7:39" s="97" customFormat="1" ht="19.5">
      <c r="G267" s="98"/>
      <c r="K267" s="99"/>
      <c r="P267" s="100"/>
      <c r="S267" s="114"/>
      <c r="V267" s="101"/>
      <c r="W267" s="102"/>
      <c r="X267" s="98"/>
      <c r="Y267" s="98"/>
      <c r="Z267" s="98"/>
      <c r="AA267" s="103"/>
      <c r="AB267" s="98"/>
      <c r="AC267" s="104"/>
      <c r="AD267" s="105"/>
      <c r="AE267" s="105"/>
      <c r="AF267" s="103"/>
      <c r="AG267" s="106"/>
      <c r="AH267" s="105"/>
      <c r="AI267" s="98"/>
      <c r="AJ267" s="98"/>
      <c r="AK267" s="105"/>
      <c r="AL267" s="105"/>
      <c r="AM267" s="120"/>
    </row>
    <row r="268" spans="7:39" s="97" customFormat="1" ht="19.5">
      <c r="G268" s="98"/>
      <c r="K268" s="99"/>
      <c r="P268" s="100"/>
      <c r="S268" s="114"/>
      <c r="V268" s="101"/>
      <c r="W268" s="102"/>
      <c r="X268" s="98"/>
      <c r="Y268" s="98"/>
      <c r="Z268" s="98"/>
      <c r="AA268" s="103"/>
      <c r="AB268" s="98"/>
      <c r="AC268" s="104"/>
      <c r="AD268" s="105"/>
      <c r="AE268" s="105"/>
      <c r="AF268" s="103"/>
      <c r="AG268" s="106"/>
      <c r="AH268" s="105"/>
      <c r="AI268" s="98"/>
      <c r="AJ268" s="98"/>
      <c r="AK268" s="105"/>
      <c r="AL268" s="105"/>
      <c r="AM268" s="120"/>
    </row>
    <row r="269" spans="7:39" s="97" customFormat="1" ht="19.5">
      <c r="G269" s="98"/>
      <c r="K269" s="99"/>
      <c r="P269" s="100"/>
      <c r="S269" s="114"/>
      <c r="V269" s="101"/>
      <c r="W269" s="102"/>
      <c r="X269" s="98"/>
      <c r="Y269" s="98"/>
      <c r="Z269" s="98"/>
      <c r="AA269" s="103"/>
      <c r="AB269" s="98"/>
      <c r="AC269" s="104"/>
      <c r="AD269" s="105"/>
      <c r="AE269" s="105"/>
      <c r="AF269" s="103"/>
      <c r="AG269" s="106"/>
      <c r="AH269" s="105"/>
      <c r="AI269" s="98"/>
      <c r="AJ269" s="98"/>
      <c r="AK269" s="105"/>
      <c r="AL269" s="105"/>
      <c r="AM269" s="120"/>
    </row>
    <row r="270" spans="7:39" s="97" customFormat="1" ht="19.5">
      <c r="G270" s="98"/>
      <c r="K270" s="99"/>
      <c r="P270" s="100"/>
      <c r="S270" s="114"/>
      <c r="V270" s="101"/>
      <c r="W270" s="102"/>
      <c r="X270" s="98"/>
      <c r="Y270" s="98"/>
      <c r="Z270" s="98"/>
      <c r="AA270" s="103"/>
      <c r="AB270" s="98"/>
      <c r="AC270" s="104"/>
      <c r="AD270" s="105"/>
      <c r="AE270" s="105"/>
      <c r="AF270" s="103"/>
      <c r="AG270" s="106"/>
      <c r="AH270" s="105"/>
      <c r="AI270" s="98"/>
      <c r="AJ270" s="98"/>
      <c r="AK270" s="105"/>
      <c r="AL270" s="105"/>
      <c r="AM270" s="120"/>
    </row>
    <row r="271" spans="7:39" s="97" customFormat="1" ht="19.5">
      <c r="G271" s="98"/>
      <c r="K271" s="99"/>
      <c r="P271" s="100"/>
      <c r="S271" s="114"/>
      <c r="V271" s="101"/>
      <c r="W271" s="102"/>
      <c r="X271" s="98"/>
      <c r="Y271" s="98"/>
      <c r="Z271" s="98"/>
      <c r="AA271" s="103"/>
      <c r="AB271" s="98"/>
      <c r="AC271" s="104"/>
      <c r="AD271" s="105"/>
      <c r="AE271" s="105"/>
      <c r="AF271" s="103"/>
      <c r="AG271" s="106"/>
      <c r="AH271" s="105"/>
      <c r="AI271" s="98"/>
      <c r="AJ271" s="98"/>
      <c r="AK271" s="105"/>
      <c r="AL271" s="105"/>
      <c r="AM271" s="120"/>
    </row>
    <row r="272" spans="7:39" s="97" customFormat="1" ht="19.5">
      <c r="G272" s="98"/>
      <c r="K272" s="99"/>
      <c r="P272" s="100"/>
      <c r="S272" s="114"/>
      <c r="V272" s="101"/>
      <c r="W272" s="102"/>
      <c r="X272" s="98"/>
      <c r="Y272" s="98"/>
      <c r="Z272" s="98"/>
      <c r="AA272" s="103"/>
      <c r="AB272" s="98"/>
      <c r="AC272" s="104"/>
      <c r="AD272" s="105"/>
      <c r="AE272" s="105"/>
      <c r="AF272" s="103"/>
      <c r="AG272" s="106"/>
      <c r="AH272" s="105"/>
      <c r="AI272" s="98"/>
      <c r="AJ272" s="98"/>
      <c r="AK272" s="105"/>
      <c r="AL272" s="105"/>
      <c r="AM272" s="120"/>
    </row>
    <row r="273" spans="7:39" s="97" customFormat="1" ht="19.5">
      <c r="G273" s="98"/>
      <c r="K273" s="99"/>
      <c r="P273" s="100"/>
      <c r="S273" s="114"/>
      <c r="V273" s="101"/>
      <c r="W273" s="102"/>
      <c r="X273" s="98"/>
      <c r="Y273" s="98"/>
      <c r="Z273" s="98"/>
      <c r="AA273" s="103"/>
      <c r="AB273" s="98"/>
      <c r="AC273" s="104"/>
      <c r="AD273" s="105"/>
      <c r="AE273" s="105"/>
      <c r="AF273" s="103"/>
      <c r="AG273" s="106"/>
      <c r="AH273" s="105"/>
      <c r="AI273" s="98"/>
      <c r="AJ273" s="98"/>
      <c r="AK273" s="105"/>
      <c r="AL273" s="105"/>
      <c r="AM273" s="120"/>
    </row>
    <row r="274" spans="7:39" s="97" customFormat="1" ht="19.5">
      <c r="G274" s="98"/>
      <c r="K274" s="99"/>
      <c r="P274" s="100"/>
      <c r="S274" s="114"/>
      <c r="V274" s="101"/>
      <c r="W274" s="102"/>
      <c r="X274" s="98"/>
      <c r="Y274" s="98"/>
      <c r="Z274" s="98"/>
      <c r="AA274" s="103"/>
      <c r="AB274" s="98"/>
      <c r="AC274" s="104"/>
      <c r="AD274" s="105"/>
      <c r="AE274" s="105"/>
      <c r="AF274" s="103"/>
      <c r="AG274" s="106"/>
      <c r="AH274" s="105"/>
      <c r="AI274" s="98"/>
      <c r="AJ274" s="98"/>
      <c r="AK274" s="105"/>
      <c r="AL274" s="105"/>
      <c r="AM274" s="120"/>
    </row>
    <row r="275" spans="7:39" s="97" customFormat="1" ht="19.5">
      <c r="G275" s="98"/>
      <c r="K275" s="99"/>
      <c r="P275" s="100"/>
      <c r="S275" s="114"/>
      <c r="V275" s="101"/>
      <c r="W275" s="102"/>
      <c r="X275" s="98"/>
      <c r="Y275" s="98"/>
      <c r="Z275" s="98"/>
      <c r="AA275" s="103"/>
      <c r="AB275" s="98"/>
      <c r="AC275" s="104"/>
      <c r="AD275" s="105"/>
      <c r="AE275" s="105"/>
      <c r="AF275" s="103"/>
      <c r="AG275" s="106"/>
      <c r="AH275" s="105"/>
      <c r="AI275" s="98"/>
      <c r="AJ275" s="98"/>
      <c r="AK275" s="105"/>
      <c r="AL275" s="105"/>
      <c r="AM275" s="120"/>
    </row>
    <row r="276" spans="7:39" s="97" customFormat="1" ht="19.5">
      <c r="G276" s="98"/>
      <c r="K276" s="99"/>
      <c r="P276" s="100"/>
      <c r="S276" s="114"/>
      <c r="V276" s="101"/>
      <c r="W276" s="102"/>
      <c r="X276" s="98"/>
      <c r="Y276" s="98"/>
      <c r="Z276" s="98"/>
      <c r="AA276" s="103"/>
      <c r="AB276" s="98"/>
      <c r="AC276" s="104"/>
      <c r="AD276" s="105"/>
      <c r="AE276" s="105"/>
      <c r="AF276" s="103"/>
      <c r="AG276" s="106"/>
      <c r="AH276" s="105"/>
      <c r="AI276" s="98"/>
      <c r="AJ276" s="98"/>
      <c r="AK276" s="105"/>
      <c r="AL276" s="105"/>
      <c r="AM276" s="120"/>
    </row>
    <row r="277" spans="7:39" s="97" customFormat="1" ht="19.5">
      <c r="G277" s="98"/>
      <c r="K277" s="99"/>
      <c r="P277" s="100"/>
      <c r="S277" s="114"/>
      <c r="V277" s="101"/>
      <c r="W277" s="102"/>
      <c r="X277" s="98"/>
      <c r="Y277" s="98"/>
      <c r="Z277" s="98"/>
      <c r="AA277" s="103"/>
      <c r="AB277" s="98"/>
      <c r="AC277" s="104"/>
      <c r="AD277" s="105"/>
      <c r="AE277" s="105"/>
      <c r="AF277" s="103"/>
      <c r="AG277" s="106"/>
      <c r="AH277" s="105"/>
      <c r="AI277" s="98"/>
      <c r="AJ277" s="98"/>
      <c r="AK277" s="105"/>
      <c r="AL277" s="105"/>
      <c r="AM277" s="120"/>
    </row>
    <row r="278" spans="7:39" s="97" customFormat="1" ht="19.5">
      <c r="G278" s="98"/>
      <c r="K278" s="99"/>
      <c r="P278" s="100"/>
      <c r="S278" s="114"/>
      <c r="V278" s="101"/>
      <c r="W278" s="102"/>
      <c r="X278" s="98"/>
      <c r="Y278" s="98"/>
      <c r="Z278" s="98"/>
      <c r="AA278" s="103"/>
      <c r="AB278" s="98"/>
      <c r="AC278" s="104"/>
      <c r="AD278" s="105"/>
      <c r="AE278" s="105"/>
      <c r="AF278" s="103"/>
      <c r="AG278" s="106"/>
      <c r="AH278" s="105"/>
      <c r="AI278" s="98"/>
      <c r="AJ278" s="98"/>
      <c r="AK278" s="105"/>
      <c r="AL278" s="105"/>
      <c r="AM278" s="120"/>
    </row>
    <row r="279" spans="7:39" s="97" customFormat="1" ht="19.5">
      <c r="G279" s="98"/>
      <c r="K279" s="99"/>
      <c r="P279" s="100"/>
      <c r="S279" s="114"/>
      <c r="V279" s="101"/>
      <c r="W279" s="102"/>
      <c r="X279" s="98"/>
      <c r="Y279" s="98"/>
      <c r="Z279" s="98"/>
      <c r="AA279" s="103"/>
      <c r="AB279" s="98"/>
      <c r="AC279" s="104"/>
      <c r="AD279" s="105"/>
      <c r="AE279" s="105"/>
      <c r="AF279" s="103"/>
      <c r="AG279" s="106"/>
      <c r="AH279" s="105"/>
      <c r="AI279" s="98"/>
      <c r="AJ279" s="98"/>
      <c r="AK279" s="105"/>
      <c r="AL279" s="105"/>
      <c r="AM279" s="120"/>
    </row>
    <row r="280" spans="7:39" s="97" customFormat="1" ht="19.5">
      <c r="G280" s="98"/>
      <c r="K280" s="99"/>
      <c r="P280" s="100"/>
      <c r="S280" s="114"/>
      <c r="V280" s="101"/>
      <c r="W280" s="102"/>
      <c r="X280" s="98"/>
      <c r="Y280" s="98"/>
      <c r="Z280" s="98"/>
      <c r="AA280" s="103"/>
      <c r="AB280" s="98"/>
      <c r="AC280" s="104"/>
      <c r="AD280" s="105"/>
      <c r="AE280" s="105"/>
      <c r="AF280" s="103"/>
      <c r="AG280" s="106"/>
      <c r="AH280" s="105"/>
      <c r="AI280" s="98"/>
      <c r="AJ280" s="98"/>
      <c r="AK280" s="105"/>
      <c r="AL280" s="105"/>
      <c r="AM280" s="120"/>
    </row>
    <row r="281" spans="7:39" s="97" customFormat="1" ht="19.5">
      <c r="G281" s="98"/>
      <c r="K281" s="99"/>
      <c r="P281" s="100"/>
      <c r="S281" s="114"/>
      <c r="V281" s="101"/>
      <c r="W281" s="102"/>
      <c r="X281" s="98"/>
      <c r="Y281" s="98"/>
      <c r="Z281" s="98"/>
      <c r="AA281" s="103"/>
      <c r="AB281" s="98"/>
      <c r="AC281" s="104"/>
      <c r="AD281" s="105"/>
      <c r="AE281" s="105"/>
      <c r="AF281" s="103"/>
      <c r="AG281" s="106"/>
      <c r="AH281" s="105"/>
      <c r="AI281" s="98"/>
      <c r="AJ281" s="98"/>
      <c r="AK281" s="105"/>
      <c r="AL281" s="105"/>
      <c r="AM281" s="120"/>
    </row>
    <row r="282" spans="7:39" s="97" customFormat="1" ht="19.5">
      <c r="G282" s="98"/>
      <c r="K282" s="99"/>
      <c r="P282" s="100"/>
      <c r="S282" s="114"/>
      <c r="V282" s="101"/>
      <c r="W282" s="102"/>
      <c r="X282" s="98"/>
      <c r="Y282" s="98"/>
      <c r="Z282" s="98"/>
      <c r="AA282" s="103"/>
      <c r="AB282" s="98"/>
      <c r="AC282" s="104"/>
      <c r="AD282" s="105"/>
      <c r="AE282" s="105"/>
      <c r="AF282" s="103"/>
      <c r="AG282" s="106"/>
      <c r="AH282" s="105"/>
      <c r="AI282" s="98"/>
      <c r="AJ282" s="98"/>
      <c r="AK282" s="105"/>
      <c r="AL282" s="105"/>
      <c r="AM282" s="120"/>
    </row>
    <row r="283" spans="7:39" s="97" customFormat="1" ht="19.5">
      <c r="G283" s="98"/>
      <c r="K283" s="99"/>
      <c r="P283" s="100"/>
      <c r="S283" s="114"/>
      <c r="V283" s="101"/>
      <c r="W283" s="102"/>
      <c r="X283" s="98"/>
      <c r="Y283" s="98"/>
      <c r="Z283" s="98"/>
      <c r="AA283" s="103"/>
      <c r="AB283" s="98"/>
      <c r="AC283" s="104"/>
      <c r="AD283" s="105"/>
      <c r="AE283" s="105"/>
      <c r="AF283" s="103"/>
      <c r="AG283" s="106"/>
      <c r="AH283" s="105"/>
      <c r="AI283" s="98"/>
      <c r="AJ283" s="98"/>
      <c r="AK283" s="105"/>
      <c r="AL283" s="105"/>
      <c r="AM283" s="120"/>
    </row>
    <row r="284" spans="7:39" s="97" customFormat="1" ht="19.5">
      <c r="G284" s="98"/>
      <c r="K284" s="99"/>
      <c r="P284" s="100"/>
      <c r="S284" s="114"/>
      <c r="V284" s="101"/>
      <c r="W284" s="102"/>
      <c r="X284" s="98"/>
      <c r="Y284" s="98"/>
      <c r="Z284" s="98"/>
      <c r="AA284" s="103"/>
      <c r="AB284" s="98"/>
      <c r="AC284" s="104"/>
      <c r="AD284" s="105"/>
      <c r="AE284" s="105"/>
      <c r="AF284" s="103"/>
      <c r="AG284" s="106"/>
      <c r="AH284" s="105"/>
      <c r="AI284" s="98"/>
      <c r="AJ284" s="98"/>
      <c r="AK284" s="105"/>
      <c r="AL284" s="105"/>
      <c r="AM284" s="120"/>
    </row>
    <row r="285" spans="7:39" s="97" customFormat="1" ht="19.5">
      <c r="G285" s="98"/>
      <c r="K285" s="99"/>
      <c r="P285" s="100"/>
      <c r="S285" s="114"/>
      <c r="V285" s="101"/>
      <c r="W285" s="102"/>
      <c r="X285" s="98"/>
      <c r="Y285" s="98"/>
      <c r="Z285" s="98"/>
      <c r="AA285" s="103"/>
      <c r="AB285" s="98"/>
      <c r="AC285" s="104"/>
      <c r="AD285" s="105"/>
      <c r="AE285" s="105"/>
      <c r="AF285" s="103"/>
      <c r="AG285" s="106"/>
      <c r="AH285" s="105"/>
      <c r="AI285" s="98"/>
      <c r="AJ285" s="98"/>
      <c r="AK285" s="105"/>
      <c r="AL285" s="105"/>
      <c r="AM285" s="120"/>
    </row>
    <row r="286" spans="7:39" s="97" customFormat="1" ht="19.5">
      <c r="G286" s="98"/>
      <c r="K286" s="99"/>
      <c r="P286" s="100"/>
      <c r="S286" s="114"/>
      <c r="V286" s="101"/>
      <c r="W286" s="102"/>
      <c r="X286" s="98"/>
      <c r="Y286" s="98"/>
      <c r="Z286" s="98"/>
      <c r="AA286" s="103"/>
      <c r="AB286" s="98"/>
      <c r="AC286" s="104"/>
      <c r="AD286" s="105"/>
      <c r="AE286" s="105"/>
      <c r="AF286" s="103"/>
      <c r="AG286" s="106"/>
      <c r="AH286" s="105"/>
      <c r="AI286" s="98"/>
      <c r="AJ286" s="98"/>
      <c r="AK286" s="105"/>
      <c r="AL286" s="105"/>
      <c r="AM286" s="120"/>
    </row>
    <row r="287" spans="7:39" s="97" customFormat="1" ht="19.5">
      <c r="G287" s="98"/>
      <c r="K287" s="99"/>
      <c r="P287" s="100"/>
      <c r="S287" s="114"/>
      <c r="V287" s="101"/>
      <c r="W287" s="102"/>
      <c r="X287" s="98"/>
      <c r="Y287" s="98"/>
      <c r="Z287" s="98"/>
      <c r="AA287" s="103"/>
      <c r="AB287" s="98"/>
      <c r="AC287" s="104"/>
      <c r="AD287" s="105"/>
      <c r="AE287" s="105"/>
      <c r="AF287" s="103"/>
      <c r="AG287" s="106"/>
      <c r="AH287" s="105"/>
      <c r="AI287" s="98"/>
      <c r="AJ287" s="98"/>
      <c r="AK287" s="105"/>
      <c r="AL287" s="105"/>
      <c r="AM287" s="120"/>
    </row>
    <row r="288" spans="7:39" s="97" customFormat="1" ht="19.5">
      <c r="G288" s="98"/>
      <c r="K288" s="99"/>
      <c r="P288" s="100"/>
      <c r="S288" s="114"/>
      <c r="V288" s="101"/>
      <c r="W288" s="102"/>
      <c r="X288" s="98"/>
      <c r="Y288" s="98"/>
      <c r="Z288" s="98"/>
      <c r="AA288" s="103"/>
      <c r="AB288" s="98"/>
      <c r="AC288" s="104"/>
      <c r="AD288" s="105"/>
      <c r="AE288" s="105"/>
      <c r="AF288" s="103"/>
      <c r="AG288" s="106"/>
      <c r="AH288" s="105"/>
      <c r="AI288" s="98"/>
      <c r="AJ288" s="98"/>
      <c r="AK288" s="105"/>
      <c r="AL288" s="105"/>
      <c r="AM288" s="120"/>
    </row>
    <row r="289" spans="7:39" s="97" customFormat="1" ht="19.5">
      <c r="G289" s="98"/>
      <c r="K289" s="99"/>
      <c r="P289" s="100"/>
      <c r="S289" s="114"/>
      <c r="V289" s="101"/>
      <c r="W289" s="102"/>
      <c r="X289" s="98"/>
      <c r="Y289" s="98"/>
      <c r="Z289" s="98"/>
      <c r="AA289" s="103"/>
      <c r="AB289" s="98"/>
      <c r="AC289" s="104"/>
      <c r="AD289" s="105"/>
      <c r="AE289" s="105"/>
      <c r="AF289" s="103"/>
      <c r="AG289" s="106"/>
      <c r="AH289" s="105"/>
      <c r="AI289" s="98"/>
      <c r="AJ289" s="98"/>
      <c r="AK289" s="105"/>
      <c r="AL289" s="105"/>
      <c r="AM289" s="120"/>
    </row>
    <row r="290" spans="7:39" s="97" customFormat="1" ht="19.5">
      <c r="G290" s="98"/>
      <c r="K290" s="99"/>
      <c r="P290" s="100"/>
      <c r="S290" s="114"/>
      <c r="V290" s="101"/>
      <c r="W290" s="102"/>
      <c r="X290" s="98"/>
      <c r="Y290" s="98"/>
      <c r="Z290" s="98"/>
      <c r="AA290" s="103"/>
      <c r="AB290" s="98"/>
      <c r="AC290" s="104"/>
      <c r="AD290" s="105"/>
      <c r="AE290" s="105"/>
      <c r="AF290" s="103"/>
      <c r="AG290" s="106"/>
      <c r="AH290" s="105"/>
      <c r="AI290" s="98"/>
      <c r="AJ290" s="98"/>
      <c r="AK290" s="105"/>
      <c r="AL290" s="105"/>
      <c r="AM290" s="120"/>
    </row>
    <row r="291" spans="7:39" s="97" customFormat="1" ht="19.5">
      <c r="G291" s="98"/>
      <c r="K291" s="99"/>
      <c r="P291" s="100"/>
      <c r="S291" s="114"/>
      <c r="V291" s="101"/>
      <c r="W291" s="102"/>
      <c r="X291" s="98"/>
      <c r="Y291" s="98"/>
      <c r="Z291" s="98"/>
      <c r="AA291" s="103"/>
      <c r="AB291" s="98"/>
      <c r="AC291" s="104"/>
      <c r="AD291" s="105"/>
      <c r="AE291" s="105"/>
      <c r="AF291" s="103"/>
      <c r="AG291" s="106"/>
      <c r="AH291" s="105"/>
      <c r="AI291" s="98"/>
      <c r="AJ291" s="98"/>
      <c r="AK291" s="105"/>
      <c r="AL291" s="105"/>
      <c r="AM291" s="120"/>
    </row>
    <row r="292" spans="7:39" s="97" customFormat="1" ht="19.5">
      <c r="G292" s="98"/>
      <c r="K292" s="99"/>
      <c r="P292" s="100"/>
      <c r="S292" s="114"/>
      <c r="V292" s="101"/>
      <c r="W292" s="102"/>
      <c r="X292" s="98"/>
      <c r="Y292" s="98"/>
      <c r="Z292" s="98"/>
      <c r="AA292" s="103"/>
      <c r="AB292" s="98"/>
      <c r="AC292" s="104"/>
      <c r="AD292" s="105"/>
      <c r="AE292" s="105"/>
      <c r="AF292" s="103"/>
      <c r="AG292" s="106"/>
      <c r="AH292" s="105"/>
      <c r="AI292" s="98"/>
      <c r="AJ292" s="98"/>
      <c r="AK292" s="105"/>
      <c r="AL292" s="105"/>
      <c r="AM292" s="120"/>
    </row>
    <row r="293" spans="7:39" s="97" customFormat="1" ht="19.5">
      <c r="G293" s="98"/>
      <c r="K293" s="99"/>
      <c r="P293" s="100"/>
      <c r="S293" s="114"/>
      <c r="V293" s="101"/>
      <c r="W293" s="102"/>
      <c r="X293" s="98"/>
      <c r="Y293" s="98"/>
      <c r="Z293" s="98"/>
      <c r="AA293" s="103"/>
      <c r="AB293" s="98"/>
      <c r="AC293" s="104"/>
      <c r="AD293" s="105"/>
      <c r="AE293" s="105"/>
      <c r="AF293" s="103"/>
      <c r="AG293" s="106"/>
      <c r="AH293" s="105"/>
      <c r="AI293" s="98"/>
      <c r="AJ293" s="98"/>
      <c r="AK293" s="105"/>
      <c r="AL293" s="105"/>
      <c r="AM293" s="120"/>
    </row>
    <row r="294" spans="7:39" s="97" customFormat="1" ht="19.5">
      <c r="G294" s="98"/>
      <c r="K294" s="99"/>
      <c r="P294" s="100"/>
      <c r="S294" s="114"/>
      <c r="V294" s="101"/>
      <c r="W294" s="102"/>
      <c r="X294" s="98"/>
      <c r="Y294" s="98"/>
      <c r="Z294" s="98"/>
      <c r="AA294" s="103"/>
      <c r="AB294" s="98"/>
      <c r="AC294" s="104"/>
      <c r="AD294" s="105"/>
      <c r="AE294" s="105"/>
      <c r="AF294" s="103"/>
      <c r="AG294" s="106"/>
      <c r="AH294" s="105"/>
      <c r="AI294" s="98"/>
      <c r="AJ294" s="98"/>
      <c r="AK294" s="105"/>
      <c r="AL294" s="105"/>
      <c r="AM294" s="120"/>
    </row>
    <row r="295" spans="7:39" s="97" customFormat="1" ht="19.5">
      <c r="G295" s="98"/>
      <c r="K295" s="99"/>
      <c r="P295" s="100"/>
      <c r="S295" s="114"/>
      <c r="V295" s="101"/>
      <c r="W295" s="102"/>
      <c r="X295" s="98"/>
      <c r="Y295" s="98"/>
      <c r="Z295" s="98"/>
      <c r="AA295" s="103"/>
      <c r="AB295" s="98"/>
      <c r="AC295" s="104"/>
      <c r="AD295" s="105"/>
      <c r="AE295" s="105"/>
      <c r="AF295" s="103"/>
      <c r="AG295" s="106"/>
      <c r="AH295" s="105"/>
      <c r="AI295" s="98"/>
      <c r="AJ295" s="98"/>
      <c r="AK295" s="105"/>
      <c r="AL295" s="105"/>
      <c r="AM295" s="120"/>
    </row>
    <row r="296" spans="7:39" s="97" customFormat="1" ht="19.5">
      <c r="G296" s="98"/>
      <c r="K296" s="99"/>
      <c r="P296" s="100"/>
      <c r="S296" s="114"/>
      <c r="V296" s="101"/>
      <c r="W296" s="102"/>
      <c r="X296" s="98"/>
      <c r="Y296" s="98"/>
      <c r="Z296" s="98"/>
      <c r="AA296" s="103"/>
      <c r="AB296" s="98"/>
      <c r="AC296" s="104"/>
      <c r="AD296" s="105"/>
      <c r="AE296" s="105"/>
      <c r="AF296" s="103"/>
      <c r="AG296" s="106"/>
      <c r="AH296" s="105"/>
      <c r="AI296" s="98"/>
      <c r="AJ296" s="98"/>
      <c r="AK296" s="105"/>
      <c r="AL296" s="105"/>
      <c r="AM296" s="120"/>
    </row>
    <row r="297" spans="7:39" s="97" customFormat="1" ht="19.5">
      <c r="G297" s="98"/>
      <c r="K297" s="99"/>
      <c r="P297" s="100"/>
      <c r="S297" s="114"/>
      <c r="V297" s="101"/>
      <c r="W297" s="102"/>
      <c r="X297" s="98"/>
      <c r="Y297" s="98"/>
      <c r="Z297" s="98"/>
      <c r="AA297" s="103"/>
      <c r="AB297" s="98"/>
      <c r="AC297" s="104"/>
      <c r="AD297" s="105"/>
      <c r="AE297" s="105"/>
      <c r="AF297" s="103"/>
      <c r="AG297" s="106"/>
      <c r="AH297" s="105"/>
      <c r="AI297" s="98"/>
      <c r="AJ297" s="98"/>
      <c r="AK297" s="105"/>
      <c r="AL297" s="105"/>
      <c r="AM297" s="120"/>
    </row>
    <row r="298" spans="7:39" s="97" customFormat="1" ht="19.5">
      <c r="G298" s="98"/>
      <c r="K298" s="99"/>
      <c r="P298" s="100"/>
      <c r="S298" s="114"/>
      <c r="V298" s="101"/>
      <c r="W298" s="102"/>
      <c r="X298" s="98"/>
      <c r="Y298" s="98"/>
      <c r="Z298" s="98"/>
      <c r="AA298" s="103"/>
      <c r="AB298" s="98"/>
      <c r="AC298" s="104"/>
      <c r="AD298" s="105"/>
      <c r="AE298" s="105"/>
      <c r="AF298" s="103"/>
      <c r="AG298" s="106"/>
      <c r="AH298" s="105"/>
      <c r="AI298" s="98"/>
      <c r="AJ298" s="98"/>
      <c r="AK298" s="105"/>
      <c r="AL298" s="105"/>
      <c r="AM298" s="120"/>
    </row>
    <row r="299" spans="7:39" s="97" customFormat="1" ht="19.5">
      <c r="G299" s="98"/>
      <c r="K299" s="99"/>
      <c r="P299" s="100"/>
      <c r="S299" s="114"/>
      <c r="V299" s="101"/>
      <c r="W299" s="102"/>
      <c r="X299" s="98"/>
      <c r="Y299" s="98"/>
      <c r="Z299" s="98"/>
      <c r="AA299" s="103"/>
      <c r="AB299" s="98"/>
      <c r="AC299" s="104"/>
      <c r="AD299" s="105"/>
      <c r="AE299" s="105"/>
      <c r="AF299" s="103"/>
      <c r="AG299" s="106"/>
      <c r="AH299" s="105"/>
      <c r="AI299" s="98"/>
      <c r="AJ299" s="98"/>
      <c r="AK299" s="105"/>
      <c r="AL299" s="105"/>
      <c r="AM299" s="120"/>
    </row>
    <row r="300" spans="7:39" s="97" customFormat="1" ht="19.5">
      <c r="G300" s="98"/>
      <c r="K300" s="99"/>
      <c r="P300" s="100"/>
      <c r="S300" s="114"/>
      <c r="V300" s="101"/>
      <c r="W300" s="102"/>
      <c r="X300" s="98"/>
      <c r="Y300" s="98"/>
      <c r="Z300" s="98"/>
      <c r="AA300" s="103"/>
      <c r="AB300" s="98"/>
      <c r="AC300" s="104"/>
      <c r="AD300" s="105"/>
      <c r="AE300" s="105"/>
      <c r="AF300" s="103"/>
      <c r="AG300" s="106"/>
      <c r="AH300" s="105"/>
      <c r="AI300" s="98"/>
      <c r="AJ300" s="98"/>
      <c r="AK300" s="105"/>
      <c r="AL300" s="105"/>
      <c r="AM300" s="120"/>
    </row>
    <row r="301" spans="7:39" s="97" customFormat="1" ht="19.5">
      <c r="G301" s="98"/>
      <c r="K301" s="99"/>
      <c r="P301" s="100"/>
      <c r="S301" s="114"/>
      <c r="V301" s="101"/>
      <c r="W301" s="102"/>
      <c r="X301" s="98"/>
      <c r="Y301" s="98"/>
      <c r="Z301" s="98"/>
      <c r="AA301" s="103"/>
      <c r="AB301" s="98"/>
      <c r="AC301" s="104"/>
      <c r="AD301" s="105"/>
      <c r="AE301" s="105"/>
      <c r="AF301" s="103"/>
      <c r="AG301" s="106"/>
      <c r="AH301" s="105"/>
      <c r="AI301" s="98"/>
      <c r="AJ301" s="98"/>
      <c r="AK301" s="105"/>
      <c r="AL301" s="105"/>
      <c r="AM301" s="120"/>
    </row>
    <row r="302" spans="7:39" s="97" customFormat="1" ht="19.5">
      <c r="G302" s="98"/>
      <c r="K302" s="99"/>
      <c r="P302" s="100"/>
      <c r="S302" s="114"/>
      <c r="V302" s="101"/>
      <c r="W302" s="102"/>
      <c r="X302" s="98"/>
      <c r="Y302" s="98"/>
      <c r="Z302" s="98"/>
      <c r="AA302" s="103"/>
      <c r="AB302" s="98"/>
      <c r="AC302" s="104"/>
      <c r="AD302" s="105"/>
      <c r="AE302" s="105"/>
      <c r="AF302" s="103"/>
      <c r="AG302" s="106"/>
      <c r="AH302" s="105"/>
      <c r="AI302" s="98"/>
      <c r="AJ302" s="98"/>
      <c r="AK302" s="105"/>
      <c r="AL302" s="105"/>
      <c r="AM302" s="120"/>
    </row>
    <row r="303" spans="7:39" s="97" customFormat="1" ht="19.5">
      <c r="G303" s="98"/>
      <c r="K303" s="99"/>
      <c r="P303" s="100"/>
      <c r="S303" s="114"/>
      <c r="V303" s="101"/>
      <c r="W303" s="102"/>
      <c r="X303" s="98"/>
      <c r="Y303" s="98"/>
      <c r="Z303" s="98"/>
      <c r="AA303" s="103"/>
      <c r="AB303" s="98"/>
      <c r="AC303" s="104"/>
      <c r="AD303" s="105"/>
      <c r="AE303" s="105"/>
      <c r="AF303" s="103"/>
      <c r="AG303" s="106"/>
      <c r="AH303" s="105"/>
      <c r="AI303" s="98"/>
      <c r="AJ303" s="98"/>
      <c r="AK303" s="105"/>
      <c r="AL303" s="105"/>
      <c r="AM303" s="120"/>
    </row>
    <row r="304" spans="7:39" s="97" customFormat="1" ht="19.5">
      <c r="G304" s="98"/>
      <c r="K304" s="99"/>
      <c r="P304" s="100"/>
      <c r="S304" s="114"/>
      <c r="V304" s="101"/>
      <c r="W304" s="102"/>
      <c r="X304" s="98"/>
      <c r="Y304" s="98"/>
      <c r="Z304" s="98"/>
      <c r="AA304" s="103"/>
      <c r="AB304" s="98"/>
      <c r="AC304" s="104"/>
      <c r="AD304" s="105"/>
      <c r="AE304" s="105"/>
      <c r="AF304" s="103"/>
      <c r="AG304" s="106"/>
      <c r="AH304" s="105"/>
      <c r="AI304" s="98"/>
      <c r="AJ304" s="98"/>
      <c r="AK304" s="105"/>
      <c r="AL304" s="105"/>
      <c r="AM304" s="120"/>
    </row>
    <row r="305" spans="7:39" s="97" customFormat="1" ht="19.5">
      <c r="G305" s="98"/>
      <c r="K305" s="99"/>
      <c r="P305" s="100"/>
      <c r="S305" s="114"/>
      <c r="V305" s="101"/>
      <c r="W305" s="102"/>
      <c r="X305" s="98"/>
      <c r="Y305" s="98"/>
      <c r="Z305" s="98"/>
      <c r="AA305" s="103"/>
      <c r="AB305" s="98"/>
      <c r="AC305" s="104"/>
      <c r="AD305" s="105"/>
      <c r="AE305" s="105"/>
      <c r="AF305" s="103"/>
      <c r="AG305" s="106"/>
      <c r="AH305" s="105"/>
      <c r="AI305" s="98"/>
      <c r="AJ305" s="98"/>
      <c r="AK305" s="105"/>
      <c r="AL305" s="105"/>
      <c r="AM305" s="120"/>
    </row>
    <row r="306" spans="7:39" s="97" customFormat="1" ht="19.5">
      <c r="G306" s="98"/>
      <c r="K306" s="99"/>
      <c r="P306" s="100"/>
      <c r="S306" s="114"/>
      <c r="V306" s="101"/>
      <c r="W306" s="102"/>
      <c r="X306" s="98"/>
      <c r="Y306" s="98"/>
      <c r="Z306" s="98"/>
      <c r="AA306" s="103"/>
      <c r="AB306" s="98"/>
      <c r="AC306" s="104"/>
      <c r="AD306" s="105"/>
      <c r="AE306" s="105"/>
      <c r="AF306" s="103"/>
      <c r="AG306" s="106"/>
      <c r="AH306" s="105"/>
      <c r="AI306" s="98"/>
      <c r="AJ306" s="98"/>
      <c r="AK306" s="105"/>
      <c r="AL306" s="105"/>
      <c r="AM306" s="120"/>
    </row>
    <row r="307" spans="7:39" s="97" customFormat="1" ht="19.5">
      <c r="G307" s="98"/>
      <c r="K307" s="99"/>
      <c r="P307" s="100"/>
      <c r="S307" s="114"/>
      <c r="V307" s="101"/>
      <c r="W307" s="102"/>
      <c r="X307" s="98"/>
      <c r="Y307" s="98"/>
      <c r="Z307" s="98"/>
      <c r="AA307" s="103"/>
      <c r="AB307" s="98"/>
      <c r="AC307" s="104"/>
      <c r="AD307" s="105"/>
      <c r="AE307" s="105"/>
      <c r="AF307" s="103"/>
      <c r="AG307" s="106"/>
      <c r="AH307" s="105"/>
      <c r="AI307" s="98"/>
      <c r="AJ307" s="98"/>
      <c r="AK307" s="105"/>
      <c r="AL307" s="105"/>
      <c r="AM307" s="120"/>
    </row>
    <row r="308" spans="7:39" s="97" customFormat="1" ht="19.5">
      <c r="G308" s="98"/>
      <c r="K308" s="99"/>
      <c r="P308" s="100"/>
      <c r="S308" s="114"/>
      <c r="V308" s="101"/>
      <c r="W308" s="102"/>
      <c r="X308" s="98"/>
      <c r="Y308" s="98"/>
      <c r="Z308" s="98"/>
      <c r="AA308" s="103"/>
      <c r="AB308" s="98"/>
      <c r="AC308" s="104"/>
      <c r="AD308" s="105"/>
      <c r="AE308" s="105"/>
      <c r="AF308" s="103"/>
      <c r="AG308" s="106"/>
      <c r="AH308" s="105"/>
      <c r="AI308" s="98"/>
      <c r="AJ308" s="98"/>
      <c r="AK308" s="105"/>
      <c r="AL308" s="105"/>
      <c r="AM308" s="120"/>
    </row>
    <row r="309" spans="7:39" s="97" customFormat="1" ht="19.5">
      <c r="G309" s="98"/>
      <c r="K309" s="99"/>
      <c r="P309" s="100"/>
      <c r="S309" s="114"/>
      <c r="V309" s="101"/>
      <c r="W309" s="102"/>
      <c r="X309" s="98"/>
      <c r="Y309" s="98"/>
      <c r="Z309" s="98"/>
      <c r="AA309" s="103"/>
      <c r="AB309" s="98"/>
      <c r="AC309" s="104"/>
      <c r="AD309" s="105"/>
      <c r="AE309" s="105"/>
      <c r="AF309" s="103"/>
      <c r="AG309" s="106"/>
      <c r="AH309" s="105"/>
      <c r="AI309" s="98"/>
      <c r="AJ309" s="98"/>
      <c r="AK309" s="105"/>
      <c r="AL309" s="105"/>
      <c r="AM309" s="120"/>
    </row>
    <row r="310" spans="7:39" s="97" customFormat="1" ht="19.5">
      <c r="G310" s="98"/>
      <c r="K310" s="99"/>
      <c r="P310" s="100"/>
      <c r="S310" s="114"/>
      <c r="V310" s="101"/>
      <c r="W310" s="102"/>
      <c r="X310" s="98"/>
      <c r="Y310" s="98"/>
      <c r="Z310" s="98"/>
      <c r="AA310" s="103"/>
      <c r="AB310" s="98"/>
      <c r="AC310" s="104"/>
      <c r="AD310" s="105"/>
      <c r="AE310" s="105"/>
      <c r="AF310" s="103"/>
      <c r="AG310" s="106"/>
      <c r="AH310" s="105"/>
      <c r="AI310" s="98"/>
      <c r="AJ310" s="98"/>
      <c r="AK310" s="105"/>
      <c r="AL310" s="105"/>
      <c r="AM310" s="120"/>
    </row>
    <row r="311" spans="7:39" s="97" customFormat="1" ht="19.5">
      <c r="G311" s="98"/>
      <c r="K311" s="99"/>
      <c r="P311" s="100"/>
      <c r="S311" s="114"/>
      <c r="V311" s="101"/>
      <c r="W311" s="102"/>
      <c r="X311" s="98"/>
      <c r="Y311" s="98"/>
      <c r="Z311" s="98"/>
      <c r="AA311" s="103"/>
      <c r="AB311" s="98"/>
      <c r="AC311" s="104"/>
      <c r="AD311" s="105"/>
      <c r="AE311" s="105"/>
      <c r="AF311" s="103"/>
      <c r="AG311" s="106"/>
      <c r="AH311" s="105"/>
      <c r="AI311" s="98"/>
      <c r="AJ311" s="98"/>
      <c r="AK311" s="105"/>
      <c r="AL311" s="105"/>
      <c r="AM311" s="120"/>
    </row>
    <row r="312" spans="7:39" s="97" customFormat="1" ht="19.5">
      <c r="G312" s="98"/>
      <c r="K312" s="99"/>
      <c r="P312" s="100"/>
      <c r="S312" s="114"/>
      <c r="V312" s="101"/>
      <c r="W312" s="102"/>
      <c r="X312" s="98"/>
      <c r="Y312" s="98"/>
      <c r="Z312" s="98"/>
      <c r="AA312" s="103"/>
      <c r="AB312" s="98"/>
      <c r="AC312" s="104"/>
      <c r="AD312" s="105"/>
      <c r="AE312" s="105"/>
      <c r="AF312" s="103"/>
      <c r="AG312" s="106"/>
      <c r="AH312" s="105"/>
      <c r="AI312" s="98"/>
      <c r="AJ312" s="98"/>
      <c r="AK312" s="105"/>
      <c r="AL312" s="105"/>
      <c r="AM312" s="120"/>
    </row>
    <row r="313" spans="7:39" s="97" customFormat="1" ht="19.5">
      <c r="G313" s="98"/>
      <c r="K313" s="99"/>
      <c r="P313" s="100"/>
      <c r="S313" s="114"/>
      <c r="V313" s="101"/>
      <c r="W313" s="102"/>
      <c r="X313" s="98"/>
      <c r="Y313" s="98"/>
      <c r="Z313" s="98"/>
      <c r="AA313" s="103"/>
      <c r="AB313" s="98"/>
      <c r="AC313" s="104"/>
      <c r="AD313" s="105"/>
      <c r="AE313" s="105"/>
      <c r="AF313" s="103"/>
      <c r="AG313" s="106"/>
      <c r="AH313" s="105"/>
      <c r="AI313" s="98"/>
      <c r="AJ313" s="98"/>
      <c r="AK313" s="105"/>
      <c r="AL313" s="105"/>
      <c r="AM313" s="120"/>
    </row>
    <row r="314" spans="7:39" s="97" customFormat="1" ht="19.5">
      <c r="G314" s="98"/>
      <c r="K314" s="99"/>
      <c r="P314" s="100"/>
      <c r="S314" s="114"/>
      <c r="V314" s="101"/>
      <c r="W314" s="102"/>
      <c r="X314" s="98"/>
      <c r="Y314" s="98"/>
      <c r="Z314" s="98"/>
      <c r="AA314" s="103"/>
      <c r="AB314" s="98"/>
      <c r="AC314" s="104"/>
      <c r="AD314" s="105"/>
      <c r="AE314" s="105"/>
      <c r="AF314" s="103"/>
      <c r="AG314" s="106"/>
      <c r="AH314" s="105"/>
      <c r="AI314" s="98"/>
      <c r="AJ314" s="98"/>
      <c r="AK314" s="105"/>
      <c r="AL314" s="105"/>
      <c r="AM314" s="120"/>
    </row>
    <row r="315" spans="7:39" s="97" customFormat="1" ht="19.5">
      <c r="G315" s="98"/>
      <c r="K315" s="99"/>
      <c r="P315" s="100"/>
      <c r="S315" s="114"/>
      <c r="V315" s="101"/>
      <c r="W315" s="102"/>
      <c r="X315" s="98"/>
      <c r="Y315" s="98"/>
      <c r="Z315" s="98"/>
      <c r="AA315" s="103"/>
      <c r="AB315" s="98"/>
      <c r="AC315" s="104"/>
      <c r="AD315" s="105"/>
      <c r="AE315" s="105"/>
      <c r="AF315" s="103"/>
      <c r="AG315" s="106"/>
      <c r="AH315" s="105"/>
      <c r="AI315" s="98"/>
      <c r="AJ315" s="98"/>
      <c r="AK315" s="105"/>
      <c r="AL315" s="105"/>
      <c r="AM315" s="120"/>
    </row>
    <row r="316" spans="7:39" s="97" customFormat="1" ht="19.5">
      <c r="G316" s="98"/>
      <c r="K316" s="99"/>
      <c r="P316" s="100"/>
      <c r="S316" s="114"/>
      <c r="V316" s="101"/>
      <c r="W316" s="102"/>
      <c r="X316" s="98"/>
      <c r="Y316" s="98"/>
      <c r="Z316" s="98"/>
      <c r="AA316" s="103"/>
      <c r="AB316" s="98"/>
      <c r="AC316" s="104"/>
      <c r="AD316" s="105"/>
      <c r="AE316" s="105"/>
      <c r="AF316" s="103"/>
      <c r="AG316" s="106"/>
      <c r="AH316" s="105"/>
      <c r="AI316" s="98"/>
      <c r="AJ316" s="98"/>
      <c r="AK316" s="105"/>
      <c r="AL316" s="105"/>
      <c r="AM316" s="120"/>
    </row>
    <row r="317" spans="7:39" s="97" customFormat="1" ht="19.5">
      <c r="G317" s="98"/>
      <c r="K317" s="99"/>
      <c r="P317" s="100"/>
      <c r="S317" s="114"/>
      <c r="V317" s="101"/>
      <c r="W317" s="102"/>
      <c r="X317" s="98"/>
      <c r="Y317" s="98"/>
      <c r="Z317" s="98"/>
      <c r="AA317" s="103"/>
      <c r="AB317" s="98"/>
      <c r="AC317" s="104"/>
      <c r="AD317" s="105"/>
      <c r="AE317" s="105"/>
      <c r="AF317" s="103"/>
      <c r="AG317" s="106"/>
      <c r="AH317" s="105"/>
      <c r="AI317" s="98"/>
      <c r="AJ317" s="98"/>
      <c r="AK317" s="105"/>
      <c r="AL317" s="105"/>
      <c r="AM317" s="120"/>
    </row>
    <row r="318" spans="7:39" s="97" customFormat="1" ht="19.5">
      <c r="G318" s="98"/>
      <c r="K318" s="99"/>
      <c r="P318" s="100"/>
      <c r="S318" s="114"/>
      <c r="V318" s="101"/>
      <c r="W318" s="102"/>
      <c r="X318" s="98"/>
      <c r="Y318" s="98"/>
      <c r="Z318" s="98"/>
      <c r="AA318" s="103"/>
      <c r="AB318" s="98"/>
      <c r="AC318" s="104"/>
      <c r="AD318" s="105"/>
      <c r="AE318" s="105"/>
      <c r="AF318" s="103"/>
      <c r="AG318" s="106"/>
      <c r="AH318" s="105"/>
      <c r="AI318" s="98"/>
      <c r="AJ318" s="98"/>
      <c r="AK318" s="105"/>
      <c r="AL318" s="105"/>
      <c r="AM318" s="120"/>
    </row>
    <row r="319" spans="7:39" s="97" customFormat="1" ht="19.5">
      <c r="G319" s="98"/>
      <c r="K319" s="99"/>
      <c r="P319" s="100"/>
      <c r="S319" s="114"/>
      <c r="V319" s="101"/>
      <c r="W319" s="102"/>
      <c r="X319" s="98"/>
      <c r="Y319" s="98"/>
      <c r="Z319" s="98"/>
      <c r="AA319" s="103"/>
      <c r="AB319" s="98"/>
      <c r="AC319" s="104"/>
      <c r="AD319" s="105"/>
      <c r="AE319" s="105"/>
      <c r="AF319" s="103"/>
      <c r="AG319" s="106"/>
      <c r="AH319" s="105"/>
      <c r="AI319" s="98"/>
      <c r="AJ319" s="98"/>
      <c r="AK319" s="105"/>
      <c r="AL319" s="105"/>
      <c r="AM319" s="120"/>
    </row>
    <row r="320" spans="7:39" s="97" customFormat="1" ht="19.5">
      <c r="G320" s="98"/>
      <c r="K320" s="99"/>
      <c r="P320" s="100"/>
      <c r="S320" s="114"/>
      <c r="V320" s="101"/>
      <c r="W320" s="102"/>
      <c r="X320" s="98"/>
      <c r="Y320" s="98"/>
      <c r="Z320" s="98"/>
      <c r="AA320" s="103"/>
      <c r="AB320" s="98"/>
      <c r="AC320" s="104"/>
      <c r="AD320" s="105"/>
      <c r="AE320" s="105"/>
      <c r="AF320" s="103"/>
      <c r="AG320" s="106"/>
      <c r="AH320" s="105"/>
      <c r="AI320" s="98"/>
      <c r="AJ320" s="98"/>
      <c r="AK320" s="105"/>
      <c r="AL320" s="105"/>
      <c r="AM320" s="120"/>
    </row>
    <row r="321" spans="7:39" s="97" customFormat="1" ht="19.5">
      <c r="G321" s="98"/>
      <c r="K321" s="99"/>
      <c r="P321" s="100"/>
      <c r="S321" s="114"/>
      <c r="V321" s="101"/>
      <c r="W321" s="102"/>
      <c r="X321" s="98"/>
      <c r="Y321" s="98"/>
      <c r="Z321" s="98"/>
      <c r="AA321" s="103"/>
      <c r="AB321" s="98"/>
      <c r="AC321" s="104"/>
      <c r="AD321" s="105"/>
      <c r="AE321" s="105"/>
      <c r="AF321" s="103"/>
      <c r="AG321" s="106"/>
      <c r="AH321" s="105"/>
      <c r="AI321" s="98"/>
      <c r="AJ321" s="98"/>
      <c r="AK321" s="105"/>
      <c r="AL321" s="105"/>
      <c r="AM321" s="120"/>
    </row>
    <row r="322" spans="7:39" s="97" customFormat="1" ht="19.5">
      <c r="G322" s="98"/>
      <c r="K322" s="99"/>
      <c r="P322" s="100"/>
      <c r="S322" s="114"/>
      <c r="V322" s="101"/>
      <c r="W322" s="102"/>
      <c r="X322" s="98"/>
      <c r="Y322" s="98"/>
      <c r="Z322" s="98"/>
      <c r="AA322" s="103"/>
      <c r="AB322" s="98"/>
      <c r="AC322" s="104"/>
      <c r="AD322" s="105"/>
      <c r="AE322" s="105"/>
      <c r="AF322" s="103"/>
      <c r="AG322" s="106"/>
      <c r="AH322" s="105"/>
      <c r="AI322" s="98"/>
      <c r="AJ322" s="98"/>
      <c r="AK322" s="105"/>
      <c r="AL322" s="105"/>
      <c r="AM322" s="120"/>
    </row>
    <row r="323" spans="7:39" s="97" customFormat="1" ht="19.5">
      <c r="G323" s="98"/>
      <c r="K323" s="99"/>
      <c r="P323" s="100"/>
      <c r="S323" s="114"/>
      <c r="V323" s="101"/>
      <c r="W323" s="102"/>
      <c r="X323" s="98"/>
      <c r="Y323" s="98"/>
      <c r="Z323" s="98"/>
      <c r="AA323" s="103"/>
      <c r="AB323" s="98"/>
      <c r="AC323" s="104"/>
      <c r="AD323" s="105"/>
      <c r="AE323" s="105"/>
      <c r="AF323" s="103"/>
      <c r="AG323" s="106"/>
      <c r="AH323" s="105"/>
      <c r="AI323" s="98"/>
      <c r="AJ323" s="98"/>
      <c r="AK323" s="105"/>
      <c r="AL323" s="105"/>
      <c r="AM323" s="120"/>
    </row>
    <row r="324" spans="7:39" s="97" customFormat="1" ht="19.5">
      <c r="G324" s="98"/>
      <c r="K324" s="99"/>
      <c r="P324" s="100"/>
      <c r="S324" s="114"/>
      <c r="V324" s="101"/>
      <c r="W324" s="102"/>
      <c r="X324" s="98"/>
      <c r="Y324" s="98"/>
      <c r="Z324" s="98"/>
      <c r="AA324" s="103"/>
      <c r="AB324" s="98"/>
      <c r="AC324" s="104"/>
      <c r="AD324" s="105"/>
      <c r="AE324" s="105"/>
      <c r="AF324" s="103"/>
      <c r="AG324" s="106"/>
      <c r="AH324" s="105"/>
      <c r="AI324" s="98"/>
      <c r="AJ324" s="98"/>
      <c r="AK324" s="105"/>
      <c r="AL324" s="105"/>
      <c r="AM324" s="120"/>
    </row>
    <row r="325" spans="7:39" s="97" customFormat="1" ht="19.5">
      <c r="G325" s="98"/>
      <c r="K325" s="99"/>
      <c r="P325" s="100"/>
      <c r="S325" s="114"/>
      <c r="V325" s="101"/>
      <c r="W325" s="102"/>
      <c r="X325" s="98"/>
      <c r="Y325" s="98"/>
      <c r="Z325" s="98"/>
      <c r="AA325" s="103"/>
      <c r="AB325" s="98"/>
      <c r="AC325" s="104"/>
      <c r="AD325" s="105"/>
      <c r="AE325" s="105"/>
      <c r="AF325" s="103"/>
      <c r="AG325" s="106"/>
      <c r="AH325" s="105"/>
      <c r="AI325" s="98"/>
      <c r="AJ325" s="98"/>
      <c r="AK325" s="105"/>
      <c r="AL325" s="105"/>
      <c r="AM325" s="120"/>
    </row>
    <row r="326" spans="7:39" s="97" customFormat="1" ht="19.5">
      <c r="G326" s="98"/>
      <c r="K326" s="99"/>
      <c r="P326" s="100"/>
      <c r="S326" s="114"/>
      <c r="V326" s="101"/>
      <c r="W326" s="102"/>
      <c r="X326" s="98"/>
      <c r="Y326" s="98"/>
      <c r="Z326" s="98"/>
      <c r="AA326" s="103"/>
      <c r="AB326" s="98"/>
      <c r="AC326" s="104"/>
      <c r="AD326" s="105"/>
      <c r="AE326" s="105"/>
      <c r="AF326" s="103"/>
      <c r="AG326" s="106"/>
      <c r="AH326" s="105"/>
      <c r="AI326" s="98"/>
      <c r="AJ326" s="98"/>
      <c r="AK326" s="105"/>
      <c r="AL326" s="105"/>
      <c r="AM326" s="120"/>
    </row>
    <row r="327" spans="7:39" s="97" customFormat="1" ht="19.5">
      <c r="G327" s="98"/>
      <c r="K327" s="99"/>
      <c r="P327" s="100"/>
      <c r="S327" s="114"/>
      <c r="V327" s="101"/>
      <c r="W327" s="102"/>
      <c r="X327" s="98"/>
      <c r="Y327" s="98"/>
      <c r="Z327" s="98"/>
      <c r="AA327" s="103"/>
      <c r="AB327" s="98"/>
      <c r="AC327" s="104"/>
      <c r="AD327" s="105"/>
      <c r="AE327" s="105"/>
      <c r="AF327" s="103"/>
      <c r="AG327" s="106"/>
      <c r="AH327" s="105"/>
      <c r="AI327" s="98"/>
      <c r="AJ327" s="98"/>
      <c r="AK327" s="105"/>
      <c r="AL327" s="105"/>
      <c r="AM327" s="120"/>
    </row>
    <row r="328" spans="7:39" s="97" customFormat="1" ht="19.5">
      <c r="G328" s="98"/>
      <c r="K328" s="99"/>
      <c r="P328" s="100"/>
      <c r="S328" s="114"/>
      <c r="V328" s="101"/>
      <c r="W328" s="102"/>
      <c r="X328" s="98"/>
      <c r="Y328" s="98"/>
      <c r="Z328" s="98"/>
      <c r="AA328" s="103"/>
      <c r="AB328" s="98"/>
      <c r="AC328" s="104"/>
      <c r="AD328" s="105"/>
      <c r="AE328" s="105"/>
      <c r="AF328" s="103"/>
      <c r="AG328" s="106"/>
      <c r="AH328" s="105"/>
      <c r="AI328" s="98"/>
      <c r="AJ328" s="98"/>
      <c r="AK328" s="105"/>
      <c r="AL328" s="105"/>
      <c r="AM328" s="120"/>
    </row>
    <row r="329" spans="7:39" s="97" customFormat="1" ht="19.5">
      <c r="G329" s="98"/>
      <c r="K329" s="99"/>
      <c r="P329" s="100"/>
      <c r="S329" s="114"/>
      <c r="V329" s="101"/>
      <c r="W329" s="102"/>
      <c r="X329" s="98"/>
      <c r="Y329" s="98"/>
      <c r="Z329" s="98"/>
      <c r="AA329" s="103"/>
      <c r="AB329" s="98"/>
      <c r="AC329" s="104"/>
      <c r="AD329" s="105"/>
      <c r="AE329" s="105"/>
      <c r="AF329" s="103"/>
      <c r="AG329" s="106"/>
      <c r="AH329" s="105"/>
      <c r="AI329" s="98"/>
      <c r="AJ329" s="98"/>
      <c r="AK329" s="105"/>
      <c r="AL329" s="105"/>
      <c r="AM329" s="120"/>
    </row>
    <row r="330" spans="7:39" s="97" customFormat="1" ht="19.5">
      <c r="G330" s="98"/>
      <c r="K330" s="99"/>
      <c r="P330" s="100"/>
      <c r="S330" s="114"/>
      <c r="V330" s="101"/>
      <c r="W330" s="102"/>
      <c r="X330" s="98"/>
      <c r="Y330" s="98"/>
      <c r="Z330" s="98"/>
      <c r="AA330" s="103"/>
      <c r="AB330" s="98"/>
      <c r="AC330" s="104"/>
      <c r="AD330" s="105"/>
      <c r="AE330" s="105"/>
      <c r="AF330" s="103"/>
      <c r="AG330" s="106"/>
      <c r="AH330" s="105"/>
      <c r="AI330" s="98"/>
      <c r="AJ330" s="98"/>
      <c r="AK330" s="105"/>
      <c r="AL330" s="105"/>
      <c r="AM330" s="120"/>
    </row>
    <row r="331" spans="7:39" s="97" customFormat="1" ht="19.5">
      <c r="G331" s="98"/>
      <c r="K331" s="99"/>
      <c r="P331" s="100"/>
      <c r="S331" s="114"/>
      <c r="V331" s="101"/>
      <c r="W331" s="102"/>
      <c r="X331" s="98"/>
      <c r="Y331" s="98"/>
      <c r="Z331" s="98"/>
      <c r="AA331" s="103"/>
      <c r="AB331" s="98"/>
      <c r="AC331" s="104"/>
      <c r="AD331" s="105"/>
      <c r="AE331" s="105"/>
      <c r="AF331" s="103"/>
      <c r="AG331" s="106"/>
      <c r="AH331" s="105"/>
      <c r="AI331" s="98"/>
      <c r="AJ331" s="98"/>
      <c r="AK331" s="105"/>
      <c r="AL331" s="105"/>
      <c r="AM331" s="120"/>
    </row>
    <row r="332" spans="7:39" s="97" customFormat="1" ht="19.5">
      <c r="G332" s="98"/>
      <c r="K332" s="99"/>
      <c r="P332" s="100"/>
      <c r="S332" s="114"/>
      <c r="V332" s="101"/>
      <c r="W332" s="102"/>
      <c r="X332" s="98"/>
      <c r="Y332" s="98"/>
      <c r="Z332" s="98"/>
      <c r="AA332" s="103"/>
      <c r="AB332" s="98"/>
      <c r="AC332" s="104"/>
      <c r="AD332" s="105"/>
      <c r="AE332" s="105"/>
      <c r="AF332" s="103"/>
      <c r="AG332" s="106"/>
      <c r="AH332" s="105"/>
      <c r="AI332" s="98"/>
      <c r="AJ332" s="98"/>
      <c r="AK332" s="105"/>
      <c r="AL332" s="105"/>
      <c r="AM332" s="120"/>
    </row>
    <row r="333" spans="7:39" s="97" customFormat="1" ht="19.5">
      <c r="G333" s="98"/>
      <c r="K333" s="99"/>
      <c r="P333" s="100"/>
      <c r="S333" s="114"/>
      <c r="V333" s="101"/>
      <c r="W333" s="102"/>
      <c r="X333" s="98"/>
      <c r="Y333" s="98"/>
      <c r="Z333" s="98"/>
      <c r="AA333" s="103"/>
      <c r="AB333" s="98"/>
      <c r="AC333" s="104"/>
      <c r="AD333" s="105"/>
      <c r="AE333" s="105"/>
      <c r="AF333" s="103"/>
      <c r="AG333" s="106"/>
      <c r="AH333" s="105"/>
      <c r="AI333" s="98"/>
      <c r="AJ333" s="98"/>
      <c r="AK333" s="105"/>
      <c r="AL333" s="105"/>
      <c r="AM333" s="120"/>
    </row>
    <row r="334" spans="7:39" s="97" customFormat="1" ht="19.5">
      <c r="G334" s="98"/>
      <c r="K334" s="99"/>
      <c r="P334" s="100"/>
      <c r="S334" s="114"/>
      <c r="V334" s="101"/>
      <c r="W334" s="102"/>
      <c r="X334" s="98"/>
      <c r="Y334" s="98"/>
      <c r="Z334" s="98"/>
      <c r="AA334" s="103"/>
      <c r="AB334" s="98"/>
      <c r="AC334" s="104"/>
      <c r="AD334" s="105"/>
      <c r="AE334" s="105"/>
      <c r="AF334" s="103"/>
      <c r="AG334" s="106"/>
      <c r="AH334" s="105"/>
      <c r="AI334" s="98"/>
      <c r="AJ334" s="98"/>
      <c r="AK334" s="105"/>
      <c r="AL334" s="105"/>
      <c r="AM334" s="120"/>
    </row>
    <row r="335" spans="7:39" s="97" customFormat="1" ht="19.5">
      <c r="G335" s="98"/>
      <c r="K335" s="99"/>
      <c r="P335" s="100"/>
      <c r="S335" s="114"/>
      <c r="V335" s="101"/>
      <c r="W335" s="102"/>
      <c r="X335" s="98"/>
      <c r="Y335" s="98"/>
      <c r="Z335" s="98"/>
      <c r="AA335" s="103"/>
      <c r="AB335" s="98"/>
      <c r="AC335" s="104"/>
      <c r="AD335" s="105"/>
      <c r="AE335" s="105"/>
      <c r="AF335" s="103"/>
      <c r="AG335" s="106"/>
      <c r="AH335" s="105"/>
      <c r="AI335" s="98"/>
      <c r="AJ335" s="98"/>
      <c r="AK335" s="105"/>
      <c r="AL335" s="105"/>
      <c r="AM335" s="120"/>
    </row>
    <row r="336" spans="7:39" s="97" customFormat="1" ht="19.5">
      <c r="G336" s="98"/>
      <c r="K336" s="99"/>
      <c r="P336" s="100"/>
      <c r="S336" s="114"/>
      <c r="V336" s="101"/>
      <c r="W336" s="102"/>
      <c r="X336" s="98"/>
      <c r="Y336" s="98"/>
      <c r="Z336" s="98"/>
      <c r="AA336" s="103"/>
      <c r="AB336" s="98"/>
      <c r="AC336" s="104"/>
      <c r="AD336" s="105"/>
      <c r="AE336" s="105"/>
      <c r="AF336" s="103"/>
      <c r="AG336" s="106"/>
      <c r="AH336" s="105"/>
      <c r="AI336" s="98"/>
      <c r="AJ336" s="98"/>
      <c r="AK336" s="105"/>
      <c r="AL336" s="105"/>
      <c r="AM336" s="120"/>
    </row>
    <row r="337" spans="7:39" s="97" customFormat="1" ht="19.5">
      <c r="G337" s="98"/>
      <c r="K337" s="99"/>
      <c r="P337" s="100"/>
      <c r="S337" s="114"/>
      <c r="V337" s="101"/>
      <c r="W337" s="102"/>
      <c r="X337" s="98"/>
      <c r="Y337" s="98"/>
      <c r="Z337" s="98"/>
      <c r="AA337" s="103"/>
      <c r="AB337" s="98"/>
      <c r="AC337" s="104"/>
      <c r="AD337" s="105"/>
      <c r="AE337" s="105"/>
      <c r="AF337" s="103"/>
      <c r="AG337" s="106"/>
      <c r="AH337" s="105"/>
      <c r="AI337" s="98"/>
      <c r="AJ337" s="98"/>
      <c r="AK337" s="105"/>
      <c r="AL337" s="105"/>
      <c r="AM337" s="120"/>
    </row>
    <row r="338" spans="7:39" s="97" customFormat="1" ht="19.5">
      <c r="G338" s="98"/>
      <c r="K338" s="99"/>
      <c r="P338" s="100"/>
      <c r="S338" s="114"/>
      <c r="V338" s="101"/>
      <c r="W338" s="102"/>
      <c r="X338" s="98"/>
      <c r="Y338" s="98"/>
      <c r="Z338" s="98"/>
      <c r="AA338" s="103"/>
      <c r="AB338" s="98"/>
      <c r="AC338" s="104"/>
      <c r="AD338" s="105"/>
      <c r="AE338" s="105"/>
      <c r="AF338" s="103"/>
      <c r="AG338" s="106"/>
      <c r="AH338" s="105"/>
      <c r="AI338" s="98"/>
      <c r="AJ338" s="98"/>
      <c r="AK338" s="105"/>
      <c r="AL338" s="105"/>
      <c r="AM338" s="120"/>
    </row>
    <row r="339" spans="7:39" s="97" customFormat="1" ht="19.5">
      <c r="G339" s="98"/>
      <c r="K339" s="99"/>
      <c r="P339" s="100"/>
      <c r="S339" s="114"/>
      <c r="V339" s="101"/>
      <c r="W339" s="102"/>
      <c r="X339" s="98"/>
      <c r="Y339" s="98"/>
      <c r="Z339" s="98"/>
      <c r="AA339" s="103"/>
      <c r="AB339" s="98"/>
      <c r="AC339" s="104"/>
      <c r="AD339" s="105"/>
      <c r="AE339" s="105"/>
      <c r="AF339" s="103"/>
      <c r="AG339" s="106"/>
      <c r="AH339" s="105"/>
      <c r="AI339" s="98"/>
      <c r="AJ339" s="98"/>
      <c r="AK339" s="105"/>
      <c r="AL339" s="105"/>
      <c r="AM339" s="120"/>
    </row>
    <row r="340" spans="7:39" s="97" customFormat="1" ht="19.5">
      <c r="G340" s="98"/>
      <c r="K340" s="99"/>
      <c r="P340" s="100"/>
      <c r="S340" s="114"/>
      <c r="V340" s="101"/>
      <c r="W340" s="102"/>
      <c r="X340" s="98"/>
      <c r="Y340" s="98"/>
      <c r="Z340" s="98"/>
      <c r="AA340" s="103"/>
      <c r="AB340" s="98"/>
      <c r="AC340" s="104"/>
      <c r="AD340" s="105"/>
      <c r="AE340" s="105"/>
      <c r="AF340" s="103"/>
      <c r="AG340" s="106"/>
      <c r="AH340" s="105"/>
      <c r="AI340" s="98"/>
      <c r="AJ340" s="98"/>
      <c r="AK340" s="105"/>
      <c r="AL340" s="105"/>
      <c r="AM340" s="120"/>
    </row>
    <row r="341" spans="7:39" s="97" customFormat="1" ht="19.5">
      <c r="G341" s="98"/>
      <c r="K341" s="99"/>
      <c r="P341" s="100"/>
      <c r="S341" s="114"/>
      <c r="V341" s="101"/>
      <c r="W341" s="102"/>
      <c r="X341" s="98"/>
      <c r="Y341" s="98"/>
      <c r="Z341" s="98"/>
      <c r="AA341" s="103"/>
      <c r="AB341" s="98"/>
      <c r="AC341" s="104"/>
      <c r="AD341" s="105"/>
      <c r="AE341" s="105"/>
      <c r="AF341" s="103"/>
      <c r="AG341" s="106"/>
      <c r="AH341" s="105"/>
      <c r="AI341" s="98"/>
      <c r="AJ341" s="98"/>
      <c r="AK341" s="105"/>
      <c r="AL341" s="105"/>
      <c r="AM341" s="120"/>
    </row>
    <row r="342" spans="7:39" s="97" customFormat="1" ht="19.5">
      <c r="G342" s="98"/>
      <c r="K342" s="99"/>
      <c r="P342" s="100"/>
      <c r="S342" s="114"/>
      <c r="V342" s="101"/>
      <c r="W342" s="102"/>
      <c r="X342" s="98"/>
      <c r="Y342" s="98"/>
      <c r="Z342" s="98"/>
      <c r="AA342" s="103"/>
      <c r="AB342" s="98"/>
      <c r="AC342" s="104"/>
      <c r="AD342" s="105"/>
      <c r="AE342" s="105"/>
      <c r="AF342" s="103"/>
      <c r="AG342" s="106"/>
      <c r="AH342" s="105"/>
      <c r="AI342" s="98"/>
      <c r="AJ342" s="98"/>
      <c r="AK342" s="105"/>
      <c r="AL342" s="105"/>
      <c r="AM342" s="120"/>
    </row>
    <row r="343" spans="7:39" s="97" customFormat="1" ht="19.5">
      <c r="G343" s="98"/>
      <c r="K343" s="99"/>
      <c r="P343" s="100"/>
      <c r="S343" s="114"/>
      <c r="V343" s="101"/>
      <c r="W343" s="102"/>
      <c r="X343" s="98"/>
      <c r="Y343" s="98"/>
      <c r="Z343" s="98"/>
      <c r="AA343" s="103"/>
      <c r="AB343" s="98"/>
      <c r="AC343" s="104"/>
      <c r="AD343" s="105"/>
      <c r="AE343" s="105"/>
      <c r="AF343" s="103"/>
      <c r="AG343" s="106"/>
      <c r="AH343" s="105"/>
      <c r="AI343" s="98"/>
      <c r="AJ343" s="98"/>
      <c r="AK343" s="105"/>
      <c r="AL343" s="105"/>
      <c r="AM343" s="120"/>
    </row>
    <row r="344" spans="7:39" s="97" customFormat="1" ht="19.5">
      <c r="G344" s="98"/>
      <c r="K344" s="99"/>
      <c r="P344" s="100"/>
      <c r="S344" s="114"/>
      <c r="V344" s="101"/>
      <c r="W344" s="102"/>
      <c r="X344" s="98"/>
      <c r="Y344" s="98"/>
      <c r="Z344" s="98"/>
      <c r="AA344" s="103"/>
      <c r="AB344" s="98"/>
      <c r="AC344" s="104"/>
      <c r="AD344" s="105"/>
      <c r="AE344" s="105"/>
      <c r="AF344" s="103"/>
      <c r="AG344" s="106"/>
      <c r="AH344" s="105"/>
      <c r="AI344" s="98"/>
      <c r="AJ344" s="98"/>
      <c r="AK344" s="105"/>
      <c r="AL344" s="105"/>
      <c r="AM344" s="120"/>
    </row>
    <row r="345" spans="7:39" s="97" customFormat="1" ht="19.5">
      <c r="G345" s="98"/>
      <c r="K345" s="99"/>
      <c r="P345" s="100"/>
      <c r="S345" s="114"/>
      <c r="V345" s="101"/>
      <c r="W345" s="102"/>
      <c r="X345" s="98"/>
      <c r="Y345" s="98"/>
      <c r="Z345" s="98"/>
      <c r="AA345" s="103"/>
      <c r="AB345" s="98"/>
      <c r="AC345" s="104"/>
      <c r="AD345" s="105"/>
      <c r="AE345" s="105"/>
      <c r="AF345" s="103"/>
      <c r="AG345" s="106"/>
      <c r="AH345" s="105"/>
      <c r="AI345" s="98"/>
      <c r="AJ345" s="98"/>
      <c r="AK345" s="105"/>
      <c r="AL345" s="105"/>
      <c r="AM345" s="120"/>
    </row>
    <row r="346" spans="7:39" s="97" customFormat="1" ht="19.5">
      <c r="G346" s="98"/>
      <c r="K346" s="99"/>
      <c r="P346" s="100"/>
      <c r="S346" s="114"/>
      <c r="V346" s="101"/>
      <c r="W346" s="102"/>
      <c r="X346" s="98"/>
      <c r="Y346" s="98"/>
      <c r="Z346" s="98"/>
      <c r="AA346" s="103"/>
      <c r="AB346" s="98"/>
      <c r="AC346" s="104"/>
      <c r="AD346" s="105"/>
      <c r="AE346" s="105"/>
      <c r="AF346" s="103"/>
      <c r="AG346" s="106"/>
      <c r="AH346" s="105"/>
      <c r="AI346" s="98"/>
      <c r="AJ346" s="98"/>
      <c r="AK346" s="105"/>
      <c r="AL346" s="105"/>
      <c r="AM346" s="120"/>
    </row>
    <row r="347" spans="7:39" s="97" customFormat="1" ht="19.5">
      <c r="G347" s="98"/>
      <c r="K347" s="99"/>
      <c r="P347" s="100"/>
      <c r="S347" s="114"/>
      <c r="V347" s="101"/>
      <c r="W347" s="102"/>
      <c r="X347" s="98"/>
      <c r="Y347" s="98"/>
      <c r="Z347" s="98"/>
      <c r="AA347" s="103"/>
      <c r="AB347" s="98"/>
      <c r="AC347" s="104"/>
      <c r="AD347" s="105"/>
      <c r="AE347" s="105"/>
      <c r="AF347" s="103"/>
      <c r="AG347" s="106"/>
      <c r="AH347" s="105"/>
      <c r="AI347" s="98"/>
      <c r="AJ347" s="98"/>
      <c r="AK347" s="105"/>
      <c r="AL347" s="105"/>
      <c r="AM347" s="120"/>
    </row>
    <row r="348" spans="7:39" s="97" customFormat="1" ht="19.5">
      <c r="G348" s="98"/>
      <c r="K348" s="99"/>
      <c r="P348" s="100"/>
      <c r="S348" s="114"/>
      <c r="V348" s="101"/>
      <c r="W348" s="102"/>
      <c r="X348" s="98"/>
      <c r="Y348" s="98"/>
      <c r="Z348" s="98"/>
      <c r="AA348" s="103"/>
      <c r="AB348" s="98"/>
      <c r="AC348" s="104"/>
      <c r="AD348" s="105"/>
      <c r="AE348" s="105"/>
      <c r="AF348" s="103"/>
      <c r="AG348" s="106"/>
      <c r="AH348" s="105"/>
      <c r="AI348" s="98"/>
      <c r="AJ348" s="98"/>
      <c r="AK348" s="105"/>
      <c r="AL348" s="105"/>
      <c r="AM348" s="120"/>
    </row>
    <row r="349" spans="7:39" s="97" customFormat="1" ht="19.5">
      <c r="G349" s="98"/>
      <c r="K349" s="99"/>
      <c r="P349" s="100"/>
      <c r="S349" s="114"/>
      <c r="V349" s="101"/>
      <c r="W349" s="102"/>
      <c r="X349" s="98"/>
      <c r="Y349" s="98"/>
      <c r="Z349" s="98"/>
      <c r="AA349" s="103"/>
      <c r="AB349" s="98"/>
      <c r="AC349" s="104"/>
      <c r="AD349" s="105"/>
      <c r="AE349" s="105"/>
      <c r="AF349" s="103"/>
      <c r="AG349" s="106"/>
      <c r="AH349" s="105"/>
      <c r="AI349" s="98"/>
      <c r="AJ349" s="98"/>
      <c r="AK349" s="105"/>
      <c r="AL349" s="105"/>
      <c r="AM349" s="120"/>
    </row>
    <row r="350" spans="7:39" s="97" customFormat="1" ht="19.5">
      <c r="G350" s="98"/>
      <c r="K350" s="99"/>
      <c r="P350" s="100"/>
      <c r="S350" s="114"/>
      <c r="V350" s="101"/>
      <c r="W350" s="102"/>
      <c r="X350" s="98"/>
      <c r="Y350" s="98"/>
      <c r="Z350" s="98"/>
      <c r="AA350" s="103"/>
      <c r="AB350" s="98"/>
      <c r="AC350" s="104"/>
      <c r="AD350" s="105"/>
      <c r="AE350" s="105"/>
      <c r="AF350" s="103"/>
      <c r="AG350" s="106"/>
      <c r="AH350" s="105"/>
      <c r="AI350" s="98"/>
      <c r="AJ350" s="98"/>
      <c r="AK350" s="105"/>
      <c r="AL350" s="105"/>
      <c r="AM350" s="120"/>
    </row>
    <row r="351" spans="7:39" s="97" customFormat="1" ht="19.5">
      <c r="G351" s="98"/>
      <c r="K351" s="99"/>
      <c r="P351" s="100"/>
      <c r="S351" s="114"/>
      <c r="V351" s="101"/>
      <c r="W351" s="102"/>
      <c r="X351" s="98"/>
      <c r="Y351" s="98"/>
      <c r="Z351" s="98"/>
      <c r="AA351" s="103"/>
      <c r="AB351" s="98"/>
      <c r="AC351" s="104"/>
      <c r="AD351" s="105"/>
      <c r="AE351" s="105"/>
      <c r="AF351" s="103"/>
      <c r="AG351" s="106"/>
      <c r="AH351" s="105"/>
      <c r="AI351" s="98"/>
      <c r="AJ351" s="98"/>
      <c r="AK351" s="105"/>
      <c r="AL351" s="105"/>
      <c r="AM351" s="120"/>
    </row>
    <row r="352" spans="7:39" s="97" customFormat="1" ht="19.5">
      <c r="G352" s="98"/>
      <c r="K352" s="99"/>
      <c r="P352" s="100"/>
      <c r="S352" s="114"/>
      <c r="V352" s="101"/>
      <c r="W352" s="102"/>
      <c r="X352" s="98"/>
      <c r="Y352" s="98"/>
      <c r="Z352" s="98"/>
      <c r="AA352" s="103"/>
      <c r="AB352" s="98"/>
      <c r="AC352" s="104"/>
      <c r="AD352" s="105"/>
      <c r="AE352" s="105"/>
      <c r="AF352" s="103"/>
      <c r="AG352" s="106"/>
      <c r="AH352" s="105"/>
      <c r="AI352" s="98"/>
      <c r="AJ352" s="98"/>
      <c r="AK352" s="105"/>
      <c r="AL352" s="105"/>
      <c r="AM352" s="120"/>
    </row>
    <row r="353" spans="7:39" s="97" customFormat="1" ht="19.5">
      <c r="G353" s="98"/>
      <c r="K353" s="99"/>
      <c r="P353" s="100"/>
      <c r="S353" s="114"/>
      <c r="V353" s="101"/>
      <c r="W353" s="102"/>
      <c r="X353" s="98"/>
      <c r="Y353" s="98"/>
      <c r="Z353" s="98"/>
      <c r="AA353" s="103"/>
      <c r="AB353" s="98"/>
      <c r="AC353" s="104"/>
      <c r="AD353" s="105"/>
      <c r="AE353" s="105"/>
      <c r="AF353" s="103"/>
      <c r="AG353" s="106"/>
      <c r="AH353" s="105"/>
      <c r="AI353" s="98"/>
      <c r="AJ353" s="98"/>
      <c r="AK353" s="105"/>
      <c r="AL353" s="105"/>
      <c r="AM353" s="120"/>
    </row>
    <row r="354" spans="7:39" s="97" customFormat="1" ht="19.5">
      <c r="G354" s="98"/>
      <c r="K354" s="99"/>
      <c r="P354" s="100"/>
      <c r="S354" s="114"/>
      <c r="V354" s="101"/>
      <c r="W354" s="102"/>
      <c r="X354" s="98"/>
      <c r="Y354" s="98"/>
      <c r="Z354" s="98"/>
      <c r="AA354" s="103"/>
      <c r="AB354" s="98"/>
      <c r="AC354" s="104"/>
      <c r="AD354" s="105"/>
      <c r="AE354" s="105"/>
      <c r="AF354" s="103"/>
      <c r="AG354" s="106"/>
      <c r="AH354" s="105"/>
      <c r="AI354" s="98"/>
      <c r="AJ354" s="98"/>
      <c r="AK354" s="105"/>
      <c r="AL354" s="105"/>
      <c r="AM354" s="120"/>
    </row>
    <row r="355" spans="7:39" s="97" customFormat="1" ht="19.5">
      <c r="G355" s="98"/>
      <c r="K355" s="99"/>
      <c r="P355" s="100"/>
      <c r="S355" s="114"/>
      <c r="V355" s="101"/>
      <c r="W355" s="102"/>
      <c r="X355" s="98"/>
      <c r="Y355" s="98"/>
      <c r="Z355" s="98"/>
      <c r="AA355" s="103"/>
      <c r="AB355" s="98"/>
      <c r="AC355" s="104"/>
      <c r="AD355" s="105"/>
      <c r="AE355" s="105"/>
      <c r="AF355" s="103"/>
      <c r="AG355" s="106"/>
      <c r="AH355" s="105"/>
      <c r="AI355" s="98"/>
      <c r="AJ355" s="98"/>
      <c r="AK355" s="105"/>
      <c r="AL355" s="105"/>
      <c r="AM355" s="120"/>
    </row>
    <row r="356" spans="7:39" s="97" customFormat="1" ht="19.5">
      <c r="G356" s="98"/>
      <c r="K356" s="99"/>
      <c r="P356" s="100"/>
      <c r="S356" s="114"/>
      <c r="V356" s="101"/>
      <c r="W356" s="102"/>
      <c r="X356" s="98"/>
      <c r="Y356" s="98"/>
      <c r="Z356" s="98"/>
      <c r="AA356" s="103"/>
      <c r="AB356" s="98"/>
      <c r="AC356" s="104"/>
      <c r="AD356" s="105"/>
      <c r="AE356" s="105"/>
      <c r="AF356" s="103"/>
      <c r="AG356" s="106"/>
      <c r="AH356" s="105"/>
      <c r="AI356" s="98"/>
      <c r="AJ356" s="98"/>
      <c r="AK356" s="105"/>
      <c r="AL356" s="105"/>
      <c r="AM356" s="120"/>
    </row>
    <row r="357" spans="7:39" s="97" customFormat="1" ht="19.5">
      <c r="G357" s="98"/>
      <c r="K357" s="99"/>
      <c r="P357" s="100"/>
      <c r="S357" s="114"/>
      <c r="V357" s="101"/>
      <c r="W357" s="102"/>
      <c r="X357" s="98"/>
      <c r="Y357" s="98"/>
      <c r="Z357" s="98"/>
      <c r="AA357" s="103"/>
      <c r="AB357" s="98"/>
      <c r="AC357" s="104"/>
      <c r="AD357" s="105"/>
      <c r="AE357" s="105"/>
      <c r="AF357" s="103"/>
      <c r="AG357" s="106"/>
      <c r="AH357" s="105"/>
      <c r="AI357" s="98"/>
      <c r="AJ357" s="98"/>
      <c r="AK357" s="105"/>
      <c r="AL357" s="105"/>
      <c r="AM357" s="120"/>
    </row>
    <row r="358" spans="7:39" s="97" customFormat="1" ht="19.5">
      <c r="G358" s="98"/>
      <c r="K358" s="99"/>
      <c r="P358" s="100"/>
      <c r="S358" s="114"/>
      <c r="V358" s="101"/>
      <c r="W358" s="102"/>
      <c r="X358" s="98"/>
      <c r="Y358" s="98"/>
      <c r="Z358" s="98"/>
      <c r="AA358" s="103"/>
      <c r="AB358" s="98"/>
      <c r="AC358" s="104"/>
      <c r="AD358" s="105"/>
      <c r="AE358" s="105"/>
      <c r="AF358" s="103"/>
      <c r="AG358" s="106"/>
      <c r="AH358" s="105"/>
      <c r="AI358" s="98"/>
      <c r="AJ358" s="98"/>
      <c r="AK358" s="105"/>
      <c r="AL358" s="105"/>
      <c r="AM358" s="120"/>
    </row>
    <row r="359" spans="7:39" s="97" customFormat="1" ht="19.5">
      <c r="G359" s="98"/>
      <c r="K359" s="99"/>
      <c r="P359" s="100"/>
      <c r="S359" s="114"/>
      <c r="V359" s="101"/>
      <c r="W359" s="102"/>
      <c r="X359" s="98"/>
      <c r="Y359" s="98"/>
      <c r="Z359" s="98"/>
      <c r="AA359" s="103"/>
      <c r="AB359" s="98"/>
      <c r="AC359" s="104"/>
      <c r="AD359" s="105"/>
      <c r="AE359" s="105"/>
      <c r="AF359" s="103"/>
      <c r="AG359" s="106"/>
      <c r="AH359" s="105"/>
      <c r="AI359" s="98"/>
      <c r="AJ359" s="98"/>
      <c r="AK359" s="105"/>
      <c r="AL359" s="105"/>
      <c r="AM359" s="120"/>
    </row>
    <row r="360" spans="7:39" s="97" customFormat="1" ht="19.5">
      <c r="G360" s="98"/>
      <c r="K360" s="99"/>
      <c r="P360" s="100"/>
      <c r="S360" s="114"/>
      <c r="V360" s="101"/>
      <c r="W360" s="102"/>
      <c r="X360" s="98"/>
      <c r="Y360" s="98"/>
      <c r="Z360" s="98"/>
      <c r="AA360" s="103"/>
      <c r="AB360" s="98"/>
      <c r="AC360" s="104"/>
      <c r="AD360" s="105"/>
      <c r="AE360" s="105"/>
      <c r="AF360" s="103"/>
      <c r="AG360" s="106"/>
      <c r="AH360" s="105"/>
      <c r="AI360" s="98"/>
      <c r="AJ360" s="98"/>
      <c r="AK360" s="105"/>
      <c r="AL360" s="105"/>
      <c r="AM360" s="120"/>
    </row>
    <row r="361" spans="7:39" s="97" customFormat="1" ht="19.5">
      <c r="G361" s="98"/>
      <c r="K361" s="99"/>
      <c r="P361" s="100"/>
      <c r="S361" s="114"/>
      <c r="V361" s="101"/>
      <c r="W361" s="102"/>
      <c r="X361" s="98"/>
      <c r="Y361" s="98"/>
      <c r="Z361" s="98"/>
      <c r="AA361" s="103"/>
      <c r="AB361" s="98"/>
      <c r="AC361" s="104"/>
      <c r="AD361" s="105"/>
      <c r="AE361" s="105"/>
      <c r="AF361" s="103"/>
      <c r="AG361" s="106"/>
      <c r="AH361" s="105"/>
      <c r="AI361" s="98"/>
      <c r="AJ361" s="98"/>
      <c r="AK361" s="105"/>
      <c r="AL361" s="105"/>
      <c r="AM361" s="120"/>
    </row>
    <row r="362" spans="7:39" s="97" customFormat="1" ht="19.5">
      <c r="G362" s="98"/>
      <c r="K362" s="99"/>
      <c r="P362" s="100"/>
      <c r="S362" s="114"/>
      <c r="V362" s="101"/>
      <c r="W362" s="102"/>
      <c r="X362" s="98"/>
      <c r="Y362" s="98"/>
      <c r="Z362" s="98"/>
      <c r="AA362" s="103"/>
      <c r="AB362" s="98"/>
      <c r="AC362" s="104"/>
      <c r="AD362" s="105"/>
      <c r="AE362" s="105"/>
      <c r="AF362" s="103"/>
      <c r="AG362" s="106"/>
      <c r="AH362" s="105"/>
      <c r="AI362" s="98"/>
      <c r="AJ362" s="98"/>
      <c r="AK362" s="105"/>
      <c r="AL362" s="105"/>
      <c r="AM362" s="120"/>
    </row>
    <row r="363" spans="7:39" s="97" customFormat="1" ht="19.5">
      <c r="G363" s="98"/>
      <c r="K363" s="99"/>
      <c r="P363" s="100"/>
      <c r="S363" s="114"/>
      <c r="V363" s="101"/>
      <c r="W363" s="102"/>
      <c r="X363" s="98"/>
      <c r="Y363" s="98"/>
      <c r="Z363" s="98"/>
      <c r="AA363" s="103"/>
      <c r="AB363" s="98"/>
      <c r="AC363" s="104"/>
      <c r="AD363" s="105"/>
      <c r="AE363" s="105"/>
      <c r="AF363" s="103"/>
      <c r="AG363" s="106"/>
      <c r="AH363" s="105"/>
      <c r="AI363" s="98"/>
      <c r="AJ363" s="98"/>
      <c r="AK363" s="105"/>
      <c r="AL363" s="105"/>
      <c r="AM363" s="120"/>
    </row>
    <row r="364" spans="7:39" s="97" customFormat="1" ht="19.5">
      <c r="G364" s="98"/>
      <c r="K364" s="99"/>
      <c r="P364" s="100"/>
      <c r="S364" s="114"/>
      <c r="V364" s="101"/>
      <c r="W364" s="102"/>
      <c r="X364" s="98"/>
      <c r="Y364" s="98"/>
      <c r="Z364" s="98"/>
      <c r="AA364" s="103"/>
      <c r="AB364" s="98"/>
      <c r="AC364" s="104"/>
      <c r="AD364" s="105"/>
      <c r="AE364" s="105"/>
      <c r="AF364" s="103"/>
      <c r="AG364" s="106"/>
      <c r="AH364" s="105"/>
      <c r="AI364" s="98"/>
      <c r="AJ364" s="98"/>
      <c r="AK364" s="105"/>
      <c r="AL364" s="105"/>
      <c r="AM364" s="120"/>
    </row>
    <row r="365" spans="7:39" s="97" customFormat="1" ht="19.5">
      <c r="G365" s="98"/>
      <c r="K365" s="99"/>
      <c r="P365" s="100"/>
      <c r="S365" s="114"/>
      <c r="V365" s="101"/>
      <c r="W365" s="102"/>
      <c r="X365" s="98"/>
      <c r="Y365" s="98"/>
      <c r="Z365" s="98"/>
      <c r="AA365" s="103"/>
      <c r="AB365" s="98"/>
      <c r="AC365" s="104"/>
      <c r="AD365" s="105"/>
      <c r="AE365" s="105"/>
      <c r="AF365" s="103"/>
      <c r="AG365" s="106"/>
      <c r="AH365" s="105"/>
      <c r="AI365" s="98"/>
      <c r="AJ365" s="98"/>
      <c r="AK365" s="105"/>
      <c r="AL365" s="105"/>
      <c r="AM365" s="120"/>
    </row>
    <row r="366" spans="7:39" s="97" customFormat="1" ht="19.5">
      <c r="G366" s="98"/>
      <c r="K366" s="99"/>
      <c r="P366" s="100"/>
      <c r="S366" s="114"/>
      <c r="V366" s="101"/>
      <c r="W366" s="102"/>
      <c r="X366" s="98"/>
      <c r="Y366" s="98"/>
      <c r="Z366" s="98"/>
      <c r="AA366" s="103"/>
      <c r="AB366" s="98"/>
      <c r="AC366" s="104"/>
      <c r="AD366" s="105"/>
      <c r="AE366" s="105"/>
      <c r="AF366" s="103"/>
      <c r="AG366" s="106"/>
      <c r="AH366" s="105"/>
      <c r="AI366" s="98"/>
      <c r="AJ366" s="98"/>
      <c r="AK366" s="105"/>
      <c r="AL366" s="105"/>
      <c r="AM366" s="120"/>
    </row>
    <row r="367" spans="7:39" s="97" customFormat="1" ht="19.5">
      <c r="G367" s="98"/>
      <c r="K367" s="99"/>
      <c r="P367" s="100"/>
      <c r="S367" s="114"/>
      <c r="V367" s="101"/>
      <c r="W367" s="102"/>
      <c r="X367" s="98"/>
      <c r="Y367" s="98"/>
      <c r="Z367" s="98"/>
      <c r="AA367" s="103"/>
      <c r="AB367" s="98"/>
      <c r="AC367" s="104"/>
      <c r="AD367" s="105"/>
      <c r="AE367" s="105"/>
      <c r="AF367" s="103"/>
      <c r="AG367" s="106"/>
      <c r="AH367" s="105"/>
      <c r="AI367" s="98"/>
      <c r="AJ367" s="98"/>
      <c r="AK367" s="105"/>
      <c r="AL367" s="105"/>
      <c r="AM367" s="120"/>
    </row>
    <row r="368" spans="7:39" s="97" customFormat="1" ht="19.5">
      <c r="G368" s="98"/>
      <c r="K368" s="99"/>
      <c r="P368" s="100"/>
      <c r="S368" s="114"/>
      <c r="V368" s="101"/>
      <c r="W368" s="102"/>
      <c r="X368" s="98"/>
      <c r="Y368" s="98"/>
      <c r="Z368" s="98"/>
      <c r="AA368" s="103"/>
      <c r="AB368" s="98"/>
      <c r="AC368" s="104"/>
      <c r="AD368" s="105"/>
      <c r="AE368" s="105"/>
      <c r="AF368" s="103"/>
      <c r="AG368" s="106"/>
      <c r="AH368" s="105"/>
      <c r="AI368" s="98"/>
      <c r="AJ368" s="98"/>
      <c r="AK368" s="105"/>
      <c r="AL368" s="105"/>
      <c r="AM368" s="120"/>
    </row>
    <row r="369" spans="7:39" s="97" customFormat="1" ht="19.5">
      <c r="G369" s="98"/>
      <c r="K369" s="99"/>
      <c r="P369" s="100"/>
      <c r="S369" s="114"/>
      <c r="V369" s="101"/>
      <c r="W369" s="102"/>
      <c r="X369" s="98"/>
      <c r="Y369" s="98"/>
      <c r="Z369" s="98"/>
      <c r="AA369" s="103"/>
      <c r="AB369" s="98"/>
      <c r="AC369" s="104"/>
      <c r="AD369" s="105"/>
      <c r="AE369" s="105"/>
      <c r="AF369" s="103"/>
      <c r="AG369" s="106"/>
      <c r="AH369" s="105"/>
      <c r="AI369" s="98"/>
      <c r="AJ369" s="98"/>
      <c r="AK369" s="105"/>
      <c r="AL369" s="105"/>
      <c r="AM369" s="120"/>
    </row>
    <row r="370" spans="7:39" s="97" customFormat="1" ht="19.5">
      <c r="G370" s="98"/>
      <c r="K370" s="99"/>
      <c r="P370" s="100"/>
      <c r="S370" s="114"/>
      <c r="V370" s="101"/>
      <c r="W370" s="102"/>
      <c r="X370" s="98"/>
      <c r="Y370" s="98"/>
      <c r="Z370" s="98"/>
      <c r="AA370" s="103"/>
      <c r="AB370" s="98"/>
      <c r="AC370" s="104"/>
      <c r="AD370" s="105"/>
      <c r="AE370" s="105"/>
      <c r="AF370" s="103"/>
      <c r="AG370" s="106"/>
      <c r="AH370" s="105"/>
      <c r="AI370" s="98"/>
      <c r="AJ370" s="98"/>
      <c r="AK370" s="105"/>
      <c r="AL370" s="105"/>
      <c r="AM370" s="120"/>
    </row>
    <row r="371" spans="7:39" s="97" customFormat="1" ht="19.5">
      <c r="G371" s="98"/>
      <c r="K371" s="99"/>
      <c r="P371" s="100"/>
      <c r="S371" s="114"/>
      <c r="V371" s="101"/>
      <c r="W371" s="102"/>
      <c r="X371" s="98"/>
      <c r="Y371" s="98"/>
      <c r="Z371" s="98"/>
      <c r="AA371" s="103"/>
      <c r="AB371" s="98"/>
      <c r="AC371" s="104"/>
      <c r="AD371" s="105"/>
      <c r="AE371" s="105"/>
      <c r="AF371" s="103"/>
      <c r="AG371" s="106"/>
      <c r="AH371" s="105"/>
      <c r="AI371" s="98"/>
      <c r="AJ371" s="98"/>
      <c r="AK371" s="105"/>
      <c r="AL371" s="105"/>
      <c r="AM371" s="120"/>
    </row>
    <row r="372" spans="7:39" s="97" customFormat="1" ht="19.5">
      <c r="G372" s="98"/>
      <c r="K372" s="99"/>
      <c r="P372" s="100"/>
      <c r="S372" s="114"/>
      <c r="V372" s="101"/>
      <c r="W372" s="102"/>
      <c r="X372" s="98"/>
      <c r="Y372" s="98"/>
      <c r="Z372" s="98"/>
      <c r="AA372" s="103"/>
      <c r="AB372" s="98"/>
      <c r="AC372" s="104"/>
      <c r="AD372" s="105"/>
      <c r="AE372" s="105"/>
      <c r="AF372" s="103"/>
      <c r="AG372" s="106"/>
      <c r="AH372" s="105"/>
      <c r="AI372" s="98"/>
      <c r="AJ372" s="98"/>
      <c r="AK372" s="105"/>
      <c r="AL372" s="105"/>
      <c r="AM372" s="120"/>
    </row>
    <row r="373" spans="7:39" s="97" customFormat="1" ht="19.5">
      <c r="G373" s="98"/>
      <c r="K373" s="99"/>
      <c r="P373" s="100"/>
      <c r="S373" s="114"/>
      <c r="V373" s="101"/>
      <c r="W373" s="102"/>
      <c r="X373" s="98"/>
      <c r="Y373" s="98"/>
      <c r="Z373" s="98"/>
      <c r="AA373" s="103"/>
      <c r="AB373" s="98"/>
      <c r="AC373" s="104"/>
      <c r="AD373" s="105"/>
      <c r="AE373" s="105"/>
      <c r="AF373" s="103"/>
      <c r="AG373" s="106"/>
      <c r="AH373" s="105"/>
      <c r="AI373" s="98"/>
      <c r="AJ373" s="98"/>
      <c r="AK373" s="105"/>
      <c r="AL373" s="105"/>
      <c r="AM373" s="120"/>
    </row>
    <row r="374" spans="7:39" s="97" customFormat="1" ht="19.5">
      <c r="G374" s="98"/>
      <c r="K374" s="99"/>
      <c r="P374" s="100"/>
      <c r="S374" s="114"/>
      <c r="V374" s="101"/>
      <c r="W374" s="102"/>
      <c r="X374" s="98"/>
      <c r="Y374" s="98"/>
      <c r="Z374" s="98"/>
      <c r="AA374" s="103"/>
      <c r="AB374" s="98"/>
      <c r="AC374" s="104"/>
      <c r="AD374" s="105"/>
      <c r="AE374" s="105"/>
      <c r="AF374" s="103"/>
      <c r="AG374" s="106"/>
      <c r="AH374" s="105"/>
      <c r="AI374" s="98"/>
      <c r="AJ374" s="98"/>
      <c r="AK374" s="105"/>
      <c r="AL374" s="105"/>
      <c r="AM374" s="120"/>
    </row>
    <row r="375" spans="7:39" s="97" customFormat="1" ht="19.5">
      <c r="G375" s="98"/>
      <c r="K375" s="99"/>
      <c r="P375" s="100"/>
      <c r="S375" s="114"/>
      <c r="V375" s="101"/>
      <c r="W375" s="102"/>
      <c r="X375" s="98"/>
      <c r="Y375" s="98"/>
      <c r="Z375" s="98"/>
      <c r="AA375" s="103"/>
      <c r="AB375" s="98"/>
      <c r="AC375" s="104"/>
      <c r="AD375" s="105"/>
      <c r="AE375" s="105"/>
      <c r="AF375" s="103"/>
      <c r="AG375" s="106"/>
      <c r="AH375" s="105"/>
      <c r="AI375" s="98"/>
      <c r="AJ375" s="98"/>
      <c r="AK375" s="105"/>
      <c r="AL375" s="105"/>
      <c r="AM375" s="120"/>
    </row>
    <row r="376" spans="7:39" s="97" customFormat="1" ht="19.5">
      <c r="G376" s="98"/>
      <c r="K376" s="99"/>
      <c r="P376" s="100"/>
      <c r="S376" s="114"/>
      <c r="V376" s="101"/>
      <c r="W376" s="102"/>
      <c r="X376" s="98"/>
      <c r="Y376" s="98"/>
      <c r="Z376" s="98"/>
      <c r="AA376" s="103"/>
      <c r="AB376" s="98"/>
      <c r="AC376" s="104"/>
      <c r="AD376" s="105"/>
      <c r="AE376" s="105"/>
      <c r="AF376" s="103"/>
      <c r="AG376" s="106"/>
      <c r="AH376" s="105"/>
      <c r="AI376" s="98"/>
      <c r="AJ376" s="98"/>
      <c r="AK376" s="105"/>
      <c r="AL376" s="105"/>
      <c r="AM376" s="120"/>
    </row>
    <row r="377" spans="7:39" s="97" customFormat="1" ht="19.5">
      <c r="G377" s="98"/>
      <c r="K377" s="99"/>
      <c r="P377" s="100"/>
      <c r="S377" s="114"/>
      <c r="V377" s="101"/>
      <c r="W377" s="102"/>
      <c r="X377" s="98"/>
      <c r="Y377" s="98"/>
      <c r="Z377" s="98"/>
      <c r="AA377" s="103"/>
      <c r="AB377" s="98"/>
      <c r="AC377" s="104"/>
      <c r="AD377" s="105"/>
      <c r="AE377" s="105"/>
      <c r="AF377" s="103"/>
      <c r="AG377" s="106"/>
      <c r="AH377" s="105"/>
      <c r="AI377" s="98"/>
      <c r="AJ377" s="98"/>
      <c r="AK377" s="105"/>
      <c r="AL377" s="105"/>
      <c r="AM377" s="120"/>
    </row>
    <row r="378" spans="7:39" s="97" customFormat="1" ht="19.5">
      <c r="G378" s="98"/>
      <c r="K378" s="99"/>
      <c r="P378" s="100"/>
      <c r="S378" s="114"/>
      <c r="V378" s="101"/>
      <c r="W378" s="102"/>
      <c r="X378" s="98"/>
      <c r="Y378" s="98"/>
      <c r="Z378" s="98"/>
      <c r="AA378" s="103"/>
      <c r="AB378" s="98"/>
      <c r="AC378" s="104"/>
      <c r="AD378" s="105"/>
      <c r="AE378" s="105"/>
      <c r="AF378" s="103"/>
      <c r="AG378" s="106"/>
      <c r="AH378" s="105"/>
      <c r="AI378" s="98"/>
      <c r="AJ378" s="98"/>
      <c r="AK378" s="105"/>
      <c r="AL378" s="105"/>
      <c r="AM378" s="120"/>
    </row>
    <row r="379" spans="7:39" s="97" customFormat="1" ht="19.5">
      <c r="G379" s="98"/>
      <c r="K379" s="99"/>
      <c r="P379" s="100"/>
      <c r="S379" s="114"/>
      <c r="V379" s="101"/>
      <c r="W379" s="102"/>
      <c r="X379" s="98"/>
      <c r="Y379" s="98"/>
      <c r="Z379" s="98"/>
      <c r="AA379" s="103"/>
      <c r="AB379" s="98"/>
      <c r="AC379" s="104"/>
      <c r="AD379" s="105"/>
      <c r="AE379" s="105"/>
      <c r="AF379" s="103"/>
      <c r="AG379" s="106"/>
      <c r="AH379" s="105"/>
      <c r="AI379" s="98"/>
      <c r="AJ379" s="98"/>
      <c r="AK379" s="105"/>
      <c r="AL379" s="105"/>
      <c r="AM379" s="120"/>
    </row>
    <row r="380" spans="7:39" s="97" customFormat="1" ht="19.5">
      <c r="G380" s="98"/>
      <c r="K380" s="99"/>
      <c r="P380" s="100"/>
      <c r="S380" s="114"/>
      <c r="V380" s="101"/>
      <c r="W380" s="102"/>
      <c r="X380" s="98"/>
      <c r="Y380" s="98"/>
      <c r="Z380" s="98"/>
      <c r="AA380" s="103"/>
      <c r="AB380" s="98"/>
      <c r="AC380" s="104"/>
      <c r="AD380" s="105"/>
      <c r="AE380" s="105"/>
      <c r="AF380" s="103"/>
      <c r="AG380" s="106"/>
      <c r="AH380" s="105"/>
      <c r="AI380" s="98"/>
      <c r="AJ380" s="98"/>
      <c r="AK380" s="105"/>
      <c r="AL380" s="105"/>
      <c r="AM380" s="120"/>
    </row>
    <row r="381" spans="7:39" s="97" customFormat="1" ht="19.5">
      <c r="G381" s="98"/>
      <c r="K381" s="99"/>
      <c r="P381" s="100"/>
      <c r="S381" s="114"/>
      <c r="V381" s="101"/>
      <c r="W381" s="102"/>
      <c r="X381" s="98"/>
      <c r="Y381" s="98"/>
      <c r="Z381" s="98"/>
      <c r="AA381" s="103"/>
      <c r="AB381" s="98"/>
      <c r="AC381" s="104"/>
      <c r="AD381" s="105"/>
      <c r="AE381" s="105"/>
      <c r="AF381" s="103"/>
      <c r="AG381" s="106"/>
      <c r="AH381" s="105"/>
      <c r="AI381" s="98"/>
      <c r="AJ381" s="98"/>
      <c r="AK381" s="105"/>
      <c r="AL381" s="105"/>
      <c r="AM381" s="120"/>
    </row>
    <row r="382" spans="7:39" s="97" customFormat="1" ht="19.5">
      <c r="G382" s="98"/>
      <c r="K382" s="99"/>
      <c r="P382" s="100"/>
      <c r="S382" s="114"/>
      <c r="V382" s="101"/>
      <c r="W382" s="102"/>
      <c r="X382" s="98"/>
      <c r="Y382" s="98"/>
      <c r="Z382" s="98"/>
      <c r="AA382" s="103"/>
      <c r="AB382" s="98"/>
      <c r="AC382" s="104"/>
      <c r="AD382" s="105"/>
      <c r="AE382" s="105"/>
      <c r="AF382" s="103"/>
      <c r="AG382" s="106"/>
      <c r="AH382" s="105"/>
      <c r="AI382" s="98"/>
      <c r="AJ382" s="98"/>
      <c r="AK382" s="105"/>
      <c r="AL382" s="105"/>
      <c r="AM382" s="120"/>
    </row>
    <row r="383" spans="7:39" s="97" customFormat="1" ht="19.5">
      <c r="G383" s="98"/>
      <c r="K383" s="99"/>
      <c r="P383" s="100"/>
      <c r="S383" s="114"/>
      <c r="V383" s="101"/>
      <c r="W383" s="102"/>
      <c r="X383" s="98"/>
      <c r="Y383" s="98"/>
      <c r="Z383" s="98"/>
      <c r="AA383" s="103"/>
      <c r="AB383" s="98"/>
      <c r="AC383" s="104"/>
      <c r="AD383" s="105"/>
      <c r="AE383" s="105"/>
      <c r="AF383" s="103"/>
      <c r="AG383" s="106"/>
      <c r="AH383" s="105"/>
      <c r="AI383" s="98"/>
      <c r="AJ383" s="98"/>
      <c r="AK383" s="105"/>
      <c r="AL383" s="105"/>
      <c r="AM383" s="120"/>
    </row>
    <row r="384" spans="7:39" s="97" customFormat="1" ht="19.5">
      <c r="G384" s="98"/>
      <c r="K384" s="99"/>
      <c r="P384" s="100"/>
      <c r="S384" s="114"/>
      <c r="V384" s="101"/>
      <c r="W384" s="102"/>
      <c r="X384" s="98"/>
      <c r="Y384" s="98"/>
      <c r="Z384" s="98"/>
      <c r="AA384" s="103"/>
      <c r="AB384" s="98"/>
      <c r="AC384" s="104"/>
      <c r="AD384" s="105"/>
      <c r="AE384" s="105"/>
      <c r="AF384" s="103"/>
      <c r="AG384" s="106"/>
      <c r="AH384" s="105"/>
      <c r="AI384" s="98"/>
      <c r="AJ384" s="98"/>
      <c r="AK384" s="105"/>
      <c r="AL384" s="105"/>
      <c r="AM384" s="120"/>
    </row>
    <row r="385" spans="7:39" s="97" customFormat="1" ht="19.5">
      <c r="G385" s="98"/>
      <c r="K385" s="99"/>
      <c r="P385" s="100"/>
      <c r="S385" s="114"/>
      <c r="V385" s="101"/>
      <c r="W385" s="102"/>
      <c r="X385" s="98"/>
      <c r="Y385" s="98"/>
      <c r="Z385" s="98"/>
      <c r="AA385" s="103"/>
      <c r="AB385" s="98"/>
      <c r="AC385" s="104"/>
      <c r="AD385" s="105"/>
      <c r="AE385" s="105"/>
      <c r="AF385" s="103"/>
      <c r="AG385" s="106"/>
      <c r="AH385" s="105"/>
      <c r="AI385" s="98"/>
      <c r="AJ385" s="98"/>
      <c r="AK385" s="105"/>
      <c r="AL385" s="105"/>
      <c r="AM385" s="120"/>
    </row>
    <row r="386" spans="7:39" s="97" customFormat="1" ht="19.5">
      <c r="G386" s="98"/>
      <c r="K386" s="99"/>
      <c r="P386" s="100"/>
      <c r="S386" s="114"/>
      <c r="V386" s="101"/>
      <c r="W386" s="102"/>
      <c r="X386" s="98"/>
      <c r="Y386" s="98"/>
      <c r="Z386" s="98"/>
      <c r="AA386" s="103"/>
      <c r="AB386" s="98"/>
      <c r="AC386" s="104"/>
      <c r="AD386" s="105"/>
      <c r="AE386" s="105"/>
      <c r="AF386" s="103"/>
      <c r="AG386" s="106"/>
      <c r="AH386" s="105"/>
      <c r="AI386" s="98"/>
      <c r="AJ386" s="98"/>
      <c r="AK386" s="105"/>
      <c r="AL386" s="105"/>
      <c r="AM386" s="120"/>
    </row>
    <row r="387" spans="7:39" s="97" customFormat="1" ht="19.5">
      <c r="G387" s="98"/>
      <c r="K387" s="99"/>
      <c r="P387" s="100"/>
      <c r="S387" s="114"/>
      <c r="V387" s="101"/>
      <c r="W387" s="102"/>
      <c r="X387" s="98"/>
      <c r="Y387" s="98"/>
      <c r="Z387" s="98"/>
      <c r="AA387" s="103"/>
      <c r="AB387" s="98"/>
      <c r="AC387" s="104"/>
      <c r="AD387" s="105"/>
      <c r="AE387" s="105"/>
      <c r="AF387" s="103"/>
      <c r="AG387" s="106"/>
      <c r="AH387" s="105"/>
      <c r="AI387" s="98"/>
      <c r="AJ387" s="98"/>
      <c r="AK387" s="105"/>
      <c r="AL387" s="105"/>
      <c r="AM387" s="120"/>
    </row>
    <row r="388" spans="7:39" s="97" customFormat="1" ht="19.5">
      <c r="G388" s="98"/>
      <c r="K388" s="99"/>
      <c r="P388" s="100"/>
      <c r="S388" s="114"/>
      <c r="V388" s="101"/>
      <c r="W388" s="102"/>
      <c r="X388" s="98"/>
      <c r="Y388" s="98"/>
      <c r="Z388" s="98"/>
      <c r="AA388" s="103"/>
      <c r="AB388" s="98"/>
      <c r="AC388" s="104"/>
      <c r="AD388" s="105"/>
      <c r="AE388" s="105"/>
      <c r="AF388" s="103"/>
      <c r="AG388" s="106"/>
      <c r="AH388" s="105"/>
      <c r="AI388" s="98"/>
      <c r="AJ388" s="98"/>
      <c r="AK388" s="105"/>
      <c r="AL388" s="105"/>
      <c r="AM388" s="120"/>
    </row>
    <row r="389" spans="7:39" s="97" customFormat="1" ht="19.5">
      <c r="G389" s="98"/>
      <c r="K389" s="99"/>
      <c r="P389" s="100"/>
      <c r="S389" s="114"/>
      <c r="V389" s="101"/>
      <c r="W389" s="102"/>
      <c r="X389" s="98"/>
      <c r="Y389" s="98"/>
      <c r="Z389" s="98"/>
      <c r="AA389" s="103"/>
      <c r="AB389" s="98"/>
      <c r="AC389" s="104"/>
      <c r="AD389" s="105"/>
      <c r="AE389" s="105"/>
      <c r="AF389" s="103"/>
      <c r="AG389" s="106"/>
      <c r="AH389" s="105"/>
      <c r="AI389" s="98"/>
      <c r="AJ389" s="98"/>
      <c r="AK389" s="105"/>
      <c r="AL389" s="105"/>
      <c r="AM389" s="120"/>
    </row>
    <row r="390" spans="7:39" s="97" customFormat="1" ht="19.5">
      <c r="G390" s="98"/>
      <c r="K390" s="99"/>
      <c r="P390" s="100"/>
      <c r="S390" s="114"/>
      <c r="V390" s="101"/>
      <c r="W390" s="102"/>
      <c r="X390" s="98"/>
      <c r="Y390" s="98"/>
      <c r="Z390" s="98"/>
      <c r="AA390" s="103"/>
      <c r="AB390" s="98"/>
      <c r="AC390" s="104"/>
      <c r="AD390" s="105"/>
      <c r="AE390" s="105"/>
      <c r="AF390" s="103"/>
      <c r="AG390" s="106"/>
      <c r="AH390" s="105"/>
      <c r="AI390" s="98"/>
      <c r="AJ390" s="98"/>
      <c r="AK390" s="105"/>
      <c r="AL390" s="105"/>
      <c r="AM390" s="120"/>
    </row>
    <row r="391" spans="7:39" s="97" customFormat="1" ht="19.5">
      <c r="G391" s="98"/>
      <c r="K391" s="99"/>
      <c r="P391" s="100"/>
      <c r="S391" s="114"/>
      <c r="V391" s="101"/>
      <c r="W391" s="102"/>
      <c r="X391" s="98"/>
      <c r="Y391" s="98"/>
      <c r="Z391" s="98"/>
      <c r="AA391" s="103"/>
      <c r="AB391" s="98"/>
      <c r="AC391" s="104"/>
      <c r="AD391" s="105"/>
      <c r="AE391" s="105"/>
      <c r="AF391" s="103"/>
      <c r="AG391" s="106"/>
      <c r="AH391" s="105"/>
      <c r="AI391" s="98"/>
      <c r="AJ391" s="98"/>
      <c r="AK391" s="105"/>
      <c r="AL391" s="105"/>
      <c r="AM391" s="120"/>
    </row>
    <row r="392" spans="7:39" s="97" customFormat="1" ht="19.5">
      <c r="G392" s="98"/>
      <c r="K392" s="99"/>
      <c r="P392" s="100"/>
      <c r="S392" s="114"/>
      <c r="V392" s="101"/>
      <c r="W392" s="102"/>
      <c r="X392" s="98"/>
      <c r="Y392" s="98"/>
      <c r="Z392" s="98"/>
      <c r="AA392" s="103"/>
      <c r="AB392" s="98"/>
      <c r="AC392" s="104"/>
      <c r="AD392" s="105"/>
      <c r="AE392" s="105"/>
      <c r="AF392" s="103"/>
      <c r="AG392" s="106"/>
      <c r="AH392" s="105"/>
      <c r="AI392" s="98"/>
      <c r="AJ392" s="98"/>
      <c r="AK392" s="105"/>
      <c r="AL392" s="105"/>
      <c r="AM392" s="120"/>
    </row>
    <row r="393" spans="7:39" s="97" customFormat="1" ht="19.5">
      <c r="G393" s="98"/>
      <c r="K393" s="99"/>
      <c r="P393" s="100"/>
      <c r="S393" s="114"/>
      <c r="V393" s="101"/>
      <c r="W393" s="102"/>
      <c r="X393" s="98"/>
      <c r="Y393" s="98"/>
      <c r="Z393" s="98"/>
      <c r="AA393" s="103"/>
      <c r="AB393" s="98"/>
      <c r="AC393" s="104"/>
      <c r="AD393" s="105"/>
      <c r="AE393" s="105"/>
      <c r="AF393" s="103"/>
      <c r="AG393" s="106"/>
      <c r="AH393" s="105"/>
      <c r="AI393" s="98"/>
      <c r="AJ393" s="98"/>
      <c r="AK393" s="105"/>
      <c r="AL393" s="105"/>
      <c r="AM393" s="120"/>
    </row>
    <row r="394" spans="7:39" s="97" customFormat="1" ht="19.5">
      <c r="G394" s="98"/>
      <c r="K394" s="99"/>
      <c r="P394" s="100"/>
      <c r="S394" s="114"/>
      <c r="V394" s="101"/>
      <c r="W394" s="102"/>
      <c r="X394" s="98"/>
      <c r="Y394" s="98"/>
      <c r="Z394" s="98"/>
      <c r="AA394" s="103"/>
      <c r="AB394" s="98"/>
      <c r="AC394" s="104"/>
      <c r="AD394" s="105"/>
      <c r="AE394" s="105"/>
      <c r="AF394" s="103"/>
      <c r="AG394" s="106"/>
      <c r="AH394" s="105"/>
      <c r="AI394" s="98"/>
      <c r="AJ394" s="98"/>
      <c r="AK394" s="105"/>
      <c r="AL394" s="105"/>
      <c r="AM394" s="120"/>
    </row>
    <row r="395" spans="7:39" s="97" customFormat="1" ht="19.5">
      <c r="G395" s="98"/>
      <c r="K395" s="99"/>
      <c r="P395" s="100"/>
      <c r="S395" s="114"/>
      <c r="V395" s="101"/>
      <c r="W395" s="102"/>
      <c r="X395" s="98"/>
      <c r="Y395" s="98"/>
      <c r="Z395" s="98"/>
      <c r="AA395" s="103"/>
      <c r="AB395" s="98"/>
      <c r="AC395" s="104"/>
      <c r="AD395" s="105"/>
      <c r="AE395" s="105"/>
      <c r="AF395" s="103"/>
      <c r="AG395" s="106"/>
      <c r="AH395" s="105"/>
      <c r="AI395" s="98"/>
      <c r="AJ395" s="98"/>
      <c r="AK395" s="105"/>
      <c r="AL395" s="105"/>
      <c r="AM395" s="120"/>
    </row>
    <row r="396" spans="7:39" s="97" customFormat="1" ht="19.5">
      <c r="G396" s="98"/>
      <c r="K396" s="99"/>
      <c r="P396" s="100"/>
      <c r="S396" s="114"/>
      <c r="V396" s="101"/>
      <c r="W396" s="102"/>
      <c r="X396" s="98"/>
      <c r="Y396" s="98"/>
      <c r="Z396" s="98"/>
      <c r="AA396" s="103"/>
      <c r="AB396" s="98"/>
      <c r="AC396" s="104"/>
      <c r="AD396" s="105"/>
      <c r="AE396" s="105"/>
      <c r="AF396" s="103"/>
      <c r="AG396" s="106"/>
      <c r="AH396" s="105"/>
      <c r="AI396" s="98"/>
      <c r="AJ396" s="98"/>
      <c r="AK396" s="105"/>
      <c r="AL396" s="105"/>
      <c r="AM396" s="120"/>
    </row>
    <row r="397" spans="7:39" s="97" customFormat="1" ht="19.5">
      <c r="G397" s="98"/>
      <c r="K397" s="99"/>
      <c r="P397" s="100"/>
      <c r="S397" s="114"/>
      <c r="V397" s="101"/>
      <c r="W397" s="102"/>
      <c r="X397" s="98"/>
      <c r="Y397" s="98"/>
      <c r="Z397" s="98"/>
      <c r="AA397" s="103"/>
      <c r="AB397" s="98"/>
      <c r="AC397" s="104"/>
      <c r="AD397" s="105"/>
      <c r="AE397" s="105"/>
      <c r="AF397" s="103"/>
      <c r="AG397" s="106"/>
      <c r="AH397" s="105"/>
      <c r="AI397" s="98"/>
      <c r="AJ397" s="98"/>
      <c r="AK397" s="105"/>
      <c r="AL397" s="105"/>
      <c r="AM397" s="120"/>
    </row>
    <row r="398" spans="7:39" s="97" customFormat="1" ht="19.5">
      <c r="G398" s="98"/>
      <c r="K398" s="99"/>
      <c r="P398" s="100"/>
      <c r="S398" s="114"/>
      <c r="V398" s="101"/>
      <c r="W398" s="102"/>
      <c r="X398" s="98"/>
      <c r="Y398" s="98"/>
      <c r="Z398" s="98"/>
      <c r="AA398" s="103"/>
      <c r="AB398" s="98"/>
      <c r="AC398" s="104"/>
      <c r="AD398" s="105"/>
      <c r="AE398" s="105"/>
      <c r="AF398" s="103"/>
      <c r="AG398" s="106"/>
      <c r="AH398" s="105"/>
      <c r="AI398" s="98"/>
      <c r="AJ398" s="98"/>
      <c r="AK398" s="105"/>
      <c r="AL398" s="105"/>
      <c r="AM398" s="120"/>
    </row>
    <row r="399" spans="7:39" s="97" customFormat="1" ht="19.5">
      <c r="G399" s="98"/>
      <c r="K399" s="99"/>
      <c r="P399" s="100"/>
      <c r="S399" s="114"/>
      <c r="V399" s="101"/>
      <c r="W399" s="102"/>
      <c r="X399" s="98"/>
      <c r="Y399" s="98"/>
      <c r="Z399" s="98"/>
      <c r="AA399" s="103"/>
      <c r="AB399" s="98"/>
      <c r="AC399" s="104"/>
      <c r="AD399" s="105"/>
      <c r="AE399" s="105"/>
      <c r="AF399" s="103"/>
      <c r="AG399" s="106"/>
      <c r="AH399" s="105"/>
      <c r="AI399" s="98"/>
      <c r="AJ399" s="98"/>
      <c r="AK399" s="105"/>
      <c r="AL399" s="105"/>
      <c r="AM399" s="120"/>
    </row>
    <row r="400" spans="7:39" s="97" customFormat="1" ht="19.5">
      <c r="G400" s="98"/>
      <c r="K400" s="99"/>
      <c r="P400" s="100"/>
      <c r="S400" s="114"/>
      <c r="V400" s="101"/>
      <c r="W400" s="102"/>
      <c r="X400" s="98"/>
      <c r="Y400" s="98"/>
      <c r="Z400" s="98"/>
      <c r="AA400" s="103"/>
      <c r="AB400" s="98"/>
      <c r="AC400" s="104"/>
      <c r="AD400" s="105"/>
      <c r="AE400" s="105"/>
      <c r="AF400" s="103"/>
      <c r="AG400" s="106"/>
      <c r="AH400" s="105"/>
      <c r="AI400" s="98"/>
      <c r="AJ400" s="98"/>
      <c r="AK400" s="105"/>
      <c r="AL400" s="105"/>
      <c r="AM400" s="120"/>
    </row>
    <row r="401" spans="7:39" s="97" customFormat="1" ht="19.5">
      <c r="G401" s="98"/>
      <c r="K401" s="99"/>
      <c r="P401" s="100"/>
      <c r="S401" s="114"/>
      <c r="V401" s="101"/>
      <c r="W401" s="102"/>
      <c r="X401" s="98"/>
      <c r="Y401" s="98"/>
      <c r="Z401" s="98"/>
      <c r="AA401" s="103"/>
      <c r="AB401" s="98"/>
      <c r="AC401" s="104"/>
      <c r="AD401" s="105"/>
      <c r="AE401" s="105"/>
      <c r="AF401" s="103"/>
      <c r="AG401" s="106"/>
      <c r="AH401" s="105"/>
      <c r="AI401" s="98"/>
      <c r="AJ401" s="98"/>
      <c r="AK401" s="105"/>
      <c r="AL401" s="105"/>
      <c r="AM401" s="120"/>
    </row>
    <row r="402" spans="7:39" s="97" customFormat="1" ht="19.5">
      <c r="G402" s="98"/>
      <c r="K402" s="99"/>
      <c r="P402" s="100"/>
      <c r="S402" s="114"/>
      <c r="V402" s="101"/>
      <c r="W402" s="102"/>
      <c r="X402" s="98"/>
      <c r="Y402" s="98"/>
      <c r="Z402" s="98"/>
      <c r="AA402" s="103"/>
      <c r="AB402" s="98"/>
      <c r="AC402" s="104"/>
      <c r="AD402" s="105"/>
      <c r="AE402" s="105"/>
      <c r="AF402" s="103"/>
      <c r="AG402" s="106"/>
      <c r="AH402" s="105"/>
      <c r="AI402" s="98"/>
      <c r="AJ402" s="98"/>
      <c r="AK402" s="105"/>
      <c r="AL402" s="105"/>
      <c r="AM402" s="120"/>
    </row>
    <row r="403" spans="7:39" s="97" customFormat="1" ht="19.5">
      <c r="G403" s="98"/>
      <c r="K403" s="99"/>
      <c r="P403" s="100"/>
      <c r="S403" s="114"/>
      <c r="V403" s="101"/>
      <c r="W403" s="102"/>
      <c r="X403" s="98"/>
      <c r="Y403" s="98"/>
      <c r="Z403" s="98"/>
      <c r="AA403" s="103"/>
      <c r="AB403" s="98"/>
      <c r="AC403" s="104"/>
      <c r="AD403" s="105"/>
      <c r="AE403" s="105"/>
      <c r="AF403" s="103"/>
      <c r="AG403" s="106"/>
      <c r="AH403" s="105"/>
      <c r="AI403" s="98"/>
      <c r="AJ403" s="98"/>
      <c r="AK403" s="105"/>
      <c r="AL403" s="105"/>
      <c r="AM403" s="120"/>
    </row>
    <row r="404" spans="7:39" s="97" customFormat="1" ht="19.5">
      <c r="G404" s="98"/>
      <c r="K404" s="99"/>
      <c r="P404" s="100"/>
      <c r="S404" s="114"/>
      <c r="V404" s="101"/>
      <c r="W404" s="102"/>
      <c r="X404" s="98"/>
      <c r="Y404" s="98"/>
      <c r="Z404" s="98"/>
      <c r="AA404" s="103"/>
      <c r="AB404" s="98"/>
      <c r="AC404" s="104"/>
      <c r="AD404" s="105"/>
      <c r="AE404" s="105"/>
      <c r="AF404" s="103"/>
      <c r="AG404" s="106"/>
      <c r="AH404" s="105"/>
      <c r="AI404" s="98"/>
      <c r="AJ404" s="98"/>
      <c r="AK404" s="105"/>
      <c r="AL404" s="105"/>
      <c r="AM404" s="120"/>
    </row>
    <row r="405" spans="7:39" s="97" customFormat="1" ht="19.5">
      <c r="G405" s="98"/>
      <c r="K405" s="99"/>
      <c r="P405" s="100"/>
      <c r="S405" s="114"/>
      <c r="V405" s="101"/>
      <c r="W405" s="102"/>
      <c r="X405" s="98"/>
      <c r="Y405" s="98"/>
      <c r="Z405" s="98"/>
      <c r="AA405" s="103"/>
      <c r="AB405" s="98"/>
      <c r="AC405" s="104"/>
      <c r="AD405" s="105"/>
      <c r="AE405" s="105"/>
      <c r="AF405" s="103"/>
      <c r="AG405" s="106"/>
      <c r="AH405" s="105"/>
      <c r="AI405" s="98"/>
      <c r="AJ405" s="98"/>
      <c r="AK405" s="105"/>
      <c r="AL405" s="105"/>
      <c r="AM405" s="120"/>
    </row>
    <row r="406" spans="7:39" s="97" customFormat="1" ht="19.5">
      <c r="G406" s="98"/>
      <c r="K406" s="99"/>
      <c r="P406" s="100"/>
      <c r="S406" s="114"/>
      <c r="V406" s="101"/>
      <c r="W406" s="102"/>
      <c r="X406" s="98"/>
      <c r="Y406" s="98"/>
      <c r="Z406" s="98"/>
      <c r="AA406" s="103"/>
      <c r="AB406" s="98"/>
      <c r="AC406" s="104"/>
      <c r="AD406" s="105"/>
      <c r="AE406" s="105"/>
      <c r="AF406" s="103"/>
      <c r="AG406" s="106"/>
      <c r="AH406" s="105"/>
      <c r="AI406" s="98"/>
      <c r="AJ406" s="98"/>
      <c r="AK406" s="105"/>
      <c r="AL406" s="105"/>
      <c r="AM406" s="120"/>
    </row>
    <row r="407" spans="7:39" s="97" customFormat="1" ht="19.5">
      <c r="G407" s="98"/>
      <c r="K407" s="99"/>
      <c r="P407" s="100"/>
      <c r="S407" s="114"/>
      <c r="V407" s="101"/>
      <c r="W407" s="102"/>
      <c r="X407" s="98"/>
      <c r="Y407" s="98"/>
      <c r="Z407" s="98"/>
      <c r="AA407" s="103"/>
      <c r="AB407" s="98"/>
      <c r="AC407" s="104"/>
      <c r="AD407" s="105"/>
      <c r="AE407" s="105"/>
      <c r="AF407" s="103"/>
      <c r="AG407" s="106"/>
      <c r="AH407" s="105"/>
      <c r="AI407" s="98"/>
      <c r="AJ407" s="98"/>
      <c r="AK407" s="105"/>
      <c r="AL407" s="105"/>
      <c r="AM407" s="120"/>
    </row>
    <row r="408" spans="7:39" s="97" customFormat="1" ht="19.5">
      <c r="G408" s="98"/>
      <c r="K408" s="99"/>
      <c r="P408" s="100"/>
      <c r="S408" s="114"/>
      <c r="V408" s="101"/>
      <c r="W408" s="102"/>
      <c r="X408" s="98"/>
      <c r="Y408" s="98"/>
      <c r="Z408" s="98"/>
      <c r="AA408" s="103"/>
      <c r="AB408" s="98"/>
      <c r="AC408" s="104"/>
      <c r="AD408" s="105"/>
      <c r="AE408" s="105"/>
      <c r="AF408" s="103"/>
      <c r="AG408" s="106"/>
      <c r="AH408" s="105"/>
      <c r="AI408" s="98"/>
      <c r="AJ408" s="98"/>
      <c r="AK408" s="105"/>
      <c r="AL408" s="105"/>
      <c r="AM408" s="120"/>
    </row>
    <row r="409" spans="7:39" s="97" customFormat="1" ht="19.5">
      <c r="G409" s="98"/>
      <c r="K409" s="99"/>
      <c r="P409" s="100"/>
      <c r="S409" s="114"/>
      <c r="V409" s="101"/>
      <c r="W409" s="102"/>
      <c r="X409" s="98"/>
      <c r="Y409" s="98"/>
      <c r="Z409" s="98"/>
      <c r="AA409" s="103"/>
      <c r="AB409" s="98"/>
      <c r="AC409" s="104"/>
      <c r="AD409" s="105"/>
      <c r="AE409" s="105"/>
      <c r="AF409" s="103"/>
      <c r="AG409" s="106"/>
      <c r="AH409" s="105"/>
      <c r="AI409" s="98"/>
      <c r="AJ409" s="98"/>
      <c r="AK409" s="105"/>
      <c r="AL409" s="105"/>
      <c r="AM409" s="120"/>
    </row>
    <row r="410" spans="7:39" s="97" customFormat="1" ht="19.5">
      <c r="G410" s="98"/>
      <c r="K410" s="99"/>
      <c r="P410" s="100"/>
      <c r="S410" s="114"/>
      <c r="V410" s="101"/>
      <c r="W410" s="102"/>
      <c r="X410" s="98"/>
      <c r="Y410" s="98"/>
      <c r="Z410" s="98"/>
      <c r="AA410" s="103"/>
      <c r="AB410" s="98"/>
      <c r="AC410" s="104"/>
      <c r="AD410" s="105"/>
      <c r="AE410" s="105"/>
      <c r="AF410" s="103"/>
      <c r="AG410" s="106"/>
      <c r="AH410" s="105"/>
      <c r="AI410" s="98"/>
      <c r="AJ410" s="98"/>
      <c r="AK410" s="105"/>
      <c r="AL410" s="105"/>
      <c r="AM410" s="120"/>
    </row>
    <row r="411" spans="7:39" s="97" customFormat="1" ht="19.5">
      <c r="G411" s="98"/>
      <c r="K411" s="99"/>
      <c r="P411" s="100"/>
      <c r="S411" s="114"/>
      <c r="V411" s="101"/>
      <c r="W411" s="102"/>
      <c r="X411" s="98"/>
      <c r="Y411" s="98"/>
      <c r="Z411" s="98"/>
      <c r="AA411" s="103"/>
      <c r="AB411" s="98"/>
      <c r="AC411" s="104"/>
      <c r="AD411" s="105"/>
      <c r="AE411" s="105"/>
      <c r="AF411" s="103"/>
      <c r="AG411" s="106"/>
      <c r="AH411" s="105"/>
      <c r="AI411" s="98"/>
      <c r="AJ411" s="98"/>
      <c r="AK411" s="105"/>
      <c r="AL411" s="105"/>
      <c r="AM411" s="120"/>
    </row>
    <row r="412" spans="7:39" s="97" customFormat="1" ht="19.5">
      <c r="G412" s="98"/>
      <c r="K412" s="99"/>
      <c r="P412" s="100"/>
      <c r="S412" s="114"/>
      <c r="V412" s="101"/>
      <c r="W412" s="102"/>
      <c r="X412" s="98"/>
      <c r="Y412" s="98"/>
      <c r="Z412" s="98"/>
      <c r="AA412" s="103"/>
      <c r="AB412" s="98"/>
      <c r="AC412" s="104"/>
      <c r="AD412" s="105"/>
      <c r="AE412" s="105"/>
      <c r="AF412" s="103"/>
      <c r="AG412" s="106"/>
      <c r="AH412" s="105"/>
      <c r="AI412" s="98"/>
      <c r="AJ412" s="98"/>
      <c r="AK412" s="105"/>
      <c r="AL412" s="105"/>
      <c r="AM412" s="120"/>
    </row>
    <row r="413" spans="7:39" s="97" customFormat="1" ht="19.5">
      <c r="G413" s="98"/>
      <c r="K413" s="99"/>
      <c r="P413" s="100"/>
      <c r="S413" s="114"/>
      <c r="V413" s="101"/>
      <c r="W413" s="102"/>
      <c r="X413" s="98"/>
      <c r="Y413" s="98"/>
      <c r="Z413" s="98"/>
      <c r="AA413" s="103"/>
      <c r="AB413" s="98"/>
      <c r="AC413" s="104"/>
      <c r="AD413" s="105"/>
      <c r="AE413" s="105"/>
      <c r="AF413" s="103"/>
      <c r="AG413" s="106"/>
      <c r="AH413" s="105"/>
      <c r="AI413" s="98"/>
      <c r="AJ413" s="98"/>
      <c r="AK413" s="105"/>
      <c r="AL413" s="105"/>
      <c r="AM413" s="120"/>
    </row>
    <row r="414" spans="7:39" s="97" customFormat="1" ht="19.5">
      <c r="G414" s="98"/>
      <c r="K414" s="99"/>
      <c r="P414" s="100"/>
      <c r="S414" s="114"/>
      <c r="V414" s="101"/>
      <c r="W414" s="102"/>
      <c r="X414" s="98"/>
      <c r="Y414" s="98"/>
      <c r="Z414" s="98"/>
      <c r="AA414" s="103"/>
      <c r="AB414" s="98"/>
      <c r="AC414" s="104"/>
      <c r="AD414" s="105"/>
      <c r="AE414" s="105"/>
      <c r="AF414" s="103"/>
      <c r="AG414" s="106"/>
      <c r="AH414" s="105"/>
      <c r="AI414" s="98"/>
      <c r="AJ414" s="98"/>
      <c r="AK414" s="105"/>
      <c r="AL414" s="105"/>
      <c r="AM414" s="120"/>
    </row>
    <row r="415" spans="7:39" s="97" customFormat="1" ht="19.5">
      <c r="G415" s="98"/>
      <c r="K415" s="99"/>
      <c r="P415" s="100"/>
      <c r="S415" s="114"/>
      <c r="V415" s="101"/>
      <c r="W415" s="102"/>
      <c r="X415" s="98"/>
      <c r="Y415" s="98"/>
      <c r="Z415" s="98"/>
      <c r="AA415" s="103"/>
      <c r="AB415" s="98"/>
      <c r="AC415" s="104"/>
      <c r="AD415" s="105"/>
      <c r="AE415" s="105"/>
      <c r="AF415" s="103"/>
      <c r="AG415" s="106"/>
      <c r="AH415" s="105"/>
      <c r="AI415" s="98"/>
      <c r="AJ415" s="98"/>
      <c r="AK415" s="105"/>
      <c r="AL415" s="105"/>
      <c r="AM415" s="120"/>
    </row>
    <row r="416" spans="7:39" s="97" customFormat="1" ht="19.5">
      <c r="G416" s="98"/>
      <c r="K416" s="99"/>
      <c r="P416" s="100"/>
      <c r="S416" s="114"/>
      <c r="V416" s="101"/>
      <c r="W416" s="102"/>
      <c r="X416" s="98"/>
      <c r="Y416" s="98"/>
      <c r="Z416" s="98"/>
      <c r="AA416" s="103"/>
      <c r="AB416" s="98"/>
      <c r="AC416" s="104"/>
      <c r="AD416" s="105"/>
      <c r="AE416" s="105"/>
      <c r="AF416" s="103"/>
      <c r="AG416" s="106"/>
      <c r="AH416" s="105"/>
      <c r="AI416" s="98"/>
      <c r="AJ416" s="98"/>
      <c r="AK416" s="105"/>
      <c r="AL416" s="105"/>
      <c r="AM416" s="120"/>
    </row>
    <row r="417" spans="7:39" s="97" customFormat="1" ht="19.5">
      <c r="G417" s="98"/>
      <c r="K417" s="99"/>
      <c r="P417" s="100"/>
      <c r="S417" s="114"/>
      <c r="V417" s="101"/>
      <c r="W417" s="102"/>
      <c r="X417" s="98"/>
      <c r="Y417" s="98"/>
      <c r="Z417" s="98"/>
      <c r="AA417" s="103"/>
      <c r="AB417" s="98"/>
      <c r="AC417" s="104"/>
      <c r="AD417" s="105"/>
      <c r="AE417" s="105"/>
      <c r="AF417" s="103"/>
      <c r="AG417" s="106"/>
      <c r="AH417" s="105"/>
      <c r="AI417" s="98"/>
      <c r="AJ417" s="98"/>
      <c r="AK417" s="105"/>
      <c r="AL417" s="105"/>
      <c r="AM417" s="120"/>
    </row>
    <row r="418" spans="7:39" s="97" customFormat="1" ht="19.5">
      <c r="G418" s="98"/>
      <c r="K418" s="99"/>
      <c r="P418" s="100"/>
      <c r="S418" s="114"/>
      <c r="V418" s="101"/>
      <c r="W418" s="102"/>
      <c r="X418" s="98"/>
      <c r="Y418" s="98"/>
      <c r="Z418" s="98"/>
      <c r="AA418" s="103"/>
      <c r="AB418" s="98"/>
      <c r="AC418" s="104"/>
      <c r="AD418" s="105"/>
      <c r="AE418" s="105"/>
      <c r="AF418" s="103"/>
      <c r="AG418" s="106"/>
      <c r="AH418" s="105"/>
      <c r="AI418" s="98"/>
      <c r="AJ418" s="98"/>
      <c r="AK418" s="105"/>
      <c r="AL418" s="105"/>
      <c r="AM418" s="120"/>
    </row>
    <row r="419" spans="7:39" s="97" customFormat="1" ht="19.5">
      <c r="G419" s="98"/>
      <c r="K419" s="99"/>
      <c r="P419" s="100"/>
      <c r="S419" s="114"/>
      <c r="V419" s="101"/>
      <c r="W419" s="102"/>
      <c r="X419" s="98"/>
      <c r="Y419" s="98"/>
      <c r="Z419" s="98"/>
      <c r="AA419" s="103"/>
      <c r="AB419" s="98"/>
      <c r="AC419" s="104"/>
      <c r="AD419" s="105"/>
      <c r="AE419" s="105"/>
      <c r="AF419" s="103"/>
      <c r="AG419" s="106"/>
      <c r="AH419" s="105"/>
      <c r="AI419" s="98"/>
      <c r="AJ419" s="98"/>
      <c r="AK419" s="105"/>
      <c r="AL419" s="105"/>
      <c r="AM419" s="120"/>
    </row>
    <row r="420" spans="7:39" s="97" customFormat="1" ht="19.5">
      <c r="G420" s="98"/>
      <c r="K420" s="99"/>
      <c r="P420" s="100"/>
      <c r="S420" s="114"/>
      <c r="V420" s="101"/>
      <c r="W420" s="102"/>
      <c r="X420" s="98"/>
      <c r="Y420" s="98"/>
      <c r="Z420" s="98"/>
      <c r="AA420" s="103"/>
      <c r="AB420" s="98"/>
      <c r="AC420" s="104"/>
      <c r="AD420" s="105"/>
      <c r="AE420" s="105"/>
      <c r="AF420" s="103"/>
      <c r="AG420" s="106"/>
      <c r="AH420" s="105"/>
      <c r="AI420" s="98"/>
      <c r="AJ420" s="98"/>
      <c r="AK420" s="105"/>
      <c r="AL420" s="105"/>
      <c r="AM420" s="120"/>
    </row>
    <row r="421" spans="7:39" s="97" customFormat="1" ht="19.5">
      <c r="G421" s="98"/>
      <c r="K421" s="99"/>
      <c r="P421" s="100"/>
      <c r="S421" s="114"/>
      <c r="V421" s="101"/>
      <c r="W421" s="102"/>
      <c r="X421" s="98"/>
      <c r="Y421" s="98"/>
      <c r="Z421" s="98"/>
      <c r="AA421" s="103"/>
      <c r="AB421" s="98"/>
      <c r="AC421" s="104"/>
      <c r="AD421" s="105"/>
      <c r="AE421" s="105"/>
      <c r="AF421" s="103"/>
      <c r="AG421" s="106"/>
      <c r="AH421" s="105"/>
      <c r="AI421" s="98"/>
      <c r="AJ421" s="98"/>
      <c r="AK421" s="105"/>
      <c r="AL421" s="105"/>
      <c r="AM421" s="120"/>
    </row>
    <row r="422" spans="7:39" s="97" customFormat="1" ht="19.5">
      <c r="G422" s="98"/>
      <c r="K422" s="99"/>
      <c r="P422" s="100"/>
      <c r="S422" s="114"/>
      <c r="V422" s="101"/>
      <c r="W422" s="102"/>
      <c r="X422" s="98"/>
      <c r="Y422" s="98"/>
      <c r="Z422" s="98"/>
      <c r="AA422" s="103"/>
      <c r="AB422" s="98"/>
      <c r="AC422" s="104"/>
      <c r="AD422" s="105"/>
      <c r="AE422" s="105"/>
      <c r="AF422" s="103"/>
      <c r="AG422" s="106"/>
      <c r="AH422" s="105"/>
      <c r="AI422" s="98"/>
      <c r="AJ422" s="98"/>
      <c r="AK422" s="105"/>
      <c r="AL422" s="105"/>
      <c r="AM422" s="120"/>
    </row>
    <row r="423" spans="7:39" s="97" customFormat="1" ht="19.5">
      <c r="G423" s="98"/>
      <c r="K423" s="99"/>
      <c r="P423" s="100"/>
      <c r="S423" s="114"/>
      <c r="V423" s="101"/>
      <c r="W423" s="102"/>
      <c r="X423" s="98"/>
      <c r="Y423" s="98"/>
      <c r="Z423" s="98"/>
      <c r="AA423" s="103"/>
      <c r="AB423" s="98"/>
      <c r="AC423" s="104"/>
      <c r="AD423" s="105"/>
      <c r="AE423" s="105"/>
      <c r="AF423" s="103"/>
      <c r="AG423" s="106"/>
      <c r="AH423" s="105"/>
      <c r="AI423" s="98"/>
      <c r="AJ423" s="98"/>
      <c r="AK423" s="105"/>
      <c r="AL423" s="105"/>
      <c r="AM423" s="120"/>
    </row>
    <row r="424" spans="7:39" s="97" customFormat="1" ht="19.5">
      <c r="G424" s="98"/>
      <c r="K424" s="99"/>
      <c r="P424" s="100"/>
      <c r="S424" s="114"/>
      <c r="V424" s="101"/>
      <c r="W424" s="102"/>
      <c r="X424" s="98"/>
      <c r="Y424" s="98"/>
      <c r="Z424" s="98"/>
      <c r="AA424" s="103"/>
      <c r="AB424" s="98"/>
      <c r="AC424" s="104"/>
      <c r="AD424" s="105"/>
      <c r="AE424" s="105"/>
      <c r="AF424" s="103"/>
      <c r="AG424" s="106"/>
      <c r="AH424" s="105"/>
      <c r="AI424" s="98"/>
      <c r="AJ424" s="98"/>
      <c r="AK424" s="105"/>
      <c r="AL424" s="105"/>
      <c r="AM424" s="120"/>
    </row>
    <row r="425" spans="7:39" s="97" customFormat="1" ht="19.5">
      <c r="G425" s="98"/>
      <c r="K425" s="99"/>
      <c r="P425" s="100"/>
      <c r="S425" s="114"/>
      <c r="V425" s="101"/>
      <c r="W425" s="102"/>
      <c r="X425" s="98"/>
      <c r="Y425" s="98"/>
      <c r="Z425" s="98"/>
      <c r="AA425" s="103"/>
      <c r="AB425" s="98"/>
      <c r="AC425" s="104"/>
      <c r="AD425" s="105"/>
      <c r="AE425" s="105"/>
      <c r="AF425" s="103"/>
      <c r="AG425" s="106"/>
      <c r="AH425" s="105"/>
      <c r="AI425" s="98"/>
      <c r="AJ425" s="98"/>
      <c r="AK425" s="105"/>
      <c r="AL425" s="105"/>
      <c r="AM425" s="120"/>
    </row>
    <row r="426" spans="7:39" s="97" customFormat="1" ht="19.5">
      <c r="G426" s="98"/>
      <c r="K426" s="99"/>
      <c r="P426" s="100"/>
      <c r="S426" s="114"/>
      <c r="V426" s="101"/>
      <c r="W426" s="102"/>
      <c r="X426" s="98"/>
      <c r="Y426" s="98"/>
      <c r="Z426" s="98"/>
      <c r="AA426" s="103"/>
      <c r="AB426" s="98"/>
      <c r="AC426" s="104"/>
      <c r="AD426" s="105"/>
      <c r="AE426" s="105"/>
      <c r="AF426" s="103"/>
      <c r="AG426" s="106"/>
      <c r="AH426" s="105"/>
      <c r="AI426" s="98"/>
      <c r="AJ426" s="98"/>
      <c r="AK426" s="105"/>
      <c r="AL426" s="105"/>
      <c r="AM426" s="120"/>
    </row>
    <row r="427" spans="7:39" s="97" customFormat="1" ht="19.5">
      <c r="G427" s="98"/>
      <c r="K427" s="99"/>
      <c r="P427" s="100"/>
      <c r="S427" s="114"/>
      <c r="V427" s="101"/>
      <c r="W427" s="102"/>
      <c r="X427" s="98"/>
      <c r="Y427" s="98"/>
      <c r="Z427" s="98"/>
      <c r="AA427" s="103"/>
      <c r="AB427" s="98"/>
      <c r="AC427" s="104"/>
      <c r="AD427" s="105"/>
      <c r="AE427" s="105"/>
      <c r="AF427" s="103"/>
      <c r="AG427" s="106"/>
      <c r="AH427" s="105"/>
      <c r="AI427" s="98"/>
      <c r="AJ427" s="98"/>
      <c r="AK427" s="105"/>
      <c r="AL427" s="105"/>
      <c r="AM427" s="120"/>
    </row>
    <row r="428" spans="7:39" s="97" customFormat="1" ht="19.5">
      <c r="G428" s="98"/>
      <c r="K428" s="99"/>
      <c r="P428" s="100"/>
      <c r="S428" s="114"/>
      <c r="V428" s="101"/>
      <c r="W428" s="102"/>
      <c r="X428" s="98"/>
      <c r="Y428" s="98"/>
      <c r="Z428" s="98"/>
      <c r="AA428" s="103"/>
      <c r="AB428" s="98"/>
      <c r="AC428" s="104"/>
      <c r="AD428" s="105"/>
      <c r="AE428" s="105"/>
      <c r="AF428" s="103"/>
      <c r="AG428" s="106"/>
      <c r="AH428" s="105"/>
      <c r="AI428" s="98"/>
      <c r="AJ428" s="98"/>
      <c r="AK428" s="105"/>
      <c r="AL428" s="105"/>
      <c r="AM428" s="120"/>
    </row>
    <row r="429" spans="7:39" s="97" customFormat="1" ht="19.5">
      <c r="G429" s="98"/>
      <c r="K429" s="99"/>
      <c r="P429" s="100"/>
      <c r="S429" s="114"/>
      <c r="V429" s="101"/>
      <c r="W429" s="102"/>
      <c r="X429" s="98"/>
      <c r="Y429" s="98"/>
      <c r="Z429" s="98"/>
      <c r="AA429" s="103"/>
      <c r="AB429" s="98"/>
      <c r="AC429" s="104"/>
      <c r="AD429" s="105"/>
      <c r="AE429" s="105"/>
      <c r="AF429" s="103"/>
      <c r="AG429" s="106"/>
      <c r="AH429" s="105"/>
      <c r="AI429" s="98"/>
      <c r="AJ429" s="98"/>
      <c r="AK429" s="105"/>
      <c r="AL429" s="105"/>
      <c r="AM429" s="120"/>
    </row>
    <row r="430" spans="7:39" s="97" customFormat="1" ht="19.5">
      <c r="G430" s="98"/>
      <c r="K430" s="99"/>
      <c r="P430" s="100"/>
      <c r="S430" s="114"/>
      <c r="V430" s="101"/>
      <c r="W430" s="102"/>
      <c r="X430" s="98"/>
      <c r="Y430" s="98"/>
      <c r="Z430" s="98"/>
      <c r="AA430" s="103"/>
      <c r="AB430" s="98"/>
      <c r="AC430" s="104"/>
      <c r="AD430" s="105"/>
      <c r="AE430" s="105"/>
      <c r="AF430" s="103"/>
      <c r="AG430" s="106"/>
      <c r="AH430" s="105"/>
      <c r="AI430" s="98"/>
      <c r="AJ430" s="98"/>
      <c r="AK430" s="105"/>
      <c r="AL430" s="105"/>
      <c r="AM430" s="120"/>
    </row>
    <row r="431" spans="7:39" s="97" customFormat="1" ht="19.5">
      <c r="G431" s="98"/>
      <c r="K431" s="99"/>
      <c r="P431" s="100"/>
      <c r="S431" s="114"/>
      <c r="V431" s="101"/>
      <c r="W431" s="102"/>
      <c r="X431" s="98"/>
      <c r="Y431" s="98"/>
      <c r="Z431" s="98"/>
      <c r="AA431" s="103"/>
      <c r="AB431" s="98"/>
      <c r="AC431" s="104"/>
      <c r="AD431" s="105"/>
      <c r="AE431" s="105"/>
      <c r="AF431" s="103"/>
      <c r="AG431" s="106"/>
      <c r="AH431" s="105"/>
      <c r="AI431" s="98"/>
      <c r="AJ431" s="98"/>
      <c r="AK431" s="105"/>
      <c r="AL431" s="105"/>
      <c r="AM431" s="120"/>
    </row>
    <row r="432" spans="7:39" s="97" customFormat="1" ht="19.5">
      <c r="G432" s="98"/>
      <c r="K432" s="99"/>
      <c r="P432" s="100"/>
      <c r="S432" s="114"/>
      <c r="V432" s="101"/>
      <c r="W432" s="102"/>
      <c r="X432" s="98"/>
      <c r="Y432" s="98"/>
      <c r="Z432" s="98"/>
      <c r="AA432" s="103"/>
      <c r="AB432" s="98"/>
      <c r="AC432" s="104"/>
      <c r="AD432" s="105"/>
      <c r="AE432" s="105"/>
      <c r="AF432" s="103"/>
      <c r="AG432" s="106"/>
      <c r="AH432" s="105"/>
      <c r="AI432" s="98"/>
      <c r="AJ432" s="98"/>
      <c r="AK432" s="105"/>
      <c r="AL432" s="105"/>
      <c r="AM432" s="120"/>
    </row>
    <row r="433" spans="7:39" s="97" customFormat="1" ht="19.5">
      <c r="G433" s="98"/>
      <c r="K433" s="99"/>
      <c r="P433" s="100"/>
      <c r="S433" s="114"/>
      <c r="V433" s="101"/>
      <c r="W433" s="102"/>
      <c r="X433" s="98"/>
      <c r="Y433" s="98"/>
      <c r="Z433" s="98"/>
      <c r="AA433" s="103"/>
      <c r="AB433" s="98"/>
      <c r="AC433" s="104"/>
      <c r="AD433" s="105"/>
      <c r="AE433" s="105"/>
      <c r="AF433" s="103"/>
      <c r="AG433" s="106"/>
      <c r="AH433" s="105"/>
      <c r="AI433" s="98"/>
      <c r="AJ433" s="98"/>
      <c r="AK433" s="105"/>
      <c r="AL433" s="105"/>
      <c r="AM433" s="120"/>
    </row>
    <row r="434" spans="7:39" s="97" customFormat="1" ht="19.5">
      <c r="G434" s="98"/>
      <c r="K434" s="99"/>
      <c r="P434" s="100"/>
      <c r="S434" s="114"/>
      <c r="V434" s="101"/>
      <c r="W434" s="102"/>
      <c r="X434" s="98"/>
      <c r="Y434" s="98"/>
      <c r="Z434" s="98"/>
      <c r="AA434" s="103"/>
      <c r="AB434" s="98"/>
      <c r="AC434" s="104"/>
      <c r="AD434" s="105"/>
      <c r="AE434" s="105"/>
      <c r="AF434" s="103"/>
      <c r="AG434" s="106"/>
      <c r="AH434" s="105"/>
      <c r="AI434" s="98"/>
      <c r="AJ434" s="98"/>
      <c r="AK434" s="105"/>
      <c r="AL434" s="105"/>
      <c r="AM434" s="120"/>
    </row>
    <row r="435" spans="7:39" s="97" customFormat="1" ht="19.5">
      <c r="G435" s="98"/>
      <c r="K435" s="99"/>
      <c r="P435" s="100"/>
      <c r="S435" s="114"/>
      <c r="V435" s="101"/>
      <c r="W435" s="102"/>
      <c r="X435" s="98"/>
      <c r="Y435" s="98"/>
      <c r="Z435" s="98"/>
      <c r="AA435" s="103"/>
      <c r="AB435" s="98"/>
      <c r="AC435" s="104"/>
      <c r="AD435" s="105"/>
      <c r="AE435" s="105"/>
      <c r="AF435" s="103"/>
      <c r="AG435" s="106"/>
      <c r="AH435" s="105"/>
      <c r="AI435" s="98"/>
      <c r="AJ435" s="98"/>
      <c r="AK435" s="105"/>
      <c r="AL435" s="105"/>
      <c r="AM435" s="120"/>
    </row>
    <row r="436" spans="7:39" s="97" customFormat="1" ht="19.5">
      <c r="G436" s="98"/>
      <c r="K436" s="99"/>
      <c r="P436" s="100"/>
      <c r="S436" s="114"/>
      <c r="V436" s="101"/>
      <c r="W436" s="102"/>
      <c r="X436" s="98"/>
      <c r="Y436" s="98"/>
      <c r="Z436" s="98"/>
      <c r="AA436" s="103"/>
      <c r="AB436" s="98"/>
      <c r="AC436" s="104"/>
      <c r="AD436" s="105"/>
      <c r="AE436" s="105"/>
      <c r="AF436" s="103"/>
      <c r="AG436" s="106"/>
      <c r="AH436" s="105"/>
      <c r="AI436" s="98"/>
      <c r="AJ436" s="98"/>
      <c r="AK436" s="105"/>
      <c r="AL436" s="105"/>
      <c r="AM436" s="120"/>
    </row>
    <row r="437" spans="7:39" s="97" customFormat="1" ht="19.5">
      <c r="G437" s="98"/>
      <c r="K437" s="99"/>
      <c r="P437" s="100"/>
      <c r="S437" s="114"/>
      <c r="V437" s="101"/>
      <c r="W437" s="102"/>
      <c r="X437" s="98"/>
      <c r="Y437" s="98"/>
      <c r="Z437" s="98"/>
      <c r="AA437" s="103"/>
      <c r="AB437" s="98"/>
      <c r="AC437" s="104"/>
      <c r="AD437" s="105"/>
      <c r="AE437" s="105"/>
      <c r="AF437" s="103"/>
      <c r="AG437" s="106"/>
      <c r="AH437" s="105"/>
      <c r="AI437" s="98"/>
      <c r="AJ437" s="98"/>
      <c r="AK437" s="105"/>
      <c r="AL437" s="105"/>
      <c r="AM437" s="120"/>
    </row>
    <row r="438" spans="7:39" s="97" customFormat="1" ht="19.5">
      <c r="G438" s="98"/>
      <c r="K438" s="99"/>
      <c r="P438" s="100"/>
      <c r="S438" s="114"/>
      <c r="V438" s="101"/>
      <c r="W438" s="102"/>
      <c r="X438" s="98"/>
      <c r="Y438" s="98"/>
      <c r="Z438" s="98"/>
      <c r="AA438" s="103"/>
      <c r="AB438" s="98"/>
      <c r="AC438" s="104"/>
      <c r="AD438" s="105"/>
      <c r="AE438" s="105"/>
      <c r="AF438" s="103"/>
      <c r="AG438" s="106"/>
      <c r="AH438" s="105"/>
      <c r="AI438" s="98"/>
      <c r="AJ438" s="98"/>
      <c r="AK438" s="105"/>
      <c r="AL438" s="105"/>
      <c r="AM438" s="120"/>
    </row>
    <row r="439" spans="7:39" s="97" customFormat="1" ht="19.5">
      <c r="G439" s="98"/>
      <c r="K439" s="99"/>
      <c r="P439" s="100"/>
      <c r="S439" s="114"/>
      <c r="V439" s="101"/>
      <c r="W439" s="102"/>
      <c r="X439" s="98"/>
      <c r="Y439" s="98"/>
      <c r="Z439" s="98"/>
      <c r="AA439" s="103"/>
      <c r="AB439" s="98"/>
      <c r="AC439" s="104"/>
      <c r="AD439" s="105"/>
      <c r="AE439" s="105"/>
      <c r="AF439" s="103"/>
      <c r="AG439" s="106"/>
      <c r="AH439" s="105"/>
      <c r="AI439" s="98"/>
      <c r="AJ439" s="98"/>
      <c r="AK439" s="105"/>
      <c r="AL439" s="105"/>
      <c r="AM439" s="120"/>
    </row>
    <row r="440" spans="7:39" s="97" customFormat="1" ht="19.5">
      <c r="G440" s="98"/>
      <c r="K440" s="99"/>
      <c r="P440" s="100"/>
      <c r="S440" s="114"/>
      <c r="V440" s="101"/>
      <c r="W440" s="102"/>
      <c r="X440" s="98"/>
      <c r="Y440" s="98"/>
      <c r="Z440" s="98"/>
      <c r="AA440" s="103"/>
      <c r="AB440" s="98"/>
      <c r="AC440" s="104"/>
      <c r="AD440" s="105"/>
      <c r="AE440" s="105"/>
      <c r="AF440" s="103"/>
      <c r="AG440" s="106"/>
      <c r="AH440" s="105"/>
      <c r="AI440" s="98"/>
      <c r="AJ440" s="98"/>
      <c r="AK440" s="105"/>
      <c r="AL440" s="105"/>
      <c r="AM440" s="120"/>
    </row>
    <row r="441" spans="7:39" s="97" customFormat="1" ht="19.5">
      <c r="G441" s="98"/>
      <c r="K441" s="99"/>
      <c r="P441" s="100"/>
      <c r="S441" s="114"/>
      <c r="V441" s="101"/>
      <c r="W441" s="102"/>
      <c r="X441" s="98"/>
      <c r="Y441" s="98"/>
      <c r="Z441" s="98"/>
      <c r="AA441" s="103"/>
      <c r="AB441" s="98"/>
      <c r="AC441" s="104"/>
      <c r="AD441" s="105"/>
      <c r="AE441" s="105"/>
      <c r="AF441" s="103"/>
      <c r="AG441" s="106"/>
      <c r="AH441" s="105"/>
      <c r="AI441" s="98"/>
      <c r="AJ441" s="98"/>
      <c r="AK441" s="105"/>
      <c r="AL441" s="105"/>
      <c r="AM441" s="120"/>
    </row>
    <row r="442" spans="7:39" s="97" customFormat="1" ht="19.5">
      <c r="G442" s="98"/>
      <c r="K442" s="99"/>
      <c r="P442" s="100"/>
      <c r="S442" s="114"/>
      <c r="V442" s="101"/>
      <c r="W442" s="102"/>
      <c r="X442" s="98"/>
      <c r="Y442" s="98"/>
      <c r="Z442" s="98"/>
      <c r="AA442" s="103"/>
      <c r="AB442" s="98"/>
      <c r="AC442" s="104"/>
      <c r="AD442" s="105"/>
      <c r="AE442" s="105"/>
      <c r="AF442" s="103"/>
      <c r="AG442" s="106"/>
      <c r="AH442" s="105"/>
      <c r="AI442" s="98"/>
      <c r="AJ442" s="98"/>
      <c r="AK442" s="105"/>
      <c r="AL442" s="105"/>
      <c r="AM442" s="120"/>
    </row>
    <row r="443" spans="7:39" s="97" customFormat="1" ht="19.5">
      <c r="G443" s="98"/>
      <c r="K443" s="99"/>
      <c r="P443" s="100"/>
      <c r="S443" s="114"/>
      <c r="V443" s="101"/>
      <c r="W443" s="102"/>
      <c r="X443" s="98"/>
      <c r="Y443" s="98"/>
      <c r="Z443" s="98"/>
      <c r="AA443" s="103"/>
      <c r="AB443" s="98"/>
      <c r="AC443" s="104"/>
      <c r="AD443" s="105"/>
      <c r="AE443" s="105"/>
      <c r="AF443" s="103"/>
      <c r="AG443" s="106"/>
      <c r="AH443" s="105"/>
      <c r="AI443" s="98"/>
      <c r="AJ443" s="98"/>
      <c r="AK443" s="105"/>
      <c r="AL443" s="105"/>
      <c r="AM443" s="120"/>
    </row>
    <row r="444" spans="7:39" s="97" customFormat="1" ht="19.5">
      <c r="G444" s="98"/>
      <c r="K444" s="99"/>
      <c r="P444" s="100"/>
      <c r="S444" s="114"/>
      <c r="V444" s="101"/>
      <c r="W444" s="102"/>
      <c r="X444" s="98"/>
      <c r="Y444" s="98"/>
      <c r="Z444" s="98"/>
      <c r="AA444" s="103"/>
      <c r="AB444" s="98"/>
      <c r="AC444" s="104"/>
      <c r="AD444" s="105"/>
      <c r="AE444" s="105"/>
      <c r="AF444" s="103"/>
      <c r="AG444" s="106"/>
      <c r="AH444" s="105"/>
      <c r="AI444" s="98"/>
      <c r="AJ444" s="98"/>
      <c r="AK444" s="105"/>
      <c r="AL444" s="105"/>
      <c r="AM444" s="120"/>
    </row>
    <row r="445" spans="7:39" s="97" customFormat="1" ht="19.5">
      <c r="G445" s="98"/>
      <c r="K445" s="99"/>
      <c r="P445" s="100"/>
      <c r="S445" s="114"/>
      <c r="V445" s="101"/>
      <c r="W445" s="102"/>
      <c r="X445" s="98"/>
      <c r="Y445" s="98"/>
      <c r="Z445" s="98"/>
      <c r="AA445" s="103"/>
      <c r="AB445" s="98"/>
      <c r="AC445" s="104"/>
      <c r="AD445" s="105"/>
      <c r="AE445" s="105"/>
      <c r="AF445" s="103"/>
      <c r="AG445" s="106"/>
      <c r="AH445" s="105"/>
      <c r="AI445" s="98"/>
      <c r="AJ445" s="98"/>
      <c r="AK445" s="105"/>
      <c r="AL445" s="105"/>
      <c r="AM445" s="120"/>
    </row>
    <row r="446" spans="7:39" s="97" customFormat="1" ht="19.5">
      <c r="G446" s="98"/>
      <c r="K446" s="99"/>
      <c r="P446" s="100"/>
      <c r="S446" s="114"/>
      <c r="V446" s="101"/>
      <c r="W446" s="102"/>
      <c r="X446" s="98"/>
      <c r="Y446" s="98"/>
      <c r="Z446" s="98"/>
      <c r="AA446" s="103"/>
      <c r="AB446" s="98"/>
      <c r="AC446" s="104"/>
      <c r="AD446" s="105"/>
      <c r="AE446" s="105"/>
      <c r="AF446" s="103"/>
      <c r="AG446" s="106"/>
      <c r="AH446" s="105"/>
      <c r="AI446" s="98"/>
      <c r="AJ446" s="98"/>
      <c r="AK446" s="105"/>
      <c r="AL446" s="105"/>
      <c r="AM446" s="120"/>
    </row>
    <row r="447" spans="7:39" s="97" customFormat="1" ht="19.5">
      <c r="G447" s="98"/>
      <c r="K447" s="99"/>
      <c r="P447" s="100"/>
      <c r="S447" s="114"/>
      <c r="V447" s="101"/>
      <c r="W447" s="102"/>
      <c r="X447" s="98"/>
      <c r="Y447" s="98"/>
      <c r="Z447" s="98"/>
      <c r="AA447" s="103"/>
      <c r="AB447" s="98"/>
      <c r="AC447" s="104"/>
      <c r="AD447" s="105"/>
      <c r="AE447" s="105"/>
      <c r="AF447" s="103"/>
      <c r="AG447" s="106"/>
      <c r="AH447" s="105"/>
      <c r="AI447" s="98"/>
      <c r="AJ447" s="98"/>
      <c r="AK447" s="105"/>
      <c r="AL447" s="105"/>
      <c r="AM447" s="120"/>
    </row>
    <row r="448" spans="7:39" s="97" customFormat="1" ht="19.5">
      <c r="G448" s="98"/>
      <c r="K448" s="99"/>
      <c r="P448" s="100"/>
      <c r="S448" s="114"/>
      <c r="V448" s="101"/>
      <c r="W448" s="102"/>
      <c r="X448" s="98"/>
      <c r="Y448" s="98"/>
      <c r="Z448" s="98"/>
      <c r="AA448" s="103"/>
      <c r="AB448" s="98"/>
      <c r="AC448" s="104"/>
      <c r="AD448" s="105"/>
      <c r="AE448" s="105"/>
      <c r="AF448" s="103"/>
      <c r="AG448" s="106"/>
      <c r="AH448" s="105"/>
      <c r="AI448" s="98"/>
      <c r="AJ448" s="98"/>
      <c r="AK448" s="105"/>
      <c r="AL448" s="105"/>
      <c r="AM448" s="120"/>
    </row>
    <row r="449" spans="7:39" s="97" customFormat="1" ht="19.5">
      <c r="G449" s="98"/>
      <c r="K449" s="99"/>
      <c r="P449" s="100"/>
      <c r="S449" s="114"/>
      <c r="V449" s="101"/>
      <c r="W449" s="102"/>
      <c r="X449" s="98"/>
      <c r="Y449" s="98"/>
      <c r="Z449" s="98"/>
      <c r="AA449" s="103"/>
      <c r="AB449" s="98"/>
      <c r="AC449" s="104"/>
      <c r="AD449" s="105"/>
      <c r="AE449" s="105"/>
      <c r="AF449" s="103"/>
      <c r="AG449" s="106"/>
      <c r="AH449" s="105"/>
      <c r="AI449" s="98"/>
      <c r="AJ449" s="98"/>
      <c r="AK449" s="105"/>
      <c r="AL449" s="105"/>
      <c r="AM449" s="120"/>
    </row>
    <row r="450" spans="7:39" s="97" customFormat="1" ht="19.5">
      <c r="G450" s="98"/>
      <c r="K450" s="99"/>
      <c r="P450" s="100"/>
      <c r="S450" s="114"/>
      <c r="V450" s="101"/>
      <c r="W450" s="102"/>
      <c r="X450" s="98"/>
      <c r="Y450" s="98"/>
      <c r="Z450" s="98"/>
      <c r="AA450" s="103"/>
      <c r="AB450" s="98"/>
      <c r="AC450" s="104"/>
      <c r="AD450" s="105"/>
      <c r="AE450" s="105"/>
      <c r="AF450" s="103"/>
      <c r="AG450" s="106"/>
      <c r="AH450" s="105"/>
      <c r="AI450" s="98"/>
      <c r="AJ450" s="98"/>
      <c r="AK450" s="105"/>
      <c r="AL450" s="105"/>
      <c r="AM450" s="120"/>
    </row>
    <row r="451" spans="7:39" s="97" customFormat="1" ht="19.5">
      <c r="G451" s="98"/>
      <c r="K451" s="99"/>
      <c r="P451" s="100"/>
      <c r="S451" s="114"/>
      <c r="V451" s="101"/>
      <c r="W451" s="102"/>
      <c r="X451" s="98"/>
      <c r="Y451" s="98"/>
      <c r="Z451" s="98"/>
      <c r="AA451" s="103"/>
      <c r="AB451" s="98"/>
      <c r="AC451" s="104"/>
      <c r="AD451" s="105"/>
      <c r="AE451" s="105"/>
      <c r="AF451" s="103"/>
      <c r="AG451" s="106"/>
      <c r="AH451" s="105"/>
      <c r="AI451" s="98"/>
      <c r="AJ451" s="98"/>
      <c r="AK451" s="105"/>
      <c r="AL451" s="105"/>
      <c r="AM451" s="120"/>
    </row>
    <row r="452" spans="7:39" s="97" customFormat="1" ht="19.5">
      <c r="G452" s="98"/>
      <c r="K452" s="99"/>
      <c r="P452" s="100"/>
      <c r="S452" s="114"/>
      <c r="V452" s="101"/>
      <c r="W452" s="102"/>
      <c r="X452" s="98"/>
      <c r="Y452" s="98"/>
      <c r="Z452" s="98"/>
      <c r="AA452" s="103"/>
      <c r="AB452" s="98"/>
      <c r="AC452" s="104"/>
      <c r="AD452" s="105"/>
      <c r="AE452" s="105"/>
      <c r="AF452" s="103"/>
      <c r="AG452" s="106"/>
      <c r="AH452" s="105"/>
      <c r="AI452" s="98"/>
      <c r="AJ452" s="98"/>
      <c r="AK452" s="105"/>
      <c r="AL452" s="105"/>
      <c r="AM452" s="120"/>
    </row>
    <row r="453" spans="7:39" s="97" customFormat="1" ht="19.5">
      <c r="G453" s="98"/>
      <c r="K453" s="99"/>
      <c r="P453" s="100"/>
      <c r="S453" s="114"/>
      <c r="V453" s="101"/>
      <c r="W453" s="102"/>
      <c r="X453" s="98"/>
      <c r="Y453" s="98"/>
      <c r="Z453" s="98"/>
      <c r="AA453" s="103"/>
      <c r="AB453" s="98"/>
      <c r="AC453" s="104"/>
      <c r="AD453" s="105"/>
      <c r="AE453" s="105"/>
      <c r="AF453" s="103"/>
      <c r="AG453" s="106"/>
      <c r="AH453" s="105"/>
      <c r="AI453" s="98"/>
      <c r="AJ453" s="98"/>
      <c r="AK453" s="105"/>
      <c r="AL453" s="105"/>
      <c r="AM453" s="120"/>
    </row>
    <row r="454" spans="7:39" s="97" customFormat="1" ht="19.5">
      <c r="G454" s="98"/>
      <c r="K454" s="99"/>
      <c r="P454" s="100"/>
      <c r="S454" s="114"/>
      <c r="V454" s="101"/>
      <c r="W454" s="102"/>
      <c r="X454" s="98"/>
      <c r="Y454" s="98"/>
      <c r="Z454" s="98"/>
      <c r="AA454" s="103"/>
      <c r="AB454" s="98"/>
      <c r="AC454" s="104"/>
      <c r="AD454" s="105"/>
      <c r="AE454" s="105"/>
      <c r="AF454" s="103"/>
      <c r="AG454" s="106"/>
      <c r="AH454" s="105"/>
      <c r="AI454" s="98"/>
      <c r="AJ454" s="98"/>
      <c r="AK454" s="105"/>
      <c r="AL454" s="105"/>
      <c r="AM454" s="120"/>
    </row>
    <row r="455" spans="7:39" s="97" customFormat="1" ht="19.5">
      <c r="G455" s="98"/>
      <c r="K455" s="99"/>
      <c r="P455" s="100"/>
      <c r="S455" s="114"/>
      <c r="V455" s="101"/>
      <c r="W455" s="102"/>
      <c r="X455" s="98"/>
      <c r="Y455" s="98"/>
      <c r="Z455" s="98"/>
      <c r="AA455" s="103"/>
      <c r="AB455" s="98"/>
      <c r="AC455" s="104"/>
      <c r="AD455" s="105"/>
      <c r="AE455" s="105"/>
      <c r="AF455" s="103"/>
      <c r="AG455" s="106"/>
      <c r="AH455" s="105"/>
      <c r="AI455" s="98"/>
      <c r="AJ455" s="98"/>
      <c r="AK455" s="105"/>
      <c r="AL455" s="105"/>
      <c r="AM455" s="120"/>
    </row>
    <row r="456" spans="7:39" s="97" customFormat="1" ht="19.5">
      <c r="G456" s="98"/>
      <c r="K456" s="99"/>
      <c r="P456" s="100"/>
      <c r="S456" s="114"/>
      <c r="V456" s="101"/>
      <c r="W456" s="102"/>
      <c r="X456" s="98"/>
      <c r="Y456" s="98"/>
      <c r="Z456" s="98"/>
      <c r="AA456" s="103"/>
      <c r="AB456" s="98"/>
      <c r="AC456" s="104"/>
      <c r="AD456" s="105"/>
      <c r="AE456" s="105"/>
      <c r="AF456" s="103"/>
      <c r="AG456" s="106"/>
      <c r="AH456" s="105"/>
      <c r="AI456" s="98"/>
      <c r="AJ456" s="98"/>
      <c r="AK456" s="105"/>
      <c r="AL456" s="105"/>
      <c r="AM456" s="120"/>
    </row>
    <row r="457" spans="7:39" s="97" customFormat="1" ht="19.5">
      <c r="G457" s="98"/>
      <c r="K457" s="99"/>
      <c r="P457" s="100"/>
      <c r="S457" s="114"/>
      <c r="V457" s="101"/>
      <c r="W457" s="102"/>
      <c r="X457" s="98"/>
      <c r="Y457" s="98"/>
      <c r="Z457" s="98"/>
      <c r="AA457" s="103"/>
      <c r="AB457" s="98"/>
      <c r="AC457" s="104"/>
      <c r="AD457" s="105"/>
      <c r="AE457" s="105"/>
      <c r="AF457" s="103"/>
      <c r="AG457" s="106"/>
      <c r="AH457" s="105"/>
      <c r="AI457" s="98"/>
      <c r="AJ457" s="98"/>
      <c r="AK457" s="105"/>
      <c r="AL457" s="105"/>
      <c r="AM457" s="120"/>
    </row>
    <row r="458" spans="7:39" s="97" customFormat="1" ht="19.5">
      <c r="G458" s="98"/>
      <c r="K458" s="99"/>
      <c r="P458" s="100"/>
      <c r="S458" s="114"/>
      <c r="V458" s="101"/>
      <c r="W458" s="102"/>
      <c r="X458" s="98"/>
      <c r="Y458" s="98"/>
      <c r="Z458" s="98"/>
      <c r="AA458" s="103"/>
      <c r="AB458" s="98"/>
      <c r="AC458" s="104"/>
      <c r="AD458" s="105"/>
      <c r="AE458" s="105"/>
      <c r="AF458" s="103"/>
      <c r="AG458" s="106"/>
      <c r="AH458" s="105"/>
      <c r="AI458" s="98"/>
      <c r="AJ458" s="98"/>
      <c r="AK458" s="105"/>
      <c r="AL458" s="105"/>
      <c r="AM458" s="120"/>
    </row>
    <row r="459" spans="7:39" s="97" customFormat="1" ht="19.5">
      <c r="G459" s="98"/>
      <c r="K459" s="99"/>
      <c r="P459" s="100"/>
      <c r="S459" s="114"/>
      <c r="V459" s="101"/>
      <c r="W459" s="102"/>
      <c r="X459" s="98"/>
      <c r="Y459" s="98"/>
      <c r="Z459" s="98"/>
      <c r="AA459" s="103"/>
      <c r="AB459" s="98"/>
      <c r="AC459" s="104"/>
      <c r="AD459" s="105"/>
      <c r="AE459" s="105"/>
      <c r="AF459" s="103"/>
      <c r="AG459" s="106"/>
      <c r="AH459" s="105"/>
      <c r="AI459" s="98"/>
      <c r="AJ459" s="98"/>
      <c r="AK459" s="105"/>
      <c r="AL459" s="105"/>
      <c r="AM459" s="120"/>
    </row>
    <row r="460" spans="7:39" s="97" customFormat="1" ht="19.5">
      <c r="G460" s="98"/>
      <c r="K460" s="99"/>
      <c r="P460" s="100"/>
      <c r="S460" s="114"/>
      <c r="V460" s="101"/>
      <c r="W460" s="102"/>
      <c r="X460" s="98"/>
      <c r="Y460" s="98"/>
      <c r="Z460" s="98"/>
      <c r="AA460" s="103"/>
      <c r="AB460" s="98"/>
      <c r="AC460" s="104"/>
      <c r="AD460" s="105"/>
      <c r="AE460" s="105"/>
      <c r="AF460" s="103"/>
      <c r="AG460" s="106"/>
      <c r="AH460" s="105"/>
      <c r="AI460" s="98"/>
      <c r="AJ460" s="98"/>
      <c r="AK460" s="105"/>
      <c r="AL460" s="105"/>
      <c r="AM460" s="120"/>
    </row>
    <row r="461" spans="7:39" s="97" customFormat="1" ht="19.5">
      <c r="G461" s="98"/>
      <c r="K461" s="99"/>
      <c r="P461" s="100"/>
      <c r="S461" s="114"/>
      <c r="V461" s="101"/>
      <c r="W461" s="102"/>
      <c r="X461" s="98"/>
      <c r="Y461" s="98"/>
      <c r="Z461" s="98"/>
      <c r="AA461" s="103"/>
      <c r="AB461" s="98"/>
      <c r="AC461" s="104"/>
      <c r="AD461" s="105"/>
      <c r="AE461" s="105"/>
      <c r="AF461" s="103"/>
      <c r="AG461" s="106"/>
      <c r="AH461" s="105"/>
      <c r="AI461" s="98"/>
      <c r="AJ461" s="98"/>
      <c r="AK461" s="105"/>
      <c r="AL461" s="105"/>
      <c r="AM461" s="120"/>
    </row>
    <row r="462" spans="7:39" s="97" customFormat="1" ht="19.5">
      <c r="G462" s="98"/>
      <c r="K462" s="99"/>
      <c r="P462" s="100"/>
      <c r="S462" s="114"/>
      <c r="V462" s="101"/>
      <c r="W462" s="102"/>
      <c r="X462" s="98"/>
      <c r="Y462" s="98"/>
      <c r="Z462" s="98"/>
      <c r="AA462" s="103"/>
      <c r="AB462" s="98"/>
      <c r="AC462" s="104"/>
      <c r="AD462" s="105"/>
      <c r="AE462" s="105"/>
      <c r="AF462" s="103"/>
      <c r="AG462" s="106"/>
      <c r="AH462" s="105"/>
      <c r="AI462" s="98"/>
      <c r="AJ462" s="98"/>
      <c r="AK462" s="105"/>
      <c r="AL462" s="105"/>
      <c r="AM462" s="120"/>
    </row>
    <row r="463" spans="7:39" s="97" customFormat="1" ht="19.5">
      <c r="G463" s="98"/>
      <c r="K463" s="99"/>
      <c r="P463" s="100"/>
      <c r="S463" s="114"/>
      <c r="V463" s="101"/>
      <c r="W463" s="102"/>
      <c r="X463" s="98"/>
      <c r="Y463" s="98"/>
      <c r="Z463" s="98"/>
      <c r="AA463" s="103"/>
      <c r="AB463" s="98"/>
      <c r="AC463" s="104"/>
      <c r="AD463" s="105"/>
      <c r="AE463" s="105"/>
      <c r="AF463" s="103"/>
      <c r="AG463" s="106"/>
      <c r="AH463" s="105"/>
      <c r="AI463" s="98"/>
      <c r="AJ463" s="98"/>
      <c r="AK463" s="105"/>
      <c r="AL463" s="105"/>
      <c r="AM463" s="120"/>
    </row>
    <row r="464" spans="7:39" s="97" customFormat="1" ht="19.5">
      <c r="G464" s="98"/>
      <c r="K464" s="99"/>
      <c r="P464" s="100"/>
      <c r="S464" s="114"/>
      <c r="V464" s="101"/>
      <c r="W464" s="102"/>
      <c r="X464" s="98"/>
      <c r="Y464" s="98"/>
      <c r="Z464" s="98"/>
      <c r="AA464" s="103"/>
      <c r="AB464" s="98"/>
      <c r="AC464" s="104"/>
      <c r="AD464" s="105"/>
      <c r="AE464" s="105"/>
      <c r="AF464" s="103"/>
      <c r="AG464" s="106"/>
      <c r="AH464" s="105"/>
      <c r="AI464" s="98"/>
      <c r="AJ464" s="98"/>
      <c r="AK464" s="105"/>
      <c r="AL464" s="105"/>
      <c r="AM464" s="120"/>
    </row>
    <row r="465" spans="7:39" s="97" customFormat="1" ht="19.5">
      <c r="G465" s="98"/>
      <c r="K465" s="99"/>
      <c r="P465" s="100"/>
      <c r="S465" s="114"/>
      <c r="V465" s="101"/>
      <c r="W465" s="102"/>
      <c r="X465" s="98"/>
      <c r="Y465" s="98"/>
      <c r="Z465" s="98"/>
      <c r="AA465" s="103"/>
      <c r="AB465" s="98"/>
      <c r="AC465" s="104"/>
      <c r="AD465" s="105"/>
      <c r="AE465" s="105"/>
      <c r="AF465" s="103"/>
      <c r="AG465" s="106"/>
      <c r="AH465" s="105"/>
      <c r="AI465" s="98"/>
      <c r="AJ465" s="98"/>
      <c r="AK465" s="105"/>
      <c r="AL465" s="105"/>
      <c r="AM465" s="120"/>
    </row>
    <row r="466" spans="7:39" s="97" customFormat="1" ht="19.5">
      <c r="G466" s="98"/>
      <c r="K466" s="99"/>
      <c r="P466" s="100"/>
      <c r="S466" s="114"/>
      <c r="V466" s="101"/>
      <c r="W466" s="102"/>
      <c r="X466" s="98"/>
      <c r="Y466" s="98"/>
      <c r="Z466" s="98"/>
      <c r="AA466" s="103"/>
      <c r="AB466" s="98"/>
      <c r="AC466" s="104"/>
      <c r="AD466" s="105"/>
      <c r="AE466" s="105"/>
      <c r="AF466" s="103"/>
      <c r="AG466" s="106"/>
      <c r="AH466" s="105"/>
      <c r="AI466" s="98"/>
      <c r="AJ466" s="98"/>
      <c r="AK466" s="105"/>
      <c r="AL466" s="105"/>
      <c r="AM466" s="120"/>
    </row>
    <row r="467" spans="7:39" s="97" customFormat="1" ht="19.5">
      <c r="G467" s="98"/>
      <c r="K467" s="99"/>
      <c r="P467" s="100"/>
      <c r="S467" s="114"/>
      <c r="V467" s="101"/>
      <c r="W467" s="102"/>
      <c r="X467" s="98"/>
      <c r="Y467" s="98"/>
      <c r="Z467" s="98"/>
      <c r="AA467" s="103"/>
      <c r="AB467" s="98"/>
      <c r="AC467" s="104"/>
      <c r="AD467" s="105"/>
      <c r="AE467" s="105"/>
      <c r="AF467" s="103"/>
      <c r="AG467" s="106"/>
      <c r="AH467" s="105"/>
      <c r="AI467" s="98"/>
      <c r="AJ467" s="98"/>
      <c r="AK467" s="105"/>
      <c r="AL467" s="105"/>
      <c r="AM467" s="120"/>
    </row>
    <row r="468" spans="7:39" s="97" customFormat="1" ht="19.5">
      <c r="G468" s="98"/>
      <c r="K468" s="99"/>
      <c r="P468" s="100"/>
      <c r="S468" s="114"/>
      <c r="V468" s="101"/>
      <c r="W468" s="102"/>
      <c r="X468" s="98"/>
      <c r="Y468" s="98"/>
      <c r="Z468" s="98"/>
      <c r="AA468" s="103"/>
      <c r="AB468" s="98"/>
      <c r="AC468" s="104"/>
      <c r="AD468" s="105"/>
      <c r="AE468" s="105"/>
      <c r="AF468" s="103"/>
      <c r="AG468" s="106"/>
      <c r="AH468" s="105"/>
      <c r="AI468" s="98"/>
      <c r="AJ468" s="98"/>
      <c r="AK468" s="105"/>
      <c r="AL468" s="105"/>
      <c r="AM468" s="120"/>
    </row>
    <row r="469" spans="7:39" s="97" customFormat="1" ht="19.5">
      <c r="G469" s="98"/>
      <c r="K469" s="99"/>
      <c r="P469" s="100"/>
      <c r="S469" s="114"/>
      <c r="V469" s="101"/>
      <c r="W469" s="102"/>
      <c r="X469" s="98"/>
      <c r="Y469" s="98"/>
      <c r="Z469" s="98"/>
      <c r="AA469" s="103"/>
      <c r="AB469" s="98"/>
      <c r="AC469" s="104"/>
      <c r="AD469" s="105"/>
      <c r="AE469" s="105"/>
      <c r="AF469" s="103"/>
      <c r="AG469" s="106"/>
      <c r="AH469" s="105"/>
      <c r="AI469" s="98"/>
      <c r="AJ469" s="98"/>
      <c r="AK469" s="105"/>
      <c r="AL469" s="105"/>
      <c r="AM469" s="120"/>
    </row>
    <row r="470" spans="7:39" s="97" customFormat="1" ht="19.5">
      <c r="G470" s="98"/>
      <c r="K470" s="99"/>
      <c r="P470" s="100"/>
      <c r="S470" s="114"/>
      <c r="V470" s="101"/>
      <c r="W470" s="102"/>
      <c r="X470" s="98"/>
      <c r="Y470" s="98"/>
      <c r="Z470" s="98"/>
      <c r="AA470" s="103"/>
      <c r="AB470" s="98"/>
      <c r="AC470" s="104"/>
      <c r="AD470" s="105"/>
      <c r="AE470" s="105"/>
      <c r="AF470" s="103"/>
      <c r="AG470" s="106"/>
      <c r="AH470" s="105"/>
      <c r="AI470" s="98"/>
      <c r="AJ470" s="98"/>
      <c r="AK470" s="105"/>
      <c r="AL470" s="105"/>
      <c r="AM470" s="120"/>
    </row>
    <row r="471" spans="7:39" s="97" customFormat="1" ht="19.5">
      <c r="G471" s="98"/>
      <c r="K471" s="99"/>
      <c r="P471" s="100"/>
      <c r="S471" s="114"/>
      <c r="V471" s="101"/>
      <c r="W471" s="102"/>
      <c r="X471" s="98"/>
      <c r="Y471" s="98"/>
      <c r="Z471" s="98"/>
      <c r="AA471" s="103"/>
      <c r="AB471" s="98"/>
      <c r="AC471" s="104"/>
      <c r="AD471" s="105"/>
      <c r="AE471" s="105"/>
      <c r="AF471" s="103"/>
      <c r="AG471" s="106"/>
      <c r="AH471" s="105"/>
      <c r="AI471" s="98"/>
      <c r="AJ471" s="98"/>
      <c r="AK471" s="105"/>
      <c r="AL471" s="105"/>
      <c r="AM471" s="120"/>
    </row>
    <row r="472" spans="7:39" s="97" customFormat="1" ht="19.5">
      <c r="G472" s="98"/>
      <c r="K472" s="99"/>
      <c r="P472" s="100"/>
      <c r="S472" s="114"/>
      <c r="V472" s="101"/>
      <c r="W472" s="102"/>
      <c r="X472" s="98"/>
      <c r="Y472" s="98"/>
      <c r="Z472" s="98"/>
      <c r="AA472" s="103"/>
      <c r="AB472" s="98"/>
      <c r="AC472" s="104"/>
      <c r="AD472" s="105"/>
      <c r="AE472" s="105"/>
      <c r="AF472" s="103"/>
      <c r="AG472" s="106"/>
      <c r="AH472" s="105"/>
      <c r="AI472" s="98"/>
      <c r="AJ472" s="98"/>
      <c r="AK472" s="105"/>
      <c r="AL472" s="105"/>
      <c r="AM472" s="120"/>
    </row>
    <row r="473" spans="7:39" s="97" customFormat="1" ht="19.5">
      <c r="G473" s="98"/>
      <c r="K473" s="99"/>
      <c r="P473" s="100"/>
      <c r="S473" s="114"/>
      <c r="V473" s="101"/>
      <c r="W473" s="102"/>
      <c r="X473" s="98"/>
      <c r="Y473" s="98"/>
      <c r="Z473" s="98"/>
      <c r="AA473" s="103"/>
      <c r="AB473" s="98"/>
      <c r="AC473" s="104"/>
      <c r="AD473" s="105"/>
      <c r="AE473" s="105"/>
      <c r="AF473" s="103"/>
      <c r="AG473" s="106"/>
      <c r="AH473" s="105"/>
      <c r="AI473" s="98"/>
      <c r="AJ473" s="98"/>
      <c r="AK473" s="105"/>
      <c r="AL473" s="105"/>
      <c r="AM473" s="120"/>
    </row>
    <row r="474" spans="7:39" s="97" customFormat="1" ht="19.5">
      <c r="G474" s="98"/>
      <c r="K474" s="99"/>
      <c r="P474" s="100"/>
      <c r="S474" s="114"/>
      <c r="V474" s="101"/>
      <c r="W474" s="102"/>
      <c r="X474" s="98"/>
      <c r="Y474" s="98"/>
      <c r="Z474" s="98"/>
      <c r="AA474" s="103"/>
      <c r="AB474" s="98"/>
      <c r="AC474" s="104"/>
      <c r="AD474" s="105"/>
      <c r="AE474" s="105"/>
      <c r="AF474" s="103"/>
      <c r="AG474" s="106"/>
      <c r="AH474" s="105"/>
      <c r="AI474" s="98"/>
      <c r="AJ474" s="98"/>
      <c r="AK474" s="105"/>
      <c r="AL474" s="105"/>
      <c r="AM474" s="120"/>
    </row>
    <row r="475" spans="7:39" s="97" customFormat="1" ht="19.5">
      <c r="G475" s="98"/>
      <c r="K475" s="99"/>
      <c r="P475" s="100"/>
      <c r="S475" s="114"/>
      <c r="V475" s="101"/>
      <c r="W475" s="102"/>
      <c r="X475" s="98"/>
      <c r="Y475" s="98"/>
      <c r="Z475" s="98"/>
      <c r="AA475" s="103"/>
      <c r="AB475" s="98"/>
      <c r="AC475" s="104"/>
      <c r="AD475" s="105"/>
      <c r="AE475" s="105"/>
      <c r="AF475" s="103"/>
      <c r="AG475" s="106"/>
      <c r="AH475" s="105"/>
      <c r="AI475" s="98"/>
      <c r="AJ475" s="98"/>
      <c r="AK475" s="105"/>
      <c r="AL475" s="105"/>
      <c r="AM475" s="120"/>
    </row>
    <row r="476" spans="7:39" s="97" customFormat="1" ht="19.5">
      <c r="G476" s="98"/>
      <c r="K476" s="99"/>
      <c r="P476" s="100"/>
      <c r="S476" s="114"/>
      <c r="V476" s="101"/>
      <c r="W476" s="102"/>
      <c r="X476" s="98"/>
      <c r="Y476" s="98"/>
      <c r="Z476" s="98"/>
      <c r="AA476" s="103"/>
      <c r="AB476" s="98"/>
      <c r="AC476" s="104"/>
      <c r="AD476" s="105"/>
      <c r="AE476" s="105"/>
      <c r="AF476" s="103"/>
      <c r="AG476" s="106"/>
      <c r="AH476" s="105"/>
      <c r="AI476" s="98"/>
      <c r="AJ476" s="98"/>
      <c r="AK476" s="105"/>
      <c r="AL476" s="105"/>
      <c r="AM476" s="120"/>
    </row>
    <row r="477" spans="7:39" s="97" customFormat="1" ht="19.5">
      <c r="G477" s="98"/>
      <c r="K477" s="99"/>
      <c r="P477" s="100"/>
      <c r="S477" s="114"/>
      <c r="V477" s="101"/>
      <c r="W477" s="102"/>
      <c r="X477" s="98"/>
      <c r="Y477" s="98"/>
      <c r="Z477" s="98"/>
      <c r="AA477" s="103"/>
      <c r="AB477" s="98"/>
      <c r="AC477" s="104"/>
      <c r="AD477" s="105"/>
      <c r="AE477" s="105"/>
      <c r="AF477" s="103"/>
      <c r="AG477" s="106"/>
      <c r="AH477" s="105"/>
      <c r="AI477" s="98"/>
      <c r="AJ477" s="98"/>
      <c r="AK477" s="105"/>
      <c r="AL477" s="105"/>
      <c r="AM477" s="120"/>
    </row>
    <row r="478" spans="7:39" s="97" customFormat="1" ht="19.5">
      <c r="G478" s="98"/>
      <c r="K478" s="99"/>
      <c r="P478" s="100"/>
      <c r="S478" s="114"/>
      <c r="V478" s="101"/>
      <c r="W478" s="102"/>
      <c r="X478" s="98"/>
      <c r="Y478" s="98"/>
      <c r="Z478" s="98"/>
      <c r="AA478" s="103"/>
      <c r="AB478" s="98"/>
      <c r="AC478" s="104"/>
      <c r="AD478" s="105"/>
      <c r="AE478" s="105"/>
      <c r="AF478" s="103"/>
      <c r="AG478" s="106"/>
      <c r="AH478" s="105"/>
      <c r="AI478" s="98"/>
      <c r="AJ478" s="98"/>
      <c r="AK478" s="105"/>
      <c r="AL478" s="105"/>
      <c r="AM478" s="120"/>
    </row>
    <row r="479" spans="7:39" s="97" customFormat="1" ht="19.5">
      <c r="G479" s="98"/>
      <c r="K479" s="99"/>
      <c r="P479" s="100"/>
      <c r="S479" s="114"/>
      <c r="V479" s="101"/>
      <c r="W479" s="102"/>
      <c r="X479" s="98"/>
      <c r="Y479" s="98"/>
      <c r="Z479" s="98"/>
      <c r="AA479" s="103"/>
      <c r="AB479" s="98"/>
      <c r="AC479" s="104"/>
      <c r="AD479" s="105"/>
      <c r="AE479" s="105"/>
      <c r="AF479" s="103"/>
      <c r="AG479" s="106"/>
      <c r="AH479" s="105"/>
      <c r="AI479" s="98"/>
      <c r="AJ479" s="98"/>
      <c r="AK479" s="105"/>
      <c r="AL479" s="105"/>
      <c r="AM479" s="120"/>
    </row>
    <row r="480" spans="7:39" s="97" customFormat="1" ht="19.5">
      <c r="G480" s="98"/>
      <c r="K480" s="99"/>
      <c r="P480" s="100"/>
      <c r="S480" s="114"/>
      <c r="V480" s="101"/>
      <c r="W480" s="102"/>
      <c r="X480" s="98"/>
      <c r="Y480" s="98"/>
      <c r="Z480" s="98"/>
      <c r="AA480" s="103"/>
      <c r="AB480" s="98"/>
      <c r="AC480" s="104"/>
      <c r="AD480" s="105"/>
      <c r="AE480" s="105"/>
      <c r="AF480" s="103"/>
      <c r="AG480" s="106"/>
      <c r="AH480" s="105"/>
      <c r="AI480" s="98"/>
      <c r="AJ480" s="98"/>
      <c r="AK480" s="105"/>
      <c r="AL480" s="105"/>
      <c r="AM480" s="120"/>
    </row>
    <row r="481" spans="7:39" s="97" customFormat="1" ht="19.5">
      <c r="G481" s="98"/>
      <c r="K481" s="99"/>
      <c r="P481" s="100"/>
      <c r="S481" s="114"/>
      <c r="V481" s="101"/>
      <c r="W481" s="102"/>
      <c r="X481" s="98"/>
      <c r="Y481" s="98"/>
      <c r="Z481" s="98"/>
      <c r="AA481" s="103"/>
      <c r="AB481" s="98"/>
      <c r="AC481" s="104"/>
      <c r="AD481" s="105"/>
      <c r="AE481" s="105"/>
      <c r="AF481" s="103"/>
      <c r="AG481" s="106"/>
      <c r="AH481" s="105"/>
      <c r="AI481" s="98"/>
      <c r="AJ481" s="98"/>
      <c r="AK481" s="105"/>
      <c r="AL481" s="105"/>
      <c r="AM481" s="120"/>
    </row>
    <row r="482" spans="7:39" s="97" customFormat="1" ht="19.5">
      <c r="G482" s="98"/>
      <c r="K482" s="99"/>
      <c r="P482" s="100"/>
      <c r="S482" s="114"/>
      <c r="V482" s="101"/>
      <c r="W482" s="102"/>
      <c r="X482" s="98"/>
      <c r="Y482" s="98"/>
      <c r="Z482" s="98"/>
      <c r="AA482" s="103"/>
      <c r="AB482" s="98"/>
      <c r="AC482" s="104"/>
      <c r="AD482" s="105"/>
      <c r="AE482" s="105"/>
      <c r="AF482" s="103"/>
      <c r="AG482" s="106"/>
      <c r="AH482" s="105"/>
      <c r="AI482" s="98"/>
      <c r="AJ482" s="98"/>
      <c r="AK482" s="105"/>
      <c r="AL482" s="105"/>
      <c r="AM482" s="120"/>
    </row>
    <row r="483" spans="7:39" s="97" customFormat="1" ht="19.5">
      <c r="G483" s="98"/>
      <c r="K483" s="99"/>
      <c r="P483" s="100"/>
      <c r="S483" s="114"/>
      <c r="V483" s="101"/>
      <c r="W483" s="102"/>
      <c r="X483" s="98"/>
      <c r="Y483" s="98"/>
      <c r="Z483" s="98"/>
      <c r="AA483" s="103"/>
      <c r="AB483" s="98"/>
      <c r="AC483" s="104"/>
      <c r="AD483" s="105"/>
      <c r="AE483" s="105"/>
      <c r="AF483" s="103"/>
      <c r="AG483" s="106"/>
      <c r="AH483" s="105"/>
      <c r="AI483" s="98"/>
      <c r="AJ483" s="98"/>
      <c r="AK483" s="105"/>
      <c r="AL483" s="105"/>
      <c r="AM483" s="120"/>
    </row>
    <row r="484" spans="7:39" s="97" customFormat="1" ht="19.5">
      <c r="G484" s="98"/>
      <c r="K484" s="99"/>
      <c r="P484" s="100"/>
      <c r="S484" s="114"/>
      <c r="V484" s="101"/>
      <c r="W484" s="102"/>
      <c r="X484" s="98"/>
      <c r="Y484" s="98"/>
      <c r="Z484" s="98"/>
      <c r="AA484" s="103"/>
      <c r="AB484" s="98"/>
      <c r="AC484" s="104"/>
      <c r="AD484" s="105"/>
      <c r="AE484" s="105"/>
      <c r="AF484" s="103"/>
      <c r="AG484" s="106"/>
      <c r="AH484" s="105"/>
      <c r="AI484" s="98"/>
      <c r="AJ484" s="98"/>
      <c r="AK484" s="105"/>
      <c r="AL484" s="105"/>
      <c r="AM484" s="120"/>
    </row>
    <row r="485" spans="7:39" s="97" customFormat="1" ht="19.5">
      <c r="G485" s="98"/>
      <c r="K485" s="99"/>
      <c r="P485" s="100"/>
      <c r="S485" s="114"/>
      <c r="V485" s="101"/>
      <c r="W485" s="102"/>
      <c r="X485" s="98"/>
      <c r="Y485" s="98"/>
      <c r="Z485" s="98"/>
      <c r="AA485" s="103"/>
      <c r="AB485" s="98"/>
      <c r="AC485" s="104"/>
      <c r="AD485" s="105"/>
      <c r="AE485" s="105"/>
      <c r="AF485" s="103"/>
      <c r="AG485" s="106"/>
      <c r="AH485" s="105"/>
      <c r="AI485" s="98"/>
      <c r="AJ485" s="98"/>
      <c r="AK485" s="105"/>
      <c r="AL485" s="105"/>
      <c r="AM485" s="120"/>
    </row>
    <row r="486" spans="7:39" s="97" customFormat="1" ht="19.5">
      <c r="G486" s="98"/>
      <c r="K486" s="99"/>
      <c r="P486" s="100"/>
      <c r="S486" s="114"/>
      <c r="V486" s="101"/>
      <c r="W486" s="102"/>
      <c r="X486" s="98"/>
      <c r="Y486" s="98"/>
      <c r="Z486" s="98"/>
      <c r="AA486" s="103"/>
      <c r="AB486" s="98"/>
      <c r="AC486" s="104"/>
      <c r="AD486" s="105"/>
      <c r="AE486" s="105"/>
      <c r="AF486" s="103"/>
      <c r="AG486" s="106"/>
      <c r="AH486" s="105"/>
      <c r="AI486" s="98"/>
      <c r="AJ486" s="98"/>
      <c r="AK486" s="105"/>
      <c r="AL486" s="105"/>
      <c r="AM486" s="120"/>
    </row>
    <row r="487" spans="7:39" s="97" customFormat="1" ht="19.5">
      <c r="G487" s="98"/>
      <c r="K487" s="99"/>
      <c r="P487" s="100"/>
      <c r="S487" s="114"/>
      <c r="V487" s="101"/>
      <c r="W487" s="102"/>
      <c r="X487" s="98"/>
      <c r="Y487" s="98"/>
      <c r="Z487" s="98"/>
      <c r="AA487" s="103"/>
      <c r="AB487" s="98"/>
      <c r="AC487" s="104"/>
      <c r="AD487" s="105"/>
      <c r="AE487" s="105"/>
      <c r="AF487" s="103"/>
      <c r="AG487" s="106"/>
      <c r="AH487" s="105"/>
      <c r="AI487" s="98"/>
      <c r="AJ487" s="98"/>
      <c r="AK487" s="105"/>
      <c r="AL487" s="105"/>
      <c r="AM487" s="120"/>
    </row>
    <row r="488" spans="7:39" s="97" customFormat="1" ht="19.5">
      <c r="G488" s="98"/>
      <c r="K488" s="99"/>
      <c r="P488" s="100"/>
      <c r="S488" s="114"/>
      <c r="V488" s="101"/>
      <c r="W488" s="102"/>
      <c r="X488" s="98"/>
      <c r="Y488" s="98"/>
      <c r="Z488" s="98"/>
      <c r="AA488" s="103"/>
      <c r="AB488" s="98"/>
      <c r="AC488" s="104"/>
      <c r="AD488" s="105"/>
      <c r="AE488" s="105"/>
      <c r="AF488" s="103"/>
      <c r="AG488" s="106"/>
      <c r="AH488" s="105"/>
      <c r="AI488" s="98"/>
      <c r="AJ488" s="98"/>
      <c r="AK488" s="105"/>
      <c r="AL488" s="105"/>
      <c r="AM488" s="120"/>
    </row>
    <row r="489" spans="7:39" s="97" customFormat="1" ht="19.5">
      <c r="G489" s="98"/>
      <c r="K489" s="99"/>
      <c r="P489" s="100"/>
      <c r="S489" s="114"/>
      <c r="V489" s="101"/>
      <c r="W489" s="102"/>
      <c r="X489" s="98"/>
      <c r="Y489" s="98"/>
      <c r="Z489" s="98"/>
      <c r="AA489" s="103"/>
      <c r="AB489" s="98"/>
      <c r="AC489" s="104"/>
      <c r="AD489" s="105"/>
      <c r="AE489" s="105"/>
      <c r="AF489" s="103"/>
      <c r="AG489" s="106"/>
      <c r="AH489" s="105"/>
      <c r="AI489" s="98"/>
      <c r="AJ489" s="98"/>
      <c r="AK489" s="105"/>
      <c r="AL489" s="105"/>
      <c r="AM489" s="120"/>
    </row>
    <row r="490" spans="7:39" s="97" customFormat="1" ht="19.5">
      <c r="G490" s="98"/>
      <c r="K490" s="99"/>
      <c r="P490" s="100"/>
      <c r="S490" s="114"/>
      <c r="V490" s="101"/>
      <c r="W490" s="102"/>
      <c r="X490" s="98"/>
      <c r="Y490" s="98"/>
      <c r="Z490" s="98"/>
      <c r="AA490" s="103"/>
      <c r="AB490" s="98"/>
      <c r="AC490" s="104"/>
      <c r="AD490" s="105"/>
      <c r="AE490" s="105"/>
      <c r="AF490" s="103"/>
      <c r="AG490" s="106"/>
      <c r="AH490" s="105"/>
      <c r="AI490" s="98"/>
      <c r="AJ490" s="98"/>
      <c r="AK490" s="105"/>
      <c r="AL490" s="105"/>
      <c r="AM490" s="120"/>
    </row>
    <row r="491" spans="7:39" s="97" customFormat="1" ht="19.5">
      <c r="G491" s="98"/>
      <c r="K491" s="99"/>
      <c r="P491" s="100"/>
      <c r="S491" s="114"/>
      <c r="V491" s="101"/>
      <c r="W491" s="102"/>
      <c r="X491" s="98"/>
      <c r="Y491" s="98"/>
      <c r="Z491" s="98"/>
      <c r="AA491" s="103"/>
      <c r="AB491" s="98"/>
      <c r="AC491" s="104"/>
      <c r="AD491" s="105"/>
      <c r="AE491" s="105"/>
      <c r="AF491" s="103"/>
      <c r="AG491" s="106"/>
      <c r="AH491" s="105"/>
      <c r="AI491" s="98"/>
      <c r="AJ491" s="98"/>
      <c r="AK491" s="105"/>
      <c r="AL491" s="105"/>
      <c r="AM491" s="120"/>
    </row>
    <row r="492" spans="7:39" s="97" customFormat="1" ht="19.5">
      <c r="G492" s="98"/>
      <c r="K492" s="99"/>
      <c r="P492" s="100"/>
      <c r="S492" s="114"/>
      <c r="V492" s="101"/>
      <c r="W492" s="102"/>
      <c r="X492" s="98"/>
      <c r="Y492" s="98"/>
      <c r="Z492" s="98"/>
      <c r="AA492" s="103"/>
      <c r="AB492" s="98"/>
      <c r="AC492" s="104"/>
      <c r="AD492" s="105"/>
      <c r="AE492" s="105"/>
      <c r="AF492" s="103"/>
      <c r="AG492" s="106"/>
      <c r="AH492" s="105"/>
      <c r="AI492" s="98"/>
      <c r="AJ492" s="98"/>
      <c r="AK492" s="105"/>
      <c r="AL492" s="105"/>
      <c r="AM492" s="120"/>
    </row>
    <row r="493" spans="7:39" s="97" customFormat="1" ht="19.5">
      <c r="G493" s="98"/>
      <c r="K493" s="99"/>
      <c r="P493" s="100"/>
      <c r="S493" s="114"/>
      <c r="V493" s="101"/>
      <c r="W493" s="102"/>
      <c r="X493" s="98"/>
      <c r="Y493" s="98"/>
      <c r="Z493" s="98"/>
      <c r="AA493" s="103"/>
      <c r="AB493" s="98"/>
      <c r="AC493" s="104"/>
      <c r="AD493" s="105"/>
      <c r="AE493" s="105"/>
      <c r="AF493" s="103"/>
      <c r="AG493" s="106"/>
      <c r="AH493" s="105"/>
      <c r="AI493" s="98"/>
      <c r="AJ493" s="98"/>
      <c r="AK493" s="105"/>
      <c r="AL493" s="105"/>
      <c r="AM493" s="120"/>
    </row>
    <row r="494" spans="7:39" s="97" customFormat="1" ht="19.5">
      <c r="G494" s="98"/>
      <c r="K494" s="99"/>
      <c r="P494" s="100"/>
      <c r="S494" s="114"/>
      <c r="V494" s="101"/>
      <c r="W494" s="102"/>
      <c r="X494" s="98"/>
      <c r="Y494" s="98"/>
      <c r="Z494" s="98"/>
      <c r="AA494" s="103"/>
      <c r="AB494" s="98"/>
      <c r="AC494" s="104"/>
      <c r="AD494" s="105"/>
      <c r="AE494" s="105"/>
      <c r="AF494" s="103"/>
      <c r="AG494" s="106"/>
      <c r="AH494" s="105"/>
      <c r="AI494" s="98"/>
      <c r="AJ494" s="98"/>
      <c r="AK494" s="105"/>
      <c r="AL494" s="105"/>
      <c r="AM494" s="120"/>
    </row>
    <row r="495" spans="7:39" s="97" customFormat="1" ht="19.5">
      <c r="G495" s="98"/>
      <c r="K495" s="99"/>
      <c r="P495" s="100"/>
      <c r="S495" s="114"/>
      <c r="V495" s="101"/>
      <c r="W495" s="102"/>
      <c r="X495" s="98"/>
      <c r="Y495" s="98"/>
      <c r="Z495" s="98"/>
      <c r="AA495" s="103"/>
      <c r="AB495" s="98"/>
      <c r="AC495" s="104"/>
      <c r="AD495" s="105"/>
      <c r="AE495" s="105"/>
      <c r="AF495" s="103"/>
      <c r="AG495" s="106"/>
      <c r="AH495" s="105"/>
      <c r="AI495" s="98"/>
      <c r="AJ495" s="98"/>
      <c r="AK495" s="105"/>
      <c r="AL495" s="105"/>
      <c r="AM495" s="120"/>
    </row>
    <row r="496" spans="7:39" s="97" customFormat="1" ht="19.5">
      <c r="G496" s="98"/>
      <c r="K496" s="99"/>
      <c r="P496" s="100"/>
      <c r="S496" s="114"/>
      <c r="V496" s="101"/>
      <c r="W496" s="102"/>
      <c r="X496" s="98"/>
      <c r="Y496" s="98"/>
      <c r="Z496" s="98"/>
      <c r="AA496" s="103"/>
      <c r="AB496" s="98"/>
      <c r="AC496" s="104"/>
      <c r="AD496" s="105"/>
      <c r="AE496" s="105"/>
      <c r="AF496" s="103"/>
      <c r="AG496" s="106"/>
      <c r="AH496" s="105"/>
      <c r="AI496" s="98"/>
      <c r="AJ496" s="98"/>
      <c r="AK496" s="105"/>
      <c r="AL496" s="105"/>
      <c r="AM496" s="120"/>
    </row>
    <row r="497" spans="7:39" s="97" customFormat="1" ht="19.5">
      <c r="G497" s="98"/>
      <c r="K497" s="99"/>
      <c r="P497" s="100"/>
      <c r="S497" s="114"/>
      <c r="V497" s="101"/>
      <c r="W497" s="102"/>
      <c r="X497" s="98"/>
      <c r="Y497" s="98"/>
      <c r="Z497" s="98"/>
      <c r="AA497" s="103"/>
      <c r="AB497" s="98"/>
      <c r="AC497" s="104"/>
      <c r="AD497" s="105"/>
      <c r="AE497" s="105"/>
      <c r="AF497" s="103"/>
      <c r="AG497" s="106"/>
      <c r="AH497" s="105"/>
      <c r="AI497" s="98"/>
      <c r="AJ497" s="98"/>
      <c r="AK497" s="105"/>
      <c r="AL497" s="105"/>
      <c r="AM497" s="120"/>
    </row>
    <row r="498" spans="7:39" s="97" customFormat="1" ht="19.5">
      <c r="G498" s="98"/>
      <c r="K498" s="99"/>
      <c r="P498" s="100"/>
      <c r="S498" s="114"/>
      <c r="V498" s="101"/>
      <c r="W498" s="102"/>
      <c r="X498" s="98"/>
      <c r="Y498" s="98"/>
      <c r="Z498" s="98"/>
      <c r="AA498" s="103"/>
      <c r="AB498" s="98"/>
      <c r="AC498" s="104"/>
      <c r="AD498" s="105"/>
      <c r="AE498" s="105"/>
      <c r="AF498" s="103"/>
      <c r="AG498" s="106"/>
      <c r="AH498" s="105"/>
      <c r="AI498" s="98"/>
      <c r="AJ498" s="98"/>
      <c r="AK498" s="105"/>
      <c r="AL498" s="105"/>
      <c r="AM498" s="120"/>
    </row>
    <row r="499" spans="7:39" s="97" customFormat="1" ht="19.5">
      <c r="G499" s="98"/>
      <c r="K499" s="99"/>
      <c r="P499" s="100"/>
      <c r="S499" s="114"/>
      <c r="V499" s="101"/>
      <c r="W499" s="102"/>
      <c r="X499" s="98"/>
      <c r="Y499" s="98"/>
      <c r="Z499" s="98"/>
      <c r="AA499" s="103"/>
      <c r="AB499" s="98"/>
      <c r="AC499" s="104"/>
      <c r="AD499" s="105"/>
      <c r="AE499" s="105"/>
      <c r="AF499" s="103"/>
      <c r="AG499" s="106"/>
      <c r="AH499" s="105"/>
      <c r="AI499" s="98"/>
      <c r="AJ499" s="98"/>
      <c r="AK499" s="105"/>
      <c r="AL499" s="105"/>
      <c r="AM499" s="120"/>
    </row>
    <row r="500" spans="7:39" s="97" customFormat="1" ht="19.5">
      <c r="G500" s="98"/>
      <c r="K500" s="99"/>
      <c r="P500" s="100"/>
      <c r="S500" s="114"/>
      <c r="V500" s="101"/>
      <c r="W500" s="102"/>
      <c r="X500" s="98"/>
      <c r="Y500" s="98"/>
      <c r="Z500" s="98"/>
      <c r="AA500" s="103"/>
      <c r="AB500" s="98"/>
      <c r="AC500" s="104"/>
      <c r="AD500" s="105"/>
      <c r="AE500" s="105"/>
      <c r="AF500" s="103"/>
      <c r="AG500" s="106"/>
      <c r="AH500" s="105"/>
      <c r="AI500" s="98"/>
      <c r="AJ500" s="98"/>
      <c r="AK500" s="105"/>
      <c r="AL500" s="105"/>
      <c r="AM500" s="120"/>
    </row>
    <row r="501" spans="7:39" s="97" customFormat="1" ht="19.5">
      <c r="G501" s="98"/>
      <c r="K501" s="99"/>
      <c r="P501" s="100"/>
      <c r="S501" s="114"/>
      <c r="V501" s="101"/>
      <c r="W501" s="102"/>
      <c r="X501" s="98"/>
      <c r="Y501" s="98"/>
      <c r="Z501" s="98"/>
      <c r="AA501" s="103"/>
      <c r="AB501" s="98"/>
      <c r="AC501" s="104"/>
      <c r="AD501" s="105"/>
      <c r="AE501" s="105"/>
      <c r="AF501" s="103"/>
      <c r="AG501" s="106"/>
      <c r="AH501" s="105"/>
      <c r="AI501" s="98"/>
      <c r="AJ501" s="98"/>
      <c r="AK501" s="105"/>
      <c r="AL501" s="105"/>
      <c r="AM501" s="120"/>
    </row>
    <row r="502" spans="7:39" s="97" customFormat="1" ht="19.5">
      <c r="G502" s="98"/>
      <c r="K502" s="99"/>
      <c r="P502" s="100"/>
      <c r="S502" s="114"/>
      <c r="V502" s="101"/>
      <c r="W502" s="102"/>
      <c r="X502" s="98"/>
      <c r="Y502" s="98"/>
      <c r="Z502" s="98"/>
      <c r="AA502" s="103"/>
      <c r="AB502" s="98"/>
      <c r="AC502" s="104"/>
      <c r="AD502" s="105"/>
      <c r="AE502" s="105"/>
      <c r="AF502" s="103"/>
      <c r="AG502" s="106"/>
      <c r="AH502" s="105"/>
      <c r="AI502" s="98"/>
      <c r="AJ502" s="98"/>
      <c r="AK502" s="105"/>
      <c r="AL502" s="105"/>
      <c r="AM502" s="120"/>
    </row>
    <row r="503" spans="7:39" s="97" customFormat="1" ht="19.5">
      <c r="G503" s="98"/>
      <c r="K503" s="99"/>
      <c r="P503" s="100"/>
      <c r="S503" s="114"/>
      <c r="V503" s="101"/>
      <c r="W503" s="102"/>
      <c r="X503" s="98"/>
      <c r="Y503" s="98"/>
      <c r="Z503" s="98"/>
      <c r="AA503" s="103"/>
      <c r="AB503" s="98"/>
      <c r="AC503" s="104"/>
      <c r="AD503" s="105"/>
      <c r="AE503" s="105"/>
      <c r="AF503" s="103"/>
      <c r="AG503" s="106"/>
      <c r="AH503" s="105"/>
      <c r="AI503" s="98"/>
      <c r="AJ503" s="98"/>
      <c r="AK503" s="105"/>
      <c r="AL503" s="105"/>
      <c r="AM503" s="120"/>
    </row>
    <row r="504" spans="7:39" s="97" customFormat="1" ht="19.5">
      <c r="G504" s="98"/>
      <c r="K504" s="99"/>
      <c r="P504" s="100"/>
      <c r="S504" s="114"/>
      <c r="V504" s="101"/>
      <c r="W504" s="102"/>
      <c r="X504" s="98"/>
      <c r="Y504" s="98"/>
      <c r="Z504" s="98"/>
      <c r="AA504" s="103"/>
      <c r="AB504" s="98"/>
      <c r="AC504" s="104"/>
      <c r="AD504" s="105"/>
      <c r="AE504" s="105"/>
      <c r="AF504" s="103"/>
      <c r="AG504" s="106"/>
      <c r="AH504" s="105"/>
      <c r="AI504" s="98"/>
      <c r="AJ504" s="98"/>
      <c r="AK504" s="105"/>
      <c r="AL504" s="105"/>
      <c r="AM504" s="120"/>
    </row>
    <row r="505" spans="7:39" s="97" customFormat="1" ht="19.5">
      <c r="G505" s="98"/>
      <c r="K505" s="99"/>
      <c r="P505" s="100"/>
      <c r="S505" s="114"/>
      <c r="V505" s="101"/>
      <c r="W505" s="102"/>
      <c r="X505" s="98"/>
      <c r="Y505" s="98"/>
      <c r="Z505" s="98"/>
      <c r="AA505" s="103"/>
      <c r="AB505" s="98"/>
      <c r="AC505" s="104"/>
      <c r="AD505" s="105"/>
      <c r="AE505" s="105"/>
      <c r="AF505" s="103"/>
      <c r="AG505" s="106"/>
      <c r="AH505" s="105"/>
      <c r="AI505" s="98"/>
      <c r="AJ505" s="98"/>
      <c r="AK505" s="105"/>
      <c r="AL505" s="105"/>
      <c r="AM505" s="120"/>
    </row>
    <row r="506" spans="7:39" s="97" customFormat="1" ht="19.5">
      <c r="G506" s="98"/>
      <c r="K506" s="99"/>
      <c r="P506" s="100"/>
      <c r="S506" s="114"/>
      <c r="V506" s="101"/>
      <c r="W506" s="102"/>
      <c r="X506" s="98"/>
      <c r="Y506" s="98"/>
      <c r="Z506" s="98"/>
      <c r="AA506" s="103"/>
      <c r="AB506" s="98"/>
      <c r="AC506" s="104"/>
      <c r="AD506" s="105"/>
      <c r="AE506" s="105"/>
      <c r="AF506" s="103"/>
      <c r="AG506" s="106"/>
      <c r="AH506" s="105"/>
      <c r="AI506" s="98"/>
      <c r="AJ506" s="98"/>
      <c r="AK506" s="105"/>
      <c r="AL506" s="105"/>
      <c r="AM506" s="120"/>
    </row>
    <row r="507" spans="7:39" s="97" customFormat="1" ht="19.5">
      <c r="G507" s="98"/>
      <c r="K507" s="99"/>
      <c r="P507" s="100"/>
      <c r="S507" s="114"/>
      <c r="V507" s="101"/>
      <c r="W507" s="102"/>
      <c r="X507" s="98"/>
      <c r="Y507" s="98"/>
      <c r="Z507" s="98"/>
      <c r="AA507" s="103"/>
      <c r="AB507" s="98"/>
      <c r="AC507" s="104"/>
      <c r="AD507" s="105"/>
      <c r="AE507" s="105"/>
      <c r="AF507" s="103"/>
      <c r="AG507" s="106"/>
      <c r="AH507" s="105"/>
      <c r="AI507" s="98"/>
      <c r="AJ507" s="98"/>
      <c r="AK507" s="105"/>
      <c r="AL507" s="105"/>
      <c r="AM507" s="120"/>
    </row>
    <row r="508" spans="7:39" s="97" customFormat="1" ht="19.5">
      <c r="G508" s="98"/>
      <c r="K508" s="99"/>
      <c r="P508" s="100"/>
      <c r="S508" s="114"/>
      <c r="V508" s="101"/>
      <c r="W508" s="102"/>
      <c r="X508" s="98"/>
      <c r="Y508" s="98"/>
      <c r="Z508" s="98"/>
      <c r="AA508" s="103"/>
      <c r="AB508" s="98"/>
      <c r="AC508" s="104"/>
      <c r="AD508" s="105"/>
      <c r="AE508" s="105"/>
      <c r="AF508" s="103"/>
      <c r="AG508" s="106"/>
      <c r="AH508" s="105"/>
      <c r="AI508" s="98"/>
      <c r="AJ508" s="98"/>
      <c r="AK508" s="105"/>
      <c r="AL508" s="105"/>
      <c r="AM508" s="120"/>
    </row>
    <row r="509" spans="7:39" s="97" customFormat="1" ht="19.5">
      <c r="G509" s="98"/>
      <c r="K509" s="99"/>
      <c r="P509" s="100"/>
      <c r="S509" s="114"/>
      <c r="V509" s="101"/>
      <c r="W509" s="102"/>
      <c r="X509" s="98"/>
      <c r="Y509" s="98"/>
      <c r="Z509" s="98"/>
      <c r="AA509" s="103"/>
      <c r="AB509" s="98"/>
      <c r="AC509" s="104"/>
      <c r="AD509" s="105"/>
      <c r="AE509" s="105"/>
      <c r="AF509" s="103"/>
      <c r="AG509" s="106"/>
      <c r="AH509" s="105"/>
      <c r="AI509" s="98"/>
      <c r="AJ509" s="98"/>
      <c r="AK509" s="105"/>
      <c r="AL509" s="105"/>
      <c r="AM509" s="120"/>
    </row>
    <row r="510" spans="7:39" s="97" customFormat="1" ht="19.5">
      <c r="G510" s="98"/>
      <c r="K510" s="99"/>
      <c r="P510" s="100"/>
      <c r="S510" s="114"/>
      <c r="V510" s="101"/>
      <c r="W510" s="102"/>
      <c r="X510" s="98"/>
      <c r="Y510" s="98"/>
      <c r="Z510" s="98"/>
      <c r="AA510" s="103"/>
      <c r="AB510" s="98"/>
      <c r="AC510" s="104"/>
      <c r="AD510" s="105"/>
      <c r="AE510" s="105"/>
      <c r="AF510" s="103"/>
      <c r="AG510" s="106"/>
      <c r="AH510" s="105"/>
      <c r="AI510" s="98"/>
      <c r="AJ510" s="98"/>
      <c r="AK510" s="105"/>
      <c r="AL510" s="105"/>
      <c r="AM510" s="120"/>
    </row>
    <row r="511" spans="7:39" s="97" customFormat="1" ht="19.5">
      <c r="G511" s="98"/>
      <c r="K511" s="99"/>
      <c r="P511" s="100"/>
      <c r="S511" s="114"/>
      <c r="V511" s="101"/>
      <c r="W511" s="102"/>
      <c r="X511" s="98"/>
      <c r="Y511" s="98"/>
      <c r="Z511" s="98"/>
      <c r="AA511" s="103"/>
      <c r="AB511" s="98"/>
      <c r="AC511" s="104"/>
      <c r="AD511" s="105"/>
      <c r="AE511" s="105"/>
      <c r="AF511" s="103"/>
      <c r="AG511" s="106"/>
      <c r="AH511" s="105"/>
      <c r="AI511" s="98"/>
      <c r="AJ511" s="98"/>
      <c r="AK511" s="105"/>
      <c r="AL511" s="105"/>
      <c r="AM511" s="120"/>
    </row>
    <row r="512" spans="7:39" s="97" customFormat="1" ht="19.5">
      <c r="G512" s="98"/>
      <c r="K512" s="99"/>
      <c r="P512" s="100"/>
      <c r="S512" s="114"/>
      <c r="V512" s="101"/>
      <c r="W512" s="102"/>
      <c r="X512" s="98"/>
      <c r="Y512" s="98"/>
      <c r="Z512" s="98"/>
      <c r="AA512" s="103"/>
      <c r="AB512" s="98"/>
      <c r="AC512" s="104"/>
      <c r="AD512" s="105"/>
      <c r="AE512" s="105"/>
      <c r="AF512" s="103"/>
      <c r="AG512" s="106"/>
      <c r="AH512" s="105"/>
      <c r="AI512" s="98"/>
      <c r="AJ512" s="98"/>
      <c r="AK512" s="105"/>
      <c r="AL512" s="105"/>
      <c r="AM512" s="120"/>
    </row>
    <row r="513" spans="7:39" s="97" customFormat="1" ht="19.5">
      <c r="G513" s="98"/>
      <c r="K513" s="99"/>
      <c r="P513" s="100"/>
      <c r="S513" s="114"/>
      <c r="V513" s="101"/>
      <c r="W513" s="102"/>
      <c r="X513" s="98"/>
      <c r="Y513" s="98"/>
      <c r="Z513" s="98"/>
      <c r="AA513" s="103"/>
      <c r="AB513" s="98"/>
      <c r="AC513" s="104"/>
      <c r="AD513" s="105"/>
      <c r="AE513" s="105"/>
      <c r="AF513" s="103"/>
      <c r="AG513" s="106"/>
      <c r="AH513" s="105"/>
      <c r="AI513" s="98"/>
      <c r="AJ513" s="98"/>
      <c r="AK513" s="105"/>
      <c r="AL513" s="105"/>
      <c r="AM513" s="120"/>
    </row>
    <row r="514" spans="7:39" s="97" customFormat="1" ht="19.5">
      <c r="G514" s="98"/>
      <c r="K514" s="99"/>
      <c r="P514" s="100"/>
      <c r="S514" s="114"/>
      <c r="V514" s="101"/>
      <c r="W514" s="102"/>
      <c r="X514" s="98"/>
      <c r="Y514" s="98"/>
      <c r="Z514" s="98"/>
      <c r="AA514" s="103"/>
      <c r="AB514" s="98"/>
      <c r="AC514" s="104"/>
      <c r="AD514" s="105"/>
      <c r="AE514" s="105"/>
      <c r="AF514" s="103"/>
      <c r="AG514" s="106"/>
      <c r="AH514" s="105"/>
      <c r="AI514" s="98"/>
      <c r="AJ514" s="98"/>
      <c r="AK514" s="105"/>
      <c r="AL514" s="105"/>
      <c r="AM514" s="120"/>
    </row>
    <row r="515" spans="7:39" s="97" customFormat="1" ht="19.5">
      <c r="G515" s="98"/>
      <c r="K515" s="99"/>
      <c r="P515" s="100"/>
      <c r="S515" s="114"/>
      <c r="V515" s="101"/>
      <c r="W515" s="102"/>
      <c r="X515" s="98"/>
      <c r="Y515" s="98"/>
      <c r="Z515" s="98"/>
      <c r="AA515" s="103"/>
      <c r="AB515" s="98"/>
      <c r="AC515" s="104"/>
      <c r="AD515" s="105"/>
      <c r="AE515" s="105"/>
      <c r="AF515" s="103"/>
      <c r="AG515" s="106"/>
      <c r="AH515" s="105"/>
      <c r="AI515" s="98"/>
      <c r="AJ515" s="98"/>
      <c r="AK515" s="105"/>
      <c r="AL515" s="105"/>
      <c r="AM515" s="120"/>
    </row>
    <row r="516" spans="7:39" s="97" customFormat="1" ht="19.5">
      <c r="G516" s="98"/>
      <c r="K516" s="99"/>
      <c r="P516" s="100"/>
      <c r="S516" s="114"/>
      <c r="V516" s="101"/>
      <c r="W516" s="102"/>
      <c r="X516" s="98"/>
      <c r="Y516" s="98"/>
      <c r="Z516" s="98"/>
      <c r="AA516" s="103"/>
      <c r="AB516" s="98"/>
      <c r="AC516" s="104"/>
      <c r="AD516" s="105"/>
      <c r="AE516" s="105"/>
      <c r="AF516" s="103"/>
      <c r="AG516" s="106"/>
      <c r="AH516" s="105"/>
      <c r="AI516" s="98"/>
      <c r="AJ516" s="98"/>
      <c r="AK516" s="105"/>
      <c r="AL516" s="105"/>
      <c r="AM516" s="120"/>
    </row>
    <row r="517" spans="7:39" s="97" customFormat="1" ht="19.5">
      <c r="G517" s="98"/>
      <c r="K517" s="99"/>
      <c r="P517" s="100"/>
      <c r="S517" s="114"/>
      <c r="V517" s="101"/>
      <c r="W517" s="102"/>
      <c r="X517" s="98"/>
      <c r="Y517" s="98"/>
      <c r="Z517" s="98"/>
      <c r="AA517" s="103"/>
      <c r="AB517" s="98"/>
      <c r="AC517" s="104"/>
      <c r="AD517" s="105"/>
      <c r="AE517" s="105"/>
      <c r="AF517" s="103"/>
      <c r="AG517" s="106"/>
      <c r="AH517" s="105"/>
      <c r="AI517" s="98"/>
      <c r="AJ517" s="98"/>
      <c r="AK517" s="105"/>
      <c r="AL517" s="105"/>
      <c r="AM517" s="120"/>
    </row>
    <row r="518" spans="7:39" s="97" customFormat="1" ht="19.5">
      <c r="G518" s="98"/>
      <c r="K518" s="99"/>
      <c r="P518" s="100"/>
      <c r="S518" s="114"/>
      <c r="V518" s="101"/>
      <c r="W518" s="102"/>
      <c r="X518" s="98"/>
      <c r="Y518" s="98"/>
      <c r="Z518" s="98"/>
      <c r="AA518" s="103"/>
      <c r="AB518" s="98"/>
      <c r="AC518" s="104"/>
      <c r="AD518" s="105"/>
      <c r="AE518" s="105"/>
      <c r="AF518" s="103"/>
      <c r="AG518" s="106"/>
      <c r="AH518" s="105"/>
      <c r="AI518" s="98"/>
      <c r="AJ518" s="98"/>
      <c r="AK518" s="105"/>
      <c r="AL518" s="105"/>
      <c r="AM518" s="120"/>
    </row>
    <row r="519" spans="7:39" s="97" customFormat="1" ht="19.5">
      <c r="G519" s="98"/>
      <c r="K519" s="99"/>
      <c r="P519" s="100"/>
      <c r="S519" s="114"/>
      <c r="V519" s="101"/>
      <c r="W519" s="102"/>
      <c r="X519" s="98"/>
      <c r="Y519" s="98"/>
      <c r="Z519" s="98"/>
      <c r="AA519" s="103"/>
      <c r="AB519" s="98"/>
      <c r="AC519" s="104"/>
      <c r="AD519" s="105"/>
      <c r="AE519" s="105"/>
      <c r="AF519" s="103"/>
      <c r="AG519" s="106"/>
      <c r="AH519" s="105"/>
      <c r="AI519" s="98"/>
      <c r="AJ519" s="98"/>
      <c r="AK519" s="105"/>
      <c r="AL519" s="105"/>
      <c r="AM519" s="120"/>
    </row>
    <row r="520" spans="7:39" s="97" customFormat="1" ht="19.5">
      <c r="G520" s="98"/>
      <c r="K520" s="99"/>
      <c r="P520" s="100"/>
      <c r="S520" s="114"/>
      <c r="V520" s="101"/>
      <c r="W520" s="102"/>
      <c r="X520" s="98"/>
      <c r="Y520" s="98"/>
      <c r="Z520" s="98"/>
      <c r="AA520" s="103"/>
      <c r="AB520" s="98"/>
      <c r="AC520" s="104"/>
      <c r="AD520" s="105"/>
      <c r="AE520" s="105"/>
      <c r="AF520" s="103"/>
      <c r="AG520" s="106"/>
      <c r="AH520" s="105"/>
      <c r="AI520" s="98"/>
      <c r="AJ520" s="98"/>
      <c r="AK520" s="105"/>
      <c r="AL520" s="105"/>
      <c r="AM520" s="120"/>
    </row>
    <row r="521" spans="7:39" s="97" customFormat="1" ht="19.5">
      <c r="G521" s="98"/>
      <c r="K521" s="99"/>
      <c r="P521" s="100"/>
      <c r="S521" s="114"/>
      <c r="V521" s="101"/>
      <c r="W521" s="102"/>
      <c r="X521" s="98"/>
      <c r="Y521" s="98"/>
      <c r="Z521" s="98"/>
      <c r="AA521" s="103"/>
      <c r="AB521" s="98"/>
      <c r="AC521" s="104"/>
      <c r="AD521" s="105"/>
      <c r="AE521" s="105"/>
      <c r="AF521" s="103"/>
      <c r="AG521" s="106"/>
      <c r="AH521" s="105"/>
      <c r="AI521" s="98"/>
      <c r="AJ521" s="98"/>
      <c r="AK521" s="105"/>
      <c r="AL521" s="105"/>
      <c r="AM521" s="120"/>
    </row>
    <row r="522" spans="7:39" s="97" customFormat="1" ht="19.5">
      <c r="G522" s="98"/>
      <c r="K522" s="99"/>
      <c r="P522" s="100"/>
      <c r="S522" s="114"/>
      <c r="V522" s="101"/>
      <c r="W522" s="102"/>
      <c r="X522" s="98"/>
      <c r="Y522" s="98"/>
      <c r="Z522" s="98"/>
      <c r="AA522" s="103"/>
      <c r="AB522" s="98"/>
      <c r="AC522" s="104"/>
      <c r="AD522" s="105"/>
      <c r="AE522" s="105"/>
      <c r="AF522" s="103"/>
      <c r="AG522" s="106"/>
      <c r="AH522" s="105"/>
      <c r="AI522" s="98"/>
      <c r="AJ522" s="98"/>
      <c r="AK522" s="105"/>
      <c r="AL522" s="105"/>
      <c r="AM522" s="120"/>
    </row>
    <row r="523" spans="7:39" s="97" customFormat="1" ht="19.5">
      <c r="G523" s="98"/>
      <c r="K523" s="99"/>
      <c r="P523" s="100"/>
      <c r="S523" s="114"/>
      <c r="V523" s="101"/>
      <c r="W523" s="102"/>
      <c r="X523" s="98"/>
      <c r="Y523" s="98"/>
      <c r="Z523" s="98"/>
      <c r="AA523" s="103"/>
      <c r="AB523" s="98"/>
      <c r="AC523" s="104"/>
      <c r="AD523" s="105"/>
      <c r="AE523" s="105"/>
      <c r="AF523" s="103"/>
      <c r="AG523" s="106"/>
      <c r="AH523" s="105"/>
      <c r="AI523" s="98"/>
      <c r="AJ523" s="98"/>
      <c r="AK523" s="105"/>
      <c r="AL523" s="105"/>
      <c r="AM523" s="120"/>
    </row>
    <row r="524" spans="7:39" s="97" customFormat="1" ht="19.5">
      <c r="G524" s="98"/>
      <c r="K524" s="99"/>
      <c r="P524" s="100"/>
      <c r="S524" s="114"/>
      <c r="V524" s="101"/>
      <c r="W524" s="102"/>
      <c r="X524" s="98"/>
      <c r="Y524" s="98"/>
      <c r="Z524" s="98"/>
      <c r="AA524" s="103"/>
      <c r="AB524" s="98"/>
      <c r="AC524" s="104"/>
      <c r="AD524" s="105"/>
      <c r="AE524" s="105"/>
      <c r="AF524" s="103"/>
      <c r="AG524" s="106"/>
      <c r="AH524" s="105"/>
      <c r="AI524" s="98"/>
      <c r="AJ524" s="98"/>
      <c r="AK524" s="105"/>
      <c r="AL524" s="105"/>
      <c r="AM524" s="120"/>
    </row>
    <row r="525" spans="7:39" s="97" customFormat="1" ht="19.5">
      <c r="G525" s="98"/>
      <c r="K525" s="99"/>
      <c r="P525" s="100"/>
      <c r="S525" s="114"/>
      <c r="V525" s="101"/>
      <c r="W525" s="102"/>
      <c r="X525" s="98"/>
      <c r="Y525" s="98"/>
      <c r="Z525" s="98"/>
      <c r="AA525" s="103"/>
      <c r="AB525" s="98"/>
      <c r="AC525" s="104"/>
      <c r="AD525" s="105"/>
      <c r="AE525" s="105"/>
      <c r="AF525" s="103"/>
      <c r="AG525" s="106"/>
      <c r="AH525" s="105"/>
      <c r="AI525" s="98"/>
      <c r="AJ525" s="98"/>
      <c r="AK525" s="105"/>
      <c r="AL525" s="105"/>
      <c r="AM525" s="120"/>
    </row>
    <row r="526" spans="7:39" s="97" customFormat="1" ht="19.5">
      <c r="G526" s="98"/>
      <c r="K526" s="99"/>
      <c r="P526" s="100"/>
      <c r="S526" s="114"/>
      <c r="V526" s="101"/>
      <c r="W526" s="102"/>
      <c r="X526" s="98"/>
      <c r="Y526" s="98"/>
      <c r="Z526" s="98"/>
      <c r="AA526" s="103"/>
      <c r="AB526" s="98"/>
      <c r="AC526" s="104"/>
      <c r="AD526" s="105"/>
      <c r="AE526" s="105"/>
      <c r="AF526" s="103"/>
      <c r="AG526" s="106"/>
      <c r="AH526" s="105"/>
      <c r="AI526" s="98"/>
      <c r="AJ526" s="98"/>
      <c r="AK526" s="105"/>
      <c r="AL526" s="105"/>
      <c r="AM526" s="120"/>
    </row>
    <row r="527" spans="7:39" s="97" customFormat="1" ht="19.5">
      <c r="G527" s="98"/>
      <c r="K527" s="99"/>
      <c r="P527" s="100"/>
      <c r="S527" s="114"/>
      <c r="V527" s="101"/>
      <c r="W527" s="102"/>
      <c r="X527" s="98"/>
      <c r="Y527" s="98"/>
      <c r="Z527" s="98"/>
      <c r="AA527" s="103"/>
      <c r="AB527" s="98"/>
      <c r="AC527" s="104"/>
      <c r="AD527" s="105"/>
      <c r="AE527" s="105"/>
      <c r="AF527" s="103"/>
      <c r="AG527" s="106"/>
      <c r="AH527" s="105"/>
      <c r="AI527" s="98"/>
      <c r="AJ527" s="98"/>
      <c r="AK527" s="105"/>
      <c r="AL527" s="105"/>
      <c r="AM527" s="120"/>
    </row>
    <row r="528" spans="7:39" s="97" customFormat="1" ht="19.5">
      <c r="G528" s="98"/>
      <c r="K528" s="99"/>
      <c r="P528" s="100"/>
      <c r="S528" s="114"/>
      <c r="V528" s="101"/>
      <c r="W528" s="102"/>
      <c r="X528" s="98"/>
      <c r="Y528" s="98"/>
      <c r="Z528" s="98"/>
      <c r="AA528" s="103"/>
      <c r="AB528" s="98"/>
      <c r="AC528" s="104"/>
      <c r="AD528" s="105"/>
      <c r="AE528" s="105"/>
      <c r="AF528" s="103"/>
      <c r="AG528" s="106"/>
      <c r="AH528" s="105"/>
      <c r="AI528" s="98"/>
      <c r="AJ528" s="98"/>
      <c r="AK528" s="105"/>
      <c r="AL528" s="105"/>
      <c r="AM528" s="120"/>
    </row>
    <row r="529" spans="7:39" s="97" customFormat="1" ht="19.5">
      <c r="G529" s="98"/>
      <c r="K529" s="99"/>
      <c r="P529" s="100"/>
      <c r="S529" s="114"/>
      <c r="V529" s="101"/>
      <c r="W529" s="102"/>
      <c r="X529" s="98"/>
      <c r="Y529" s="98"/>
      <c r="Z529" s="98"/>
      <c r="AA529" s="103"/>
      <c r="AB529" s="98"/>
      <c r="AC529" s="104"/>
      <c r="AD529" s="105"/>
      <c r="AE529" s="105"/>
      <c r="AF529" s="103"/>
      <c r="AG529" s="106"/>
      <c r="AH529" s="105"/>
      <c r="AI529" s="98"/>
      <c r="AJ529" s="98"/>
      <c r="AK529" s="105"/>
      <c r="AL529" s="105"/>
      <c r="AM529" s="120"/>
    </row>
    <row r="530" spans="7:39" s="97" customFormat="1" ht="19.5">
      <c r="G530" s="98"/>
      <c r="K530" s="99"/>
      <c r="P530" s="100"/>
      <c r="S530" s="114"/>
      <c r="V530" s="101"/>
      <c r="W530" s="102"/>
      <c r="X530" s="98"/>
      <c r="Y530" s="98"/>
      <c r="Z530" s="98"/>
      <c r="AA530" s="103"/>
      <c r="AB530" s="98"/>
      <c r="AC530" s="104"/>
      <c r="AD530" s="105"/>
      <c r="AE530" s="105"/>
      <c r="AF530" s="103"/>
      <c r="AG530" s="106"/>
      <c r="AH530" s="105"/>
      <c r="AI530" s="98"/>
      <c r="AJ530" s="98"/>
      <c r="AK530" s="105"/>
      <c r="AL530" s="105"/>
      <c r="AM530" s="120"/>
    </row>
    <row r="531" spans="7:39" s="97" customFormat="1" ht="19.5">
      <c r="G531" s="98"/>
      <c r="K531" s="99"/>
      <c r="P531" s="100"/>
      <c r="S531" s="114"/>
      <c r="V531" s="101"/>
      <c r="W531" s="102"/>
      <c r="X531" s="98"/>
      <c r="Y531" s="98"/>
      <c r="Z531" s="98"/>
      <c r="AA531" s="103"/>
      <c r="AB531" s="98"/>
      <c r="AC531" s="104"/>
      <c r="AD531" s="105"/>
      <c r="AE531" s="105"/>
      <c r="AF531" s="103"/>
      <c r="AG531" s="106"/>
      <c r="AH531" s="105"/>
      <c r="AI531" s="98"/>
      <c r="AJ531" s="98"/>
      <c r="AK531" s="105"/>
      <c r="AL531" s="105"/>
      <c r="AM531" s="120"/>
    </row>
    <row r="532" spans="7:39" s="97" customFormat="1" ht="19.5">
      <c r="G532" s="98"/>
      <c r="K532" s="99"/>
      <c r="P532" s="100"/>
      <c r="S532" s="114"/>
      <c r="V532" s="101"/>
      <c r="W532" s="102"/>
      <c r="X532" s="98"/>
      <c r="Y532" s="98"/>
      <c r="Z532" s="98"/>
      <c r="AA532" s="103"/>
      <c r="AB532" s="98"/>
      <c r="AC532" s="104"/>
      <c r="AD532" s="105"/>
      <c r="AE532" s="105"/>
      <c r="AF532" s="103"/>
      <c r="AG532" s="106"/>
      <c r="AH532" s="105"/>
      <c r="AI532" s="98"/>
      <c r="AJ532" s="98"/>
      <c r="AK532" s="105"/>
      <c r="AL532" s="105"/>
      <c r="AM532" s="120"/>
    </row>
    <row r="533" spans="7:39" s="97" customFormat="1" ht="19.5">
      <c r="G533" s="98"/>
      <c r="K533" s="99"/>
      <c r="P533" s="100"/>
      <c r="S533" s="114"/>
      <c r="V533" s="101"/>
      <c r="W533" s="102"/>
      <c r="X533" s="98"/>
      <c r="Y533" s="98"/>
      <c r="Z533" s="98"/>
      <c r="AA533" s="103"/>
      <c r="AB533" s="98"/>
      <c r="AC533" s="104"/>
      <c r="AD533" s="105"/>
      <c r="AE533" s="105"/>
      <c r="AF533" s="103"/>
      <c r="AG533" s="106"/>
      <c r="AH533" s="105"/>
      <c r="AI533" s="98"/>
      <c r="AJ533" s="98"/>
      <c r="AK533" s="105"/>
      <c r="AL533" s="105"/>
      <c r="AM533" s="120"/>
    </row>
    <row r="534" spans="7:39" s="97" customFormat="1" ht="19.5">
      <c r="G534" s="98"/>
      <c r="K534" s="99"/>
      <c r="P534" s="100"/>
      <c r="S534" s="114"/>
      <c r="V534" s="101"/>
      <c r="W534" s="102"/>
      <c r="X534" s="98"/>
      <c r="Y534" s="98"/>
      <c r="Z534" s="98"/>
      <c r="AA534" s="103"/>
      <c r="AB534" s="98"/>
      <c r="AC534" s="104"/>
      <c r="AD534" s="105"/>
      <c r="AE534" s="105"/>
      <c r="AF534" s="103"/>
      <c r="AG534" s="106"/>
      <c r="AH534" s="105"/>
      <c r="AI534" s="98"/>
      <c r="AJ534" s="98"/>
      <c r="AK534" s="105"/>
      <c r="AL534" s="105"/>
      <c r="AM534" s="120"/>
    </row>
    <row r="535" spans="7:39" s="97" customFormat="1" ht="19.5">
      <c r="G535" s="98"/>
      <c r="K535" s="99"/>
      <c r="P535" s="100"/>
      <c r="S535" s="114"/>
      <c r="V535" s="101"/>
      <c r="W535" s="102"/>
      <c r="X535" s="98"/>
      <c r="Y535" s="98"/>
      <c r="Z535" s="98"/>
      <c r="AA535" s="103"/>
      <c r="AB535" s="98"/>
      <c r="AC535" s="104"/>
      <c r="AD535" s="105"/>
      <c r="AE535" s="105"/>
      <c r="AF535" s="103"/>
      <c r="AG535" s="106"/>
      <c r="AH535" s="105"/>
      <c r="AI535" s="98"/>
      <c r="AJ535" s="98"/>
      <c r="AK535" s="105"/>
      <c r="AL535" s="105"/>
      <c r="AM535" s="120"/>
    </row>
    <row r="536" spans="7:39" s="97" customFormat="1" ht="19.5">
      <c r="G536" s="98"/>
      <c r="K536" s="99"/>
      <c r="P536" s="100"/>
      <c r="S536" s="114"/>
      <c r="V536" s="101"/>
      <c r="W536" s="102"/>
      <c r="X536" s="98"/>
      <c r="Y536" s="98"/>
      <c r="Z536" s="98"/>
      <c r="AA536" s="103"/>
      <c r="AB536" s="98"/>
      <c r="AC536" s="104"/>
      <c r="AD536" s="105"/>
      <c r="AE536" s="105"/>
      <c r="AF536" s="103"/>
      <c r="AG536" s="106"/>
      <c r="AH536" s="105"/>
      <c r="AI536" s="98"/>
      <c r="AJ536" s="98"/>
      <c r="AK536" s="105"/>
      <c r="AL536" s="105"/>
      <c r="AM536" s="120"/>
    </row>
    <row r="537" spans="7:39" s="97" customFormat="1" ht="19.5">
      <c r="G537" s="98"/>
      <c r="K537" s="99"/>
      <c r="P537" s="100"/>
      <c r="S537" s="114"/>
      <c r="V537" s="101"/>
      <c r="W537" s="102"/>
      <c r="X537" s="98"/>
      <c r="Y537" s="98"/>
      <c r="Z537" s="98"/>
      <c r="AA537" s="103"/>
      <c r="AB537" s="98"/>
      <c r="AC537" s="104"/>
      <c r="AD537" s="105"/>
      <c r="AE537" s="105"/>
      <c r="AF537" s="103"/>
      <c r="AG537" s="106"/>
      <c r="AH537" s="105"/>
      <c r="AI537" s="98"/>
      <c r="AJ537" s="98"/>
      <c r="AK537" s="105"/>
      <c r="AL537" s="105"/>
      <c r="AM537" s="120"/>
    </row>
    <row r="538" spans="7:39" s="97" customFormat="1" ht="19.5">
      <c r="G538" s="98"/>
      <c r="K538" s="99"/>
      <c r="P538" s="100"/>
      <c r="S538" s="114"/>
      <c r="V538" s="101"/>
      <c r="W538" s="102"/>
      <c r="X538" s="98"/>
      <c r="Y538" s="98"/>
      <c r="Z538" s="98"/>
      <c r="AA538" s="103"/>
      <c r="AB538" s="98"/>
      <c r="AC538" s="104"/>
      <c r="AD538" s="105"/>
      <c r="AE538" s="105"/>
      <c r="AF538" s="103"/>
      <c r="AG538" s="106"/>
      <c r="AH538" s="105"/>
      <c r="AI538" s="98"/>
      <c r="AJ538" s="98"/>
      <c r="AK538" s="105"/>
      <c r="AL538" s="105"/>
      <c r="AM538" s="120"/>
    </row>
    <row r="539" spans="7:39" s="97" customFormat="1" ht="19.5">
      <c r="G539" s="98"/>
      <c r="K539" s="99"/>
      <c r="P539" s="100"/>
      <c r="S539" s="114"/>
      <c r="V539" s="101"/>
      <c r="W539" s="102"/>
      <c r="X539" s="98"/>
      <c r="Y539" s="98"/>
      <c r="Z539" s="98"/>
      <c r="AA539" s="103"/>
      <c r="AB539" s="98"/>
      <c r="AC539" s="104"/>
      <c r="AD539" s="105"/>
      <c r="AE539" s="105"/>
      <c r="AF539" s="103"/>
      <c r="AG539" s="106"/>
      <c r="AH539" s="105"/>
      <c r="AI539" s="98"/>
      <c r="AJ539" s="98"/>
      <c r="AK539" s="105"/>
      <c r="AL539" s="105"/>
      <c r="AM539" s="120"/>
    </row>
    <row r="540" spans="7:39" s="97" customFormat="1" ht="19.5">
      <c r="G540" s="98"/>
      <c r="K540" s="99"/>
      <c r="P540" s="100"/>
      <c r="S540" s="114"/>
      <c r="V540" s="101"/>
      <c r="W540" s="102"/>
      <c r="X540" s="98"/>
      <c r="Y540" s="98"/>
      <c r="Z540" s="98"/>
      <c r="AA540" s="103"/>
      <c r="AB540" s="98"/>
      <c r="AC540" s="104"/>
      <c r="AD540" s="105"/>
      <c r="AE540" s="105"/>
      <c r="AF540" s="103"/>
      <c r="AG540" s="106"/>
      <c r="AH540" s="105"/>
      <c r="AI540" s="98"/>
      <c r="AJ540" s="98"/>
      <c r="AK540" s="105"/>
      <c r="AL540" s="105"/>
      <c r="AM540" s="120"/>
    </row>
    <row r="541" spans="7:39" s="97" customFormat="1" ht="19.5">
      <c r="G541" s="98"/>
      <c r="K541" s="99"/>
      <c r="P541" s="100"/>
      <c r="S541" s="114"/>
      <c r="V541" s="101"/>
      <c r="W541" s="102"/>
      <c r="X541" s="98"/>
      <c r="Y541" s="98"/>
      <c r="Z541" s="98"/>
      <c r="AA541" s="103"/>
      <c r="AB541" s="98"/>
      <c r="AC541" s="104"/>
      <c r="AD541" s="105"/>
      <c r="AE541" s="105"/>
      <c r="AF541" s="103"/>
      <c r="AG541" s="106"/>
      <c r="AH541" s="105"/>
      <c r="AI541" s="98"/>
      <c r="AJ541" s="98"/>
      <c r="AK541" s="105"/>
      <c r="AL541" s="105"/>
      <c r="AM541" s="120"/>
    </row>
    <row r="542" spans="7:39" s="97" customFormat="1" ht="19.5">
      <c r="G542" s="98"/>
      <c r="K542" s="99"/>
      <c r="P542" s="100"/>
      <c r="S542" s="114"/>
      <c r="V542" s="101"/>
      <c r="W542" s="102"/>
      <c r="X542" s="98"/>
      <c r="Y542" s="98"/>
      <c r="Z542" s="98"/>
      <c r="AA542" s="103"/>
      <c r="AB542" s="98"/>
      <c r="AC542" s="104"/>
      <c r="AD542" s="105"/>
      <c r="AE542" s="105"/>
      <c r="AF542" s="103"/>
      <c r="AG542" s="106"/>
      <c r="AH542" s="105"/>
      <c r="AI542" s="98"/>
      <c r="AJ542" s="98"/>
      <c r="AK542" s="105"/>
      <c r="AL542" s="105"/>
      <c r="AM542" s="120"/>
    </row>
    <row r="543" spans="7:39" s="97" customFormat="1" ht="19.5">
      <c r="G543" s="98"/>
      <c r="K543" s="99"/>
      <c r="P543" s="100"/>
      <c r="S543" s="114"/>
      <c r="V543" s="101"/>
      <c r="W543" s="102"/>
      <c r="X543" s="98"/>
      <c r="Y543" s="98"/>
      <c r="Z543" s="98"/>
      <c r="AA543" s="103"/>
      <c r="AB543" s="98"/>
      <c r="AC543" s="104"/>
      <c r="AD543" s="105"/>
      <c r="AE543" s="105"/>
      <c r="AF543" s="103"/>
      <c r="AG543" s="106"/>
      <c r="AH543" s="105"/>
      <c r="AI543" s="98"/>
      <c r="AJ543" s="98"/>
      <c r="AK543" s="105"/>
      <c r="AL543" s="105"/>
      <c r="AM543" s="120"/>
    </row>
    <row r="544" spans="7:39" s="97" customFormat="1" ht="19.5">
      <c r="G544" s="98"/>
      <c r="K544" s="99"/>
      <c r="P544" s="100"/>
      <c r="S544" s="114"/>
      <c r="V544" s="101"/>
      <c r="W544" s="102"/>
      <c r="X544" s="98"/>
      <c r="Y544" s="98"/>
      <c r="Z544" s="98"/>
      <c r="AA544" s="103"/>
      <c r="AB544" s="98"/>
      <c r="AC544" s="104"/>
      <c r="AD544" s="105"/>
      <c r="AE544" s="105"/>
      <c r="AF544" s="103"/>
      <c r="AG544" s="106"/>
      <c r="AH544" s="105"/>
      <c r="AI544" s="98"/>
      <c r="AJ544" s="98"/>
      <c r="AK544" s="105"/>
      <c r="AL544" s="105"/>
      <c r="AM544" s="120"/>
    </row>
    <row r="545" spans="7:39" s="97" customFormat="1" ht="19.5">
      <c r="G545" s="98"/>
      <c r="K545" s="99"/>
      <c r="P545" s="100"/>
      <c r="S545" s="114"/>
      <c r="V545" s="101"/>
      <c r="W545" s="102"/>
      <c r="X545" s="98"/>
      <c r="Y545" s="98"/>
      <c r="Z545" s="98"/>
      <c r="AA545" s="103"/>
      <c r="AB545" s="98"/>
      <c r="AC545" s="104"/>
      <c r="AD545" s="105"/>
      <c r="AE545" s="105"/>
      <c r="AF545" s="103"/>
      <c r="AG545" s="106"/>
      <c r="AH545" s="105"/>
      <c r="AI545" s="98"/>
      <c r="AJ545" s="98"/>
      <c r="AK545" s="105"/>
      <c r="AL545" s="105"/>
      <c r="AM545" s="120"/>
    </row>
    <row r="546" spans="7:39" s="97" customFormat="1" ht="19.5">
      <c r="G546" s="98"/>
      <c r="K546" s="99"/>
      <c r="P546" s="100"/>
      <c r="S546" s="114"/>
      <c r="V546" s="101"/>
      <c r="W546" s="102"/>
      <c r="X546" s="98"/>
      <c r="Y546" s="98"/>
      <c r="Z546" s="98"/>
      <c r="AA546" s="103"/>
      <c r="AB546" s="98"/>
      <c r="AC546" s="104"/>
      <c r="AD546" s="105"/>
      <c r="AE546" s="105"/>
      <c r="AF546" s="103"/>
      <c r="AG546" s="106"/>
      <c r="AH546" s="105"/>
      <c r="AI546" s="98"/>
      <c r="AJ546" s="98"/>
      <c r="AK546" s="105"/>
      <c r="AL546" s="105"/>
      <c r="AM546" s="120"/>
    </row>
    <row r="547" spans="7:39" s="97" customFormat="1" ht="19.5">
      <c r="G547" s="98"/>
      <c r="K547" s="99"/>
      <c r="P547" s="100"/>
      <c r="S547" s="114"/>
      <c r="V547" s="101"/>
      <c r="W547" s="102"/>
      <c r="X547" s="98"/>
      <c r="Y547" s="98"/>
      <c r="Z547" s="98"/>
      <c r="AA547" s="103"/>
      <c r="AB547" s="98"/>
      <c r="AC547" s="104"/>
      <c r="AD547" s="105"/>
      <c r="AE547" s="105"/>
      <c r="AF547" s="103"/>
      <c r="AG547" s="106"/>
      <c r="AH547" s="105"/>
      <c r="AI547" s="98"/>
      <c r="AJ547" s="98"/>
      <c r="AK547" s="105"/>
      <c r="AL547" s="105"/>
      <c r="AM547" s="120"/>
    </row>
    <row r="548" spans="7:39" s="97" customFormat="1" ht="19.5">
      <c r="G548" s="98"/>
      <c r="K548" s="99"/>
      <c r="P548" s="100"/>
      <c r="S548" s="114"/>
      <c r="V548" s="101"/>
      <c r="W548" s="102"/>
      <c r="X548" s="98"/>
      <c r="Y548" s="98"/>
      <c r="Z548" s="98"/>
      <c r="AA548" s="103"/>
      <c r="AB548" s="98"/>
      <c r="AC548" s="104"/>
      <c r="AD548" s="105"/>
      <c r="AE548" s="105"/>
      <c r="AF548" s="103"/>
      <c r="AG548" s="106"/>
      <c r="AH548" s="105"/>
      <c r="AI548" s="98"/>
      <c r="AJ548" s="98"/>
      <c r="AK548" s="105"/>
      <c r="AL548" s="105"/>
      <c r="AM548" s="120"/>
    </row>
    <row r="549" spans="7:39" s="97" customFormat="1" ht="19.5">
      <c r="G549" s="98"/>
      <c r="K549" s="99"/>
      <c r="P549" s="100"/>
      <c r="S549" s="114"/>
      <c r="V549" s="101"/>
      <c r="W549" s="102"/>
      <c r="X549" s="98"/>
      <c r="Y549" s="98"/>
      <c r="Z549" s="98"/>
      <c r="AA549" s="103"/>
      <c r="AB549" s="98"/>
      <c r="AC549" s="104"/>
      <c r="AD549" s="105"/>
      <c r="AE549" s="105"/>
      <c r="AF549" s="103"/>
      <c r="AG549" s="106"/>
      <c r="AH549" s="105"/>
      <c r="AI549" s="98"/>
      <c r="AJ549" s="98"/>
      <c r="AK549" s="105"/>
      <c r="AL549" s="105"/>
      <c r="AM549" s="120"/>
    </row>
    <row r="550" spans="7:39" s="97" customFormat="1" ht="19.5">
      <c r="G550" s="98"/>
      <c r="K550" s="99"/>
      <c r="P550" s="100"/>
      <c r="S550" s="114"/>
      <c r="V550" s="101"/>
      <c r="W550" s="102"/>
      <c r="X550" s="98"/>
      <c r="Y550" s="98"/>
      <c r="Z550" s="98"/>
      <c r="AA550" s="103"/>
      <c r="AB550" s="98"/>
      <c r="AC550" s="104"/>
      <c r="AD550" s="105"/>
      <c r="AE550" s="105"/>
      <c r="AF550" s="103"/>
      <c r="AG550" s="106"/>
      <c r="AH550" s="105"/>
      <c r="AI550" s="98"/>
      <c r="AJ550" s="98"/>
      <c r="AK550" s="105"/>
      <c r="AL550" s="105"/>
      <c r="AM550" s="120"/>
    </row>
    <row r="551" spans="7:39" s="97" customFormat="1" ht="19.5">
      <c r="G551" s="98"/>
      <c r="K551" s="99"/>
      <c r="P551" s="100"/>
      <c r="S551" s="114"/>
      <c r="V551" s="101"/>
      <c r="W551" s="102"/>
      <c r="X551" s="98"/>
      <c r="Y551" s="98"/>
      <c r="Z551" s="98"/>
      <c r="AA551" s="103"/>
      <c r="AB551" s="98"/>
      <c r="AC551" s="104"/>
      <c r="AD551" s="105"/>
      <c r="AE551" s="105"/>
      <c r="AF551" s="103"/>
      <c r="AG551" s="106"/>
      <c r="AH551" s="105"/>
      <c r="AI551" s="98"/>
      <c r="AJ551" s="98"/>
      <c r="AK551" s="105"/>
      <c r="AL551" s="105"/>
      <c r="AM551" s="120"/>
    </row>
    <row r="552" spans="7:39" s="97" customFormat="1" ht="19.5">
      <c r="G552" s="98"/>
      <c r="K552" s="99"/>
      <c r="P552" s="100"/>
      <c r="S552" s="114"/>
      <c r="V552" s="101"/>
      <c r="W552" s="102"/>
      <c r="X552" s="98"/>
      <c r="Y552" s="98"/>
      <c r="Z552" s="98"/>
      <c r="AA552" s="103"/>
      <c r="AB552" s="98"/>
      <c r="AC552" s="104"/>
      <c r="AD552" s="105"/>
      <c r="AE552" s="105"/>
      <c r="AF552" s="103"/>
      <c r="AG552" s="106"/>
      <c r="AH552" s="105"/>
      <c r="AI552" s="98"/>
      <c r="AJ552" s="98"/>
      <c r="AK552" s="105"/>
      <c r="AL552" s="105"/>
      <c r="AM552" s="120"/>
    </row>
    <row r="553" spans="7:39" s="97" customFormat="1" ht="19.5">
      <c r="G553" s="98"/>
      <c r="K553" s="99"/>
      <c r="P553" s="100"/>
      <c r="S553" s="114"/>
      <c r="V553" s="101"/>
      <c r="W553" s="102"/>
      <c r="X553" s="98"/>
      <c r="Y553" s="98"/>
      <c r="Z553" s="98"/>
      <c r="AA553" s="103"/>
      <c r="AB553" s="98"/>
      <c r="AC553" s="104"/>
      <c r="AD553" s="105"/>
      <c r="AE553" s="105"/>
      <c r="AF553" s="103"/>
      <c r="AG553" s="106"/>
      <c r="AH553" s="105"/>
      <c r="AI553" s="98"/>
      <c r="AJ553" s="98"/>
      <c r="AK553" s="105"/>
      <c r="AL553" s="105"/>
      <c r="AM553" s="120"/>
    </row>
    <row r="554" spans="7:39" s="97" customFormat="1" ht="19.5">
      <c r="G554" s="98"/>
      <c r="K554" s="99"/>
      <c r="P554" s="100"/>
      <c r="S554" s="114"/>
      <c r="V554" s="101"/>
      <c r="W554" s="102"/>
      <c r="X554" s="98"/>
      <c r="Y554" s="98"/>
      <c r="Z554" s="98"/>
      <c r="AA554" s="103"/>
      <c r="AB554" s="98"/>
      <c r="AC554" s="104"/>
      <c r="AD554" s="105"/>
      <c r="AE554" s="105"/>
      <c r="AF554" s="103"/>
      <c r="AG554" s="106"/>
      <c r="AH554" s="105"/>
      <c r="AI554" s="98"/>
      <c r="AJ554" s="98"/>
      <c r="AK554" s="105"/>
      <c r="AL554" s="105"/>
      <c r="AM554" s="120"/>
    </row>
    <row r="555" spans="7:39" s="97" customFormat="1" ht="19.5">
      <c r="G555" s="98"/>
      <c r="K555" s="99"/>
      <c r="P555" s="100"/>
      <c r="S555" s="114"/>
      <c r="V555" s="101"/>
      <c r="W555" s="102"/>
      <c r="X555" s="98"/>
      <c r="Y555" s="98"/>
      <c r="Z555" s="98"/>
      <c r="AA555" s="103"/>
      <c r="AB555" s="98"/>
      <c r="AC555" s="104"/>
      <c r="AD555" s="105"/>
      <c r="AE555" s="105"/>
      <c r="AF555" s="103"/>
      <c r="AG555" s="106"/>
      <c r="AH555" s="105"/>
      <c r="AI555" s="98"/>
      <c r="AJ555" s="98"/>
      <c r="AK555" s="105"/>
      <c r="AL555" s="105"/>
      <c r="AM555" s="120"/>
    </row>
    <row r="556" spans="7:39" s="97" customFormat="1" ht="19.5">
      <c r="G556" s="98"/>
      <c r="K556" s="99"/>
      <c r="P556" s="100"/>
      <c r="S556" s="114"/>
      <c r="V556" s="101"/>
      <c r="W556" s="102"/>
      <c r="X556" s="98"/>
      <c r="Y556" s="98"/>
      <c r="Z556" s="98"/>
      <c r="AA556" s="103"/>
      <c r="AB556" s="98"/>
      <c r="AC556" s="104"/>
      <c r="AD556" s="105"/>
      <c r="AE556" s="105"/>
      <c r="AF556" s="103"/>
      <c r="AG556" s="106"/>
      <c r="AH556" s="105"/>
      <c r="AI556" s="98"/>
      <c r="AJ556" s="98"/>
      <c r="AK556" s="105"/>
      <c r="AL556" s="105"/>
      <c r="AM556" s="120"/>
    </row>
    <row r="557" spans="7:39" s="97" customFormat="1" ht="19.5">
      <c r="G557" s="98"/>
      <c r="K557" s="99"/>
      <c r="P557" s="100"/>
      <c r="S557" s="114"/>
      <c r="V557" s="101"/>
      <c r="W557" s="102"/>
      <c r="X557" s="98"/>
      <c r="Y557" s="98"/>
      <c r="Z557" s="98"/>
      <c r="AA557" s="103"/>
      <c r="AB557" s="98"/>
      <c r="AC557" s="104"/>
      <c r="AD557" s="105"/>
      <c r="AE557" s="105"/>
      <c r="AF557" s="103"/>
      <c r="AG557" s="106"/>
      <c r="AH557" s="105"/>
      <c r="AI557" s="98"/>
      <c r="AJ557" s="98"/>
      <c r="AK557" s="105"/>
      <c r="AL557" s="105"/>
      <c r="AM557" s="120"/>
    </row>
    <row r="558" spans="7:39" s="97" customFormat="1" ht="19.5">
      <c r="G558" s="98"/>
      <c r="K558" s="99"/>
      <c r="P558" s="100"/>
      <c r="S558" s="114"/>
      <c r="V558" s="101"/>
      <c r="W558" s="102"/>
      <c r="X558" s="98"/>
      <c r="Y558" s="98"/>
      <c r="Z558" s="98"/>
      <c r="AA558" s="103"/>
      <c r="AB558" s="98"/>
      <c r="AC558" s="104"/>
      <c r="AD558" s="105"/>
      <c r="AE558" s="105"/>
      <c r="AF558" s="103"/>
      <c r="AG558" s="106"/>
      <c r="AH558" s="105"/>
      <c r="AI558" s="98"/>
      <c r="AJ558" s="98"/>
      <c r="AK558" s="105"/>
      <c r="AL558" s="105"/>
      <c r="AM558" s="120"/>
    </row>
    <row r="559" spans="7:39" s="97" customFormat="1" ht="19.5">
      <c r="G559" s="98"/>
      <c r="K559" s="99"/>
      <c r="P559" s="100"/>
      <c r="S559" s="114"/>
      <c r="V559" s="101"/>
      <c r="W559" s="102"/>
      <c r="X559" s="98"/>
      <c r="Y559" s="98"/>
      <c r="Z559" s="98"/>
      <c r="AA559" s="103"/>
      <c r="AB559" s="98"/>
      <c r="AC559" s="104"/>
      <c r="AD559" s="105"/>
      <c r="AE559" s="105"/>
      <c r="AF559" s="103"/>
      <c r="AG559" s="106"/>
      <c r="AH559" s="105"/>
      <c r="AI559" s="98"/>
      <c r="AJ559" s="98"/>
      <c r="AK559" s="105"/>
      <c r="AL559" s="105"/>
      <c r="AM559" s="120"/>
    </row>
    <row r="560" spans="7:39" s="97" customFormat="1" ht="19.5">
      <c r="G560" s="98"/>
      <c r="K560" s="99"/>
      <c r="P560" s="100"/>
      <c r="S560" s="114"/>
      <c r="V560" s="101"/>
      <c r="W560" s="102"/>
      <c r="X560" s="98"/>
      <c r="Y560" s="98"/>
      <c r="Z560" s="98"/>
      <c r="AA560" s="103"/>
      <c r="AB560" s="98"/>
      <c r="AC560" s="104"/>
      <c r="AD560" s="105"/>
      <c r="AE560" s="105"/>
      <c r="AF560" s="103"/>
      <c r="AG560" s="106"/>
      <c r="AH560" s="105"/>
      <c r="AI560" s="98"/>
      <c r="AJ560" s="98"/>
      <c r="AK560" s="105"/>
      <c r="AL560" s="105"/>
      <c r="AM560" s="120"/>
    </row>
    <row r="561" spans="7:39" s="97" customFormat="1" ht="19.5">
      <c r="G561" s="98"/>
      <c r="K561" s="99"/>
      <c r="P561" s="100"/>
      <c r="S561" s="114"/>
      <c r="V561" s="101"/>
      <c r="W561" s="102"/>
      <c r="X561" s="98"/>
      <c r="Y561" s="98"/>
      <c r="Z561" s="98"/>
      <c r="AA561" s="103"/>
      <c r="AB561" s="98"/>
      <c r="AC561" s="104"/>
      <c r="AD561" s="105"/>
      <c r="AE561" s="105"/>
      <c r="AF561" s="103"/>
      <c r="AG561" s="106"/>
      <c r="AH561" s="105"/>
      <c r="AI561" s="98"/>
      <c r="AJ561" s="98"/>
      <c r="AK561" s="105"/>
      <c r="AL561" s="105"/>
      <c r="AM561" s="120"/>
    </row>
    <row r="562" spans="7:39" s="97" customFormat="1" ht="19.5">
      <c r="G562" s="98"/>
      <c r="K562" s="99"/>
      <c r="P562" s="100"/>
      <c r="S562" s="114"/>
      <c r="V562" s="101"/>
      <c r="W562" s="102"/>
      <c r="X562" s="98"/>
      <c r="Y562" s="98"/>
      <c r="Z562" s="98"/>
      <c r="AA562" s="103"/>
      <c r="AB562" s="98"/>
      <c r="AC562" s="104"/>
      <c r="AD562" s="105"/>
      <c r="AE562" s="105"/>
      <c r="AF562" s="103"/>
      <c r="AG562" s="106"/>
      <c r="AH562" s="105"/>
      <c r="AI562" s="98"/>
      <c r="AJ562" s="98"/>
      <c r="AK562" s="105"/>
      <c r="AL562" s="105"/>
      <c r="AM562" s="120"/>
    </row>
    <row r="563" spans="7:39" s="97" customFormat="1" ht="19.5">
      <c r="G563" s="98"/>
      <c r="K563" s="99"/>
      <c r="P563" s="100"/>
      <c r="S563" s="114"/>
      <c r="V563" s="101"/>
      <c r="W563" s="102"/>
      <c r="X563" s="98"/>
      <c r="Y563" s="98"/>
      <c r="Z563" s="98"/>
      <c r="AA563" s="103"/>
      <c r="AB563" s="98"/>
      <c r="AC563" s="104"/>
      <c r="AD563" s="105"/>
      <c r="AE563" s="105"/>
      <c r="AF563" s="103"/>
      <c r="AG563" s="106"/>
      <c r="AH563" s="105"/>
      <c r="AI563" s="98"/>
      <c r="AJ563" s="98"/>
      <c r="AK563" s="105"/>
      <c r="AL563" s="105"/>
      <c r="AM563" s="120"/>
    </row>
    <row r="564" spans="7:39" s="97" customFormat="1" ht="19.5">
      <c r="G564" s="98"/>
      <c r="K564" s="99"/>
      <c r="P564" s="100"/>
      <c r="S564" s="114"/>
      <c r="V564" s="101"/>
      <c r="W564" s="102"/>
      <c r="X564" s="98"/>
      <c r="Y564" s="98"/>
      <c r="Z564" s="98"/>
      <c r="AA564" s="103"/>
      <c r="AB564" s="98"/>
      <c r="AC564" s="104"/>
      <c r="AD564" s="105"/>
      <c r="AE564" s="105"/>
      <c r="AF564" s="103"/>
      <c r="AG564" s="106"/>
      <c r="AH564" s="105"/>
      <c r="AI564" s="98"/>
      <c r="AJ564" s="98"/>
      <c r="AK564" s="105"/>
      <c r="AL564" s="105"/>
      <c r="AM564" s="120"/>
    </row>
    <row r="565" spans="7:39" s="97" customFormat="1" ht="19.5">
      <c r="G565" s="98"/>
      <c r="K565" s="99"/>
      <c r="P565" s="100"/>
      <c r="S565" s="114"/>
      <c r="V565" s="101"/>
      <c r="W565" s="102"/>
      <c r="X565" s="98"/>
      <c r="Y565" s="98"/>
      <c r="Z565" s="98"/>
      <c r="AA565" s="103"/>
      <c r="AB565" s="98"/>
      <c r="AC565" s="104"/>
      <c r="AD565" s="105"/>
      <c r="AE565" s="105"/>
      <c r="AF565" s="103"/>
      <c r="AG565" s="106"/>
      <c r="AH565" s="105"/>
      <c r="AI565" s="98"/>
      <c r="AJ565" s="98"/>
      <c r="AK565" s="105"/>
      <c r="AL565" s="105"/>
      <c r="AM565" s="120"/>
    </row>
    <row r="566" spans="7:39" s="97" customFormat="1" ht="19.5">
      <c r="G566" s="98"/>
      <c r="K566" s="99"/>
      <c r="P566" s="100"/>
      <c r="S566" s="114"/>
      <c r="V566" s="101"/>
      <c r="W566" s="102"/>
      <c r="X566" s="98"/>
      <c r="Y566" s="98"/>
      <c r="Z566" s="98"/>
      <c r="AA566" s="103"/>
      <c r="AB566" s="98"/>
      <c r="AC566" s="104"/>
      <c r="AD566" s="105"/>
      <c r="AE566" s="105"/>
      <c r="AF566" s="103"/>
      <c r="AG566" s="106"/>
      <c r="AH566" s="105"/>
      <c r="AI566" s="98"/>
      <c r="AJ566" s="98"/>
      <c r="AK566" s="105"/>
      <c r="AL566" s="105"/>
      <c r="AM566" s="120"/>
    </row>
    <row r="567" spans="7:39" s="97" customFormat="1" ht="19.5">
      <c r="G567" s="98"/>
      <c r="K567" s="99"/>
      <c r="P567" s="100"/>
      <c r="S567" s="114"/>
      <c r="V567" s="101"/>
      <c r="W567" s="102"/>
      <c r="X567" s="98"/>
      <c r="Y567" s="98"/>
      <c r="Z567" s="98"/>
      <c r="AA567" s="103"/>
      <c r="AB567" s="98"/>
      <c r="AC567" s="104"/>
      <c r="AD567" s="105"/>
      <c r="AE567" s="105"/>
      <c r="AF567" s="103"/>
      <c r="AG567" s="106"/>
      <c r="AH567" s="105"/>
      <c r="AI567" s="98"/>
      <c r="AJ567" s="98"/>
      <c r="AK567" s="105"/>
      <c r="AL567" s="105"/>
      <c r="AM567" s="120"/>
    </row>
    <row r="568" spans="7:39" s="97" customFormat="1" ht="19.5">
      <c r="G568" s="98"/>
      <c r="K568" s="99"/>
      <c r="P568" s="100"/>
      <c r="S568" s="114"/>
      <c r="V568" s="101"/>
      <c r="W568" s="102"/>
      <c r="X568" s="98"/>
      <c r="Y568" s="98"/>
      <c r="Z568" s="98"/>
      <c r="AA568" s="103"/>
      <c r="AB568" s="98"/>
      <c r="AC568" s="104"/>
      <c r="AD568" s="105"/>
      <c r="AE568" s="105"/>
      <c r="AF568" s="103"/>
      <c r="AG568" s="106"/>
      <c r="AH568" s="105"/>
      <c r="AI568" s="98"/>
      <c r="AJ568" s="98"/>
      <c r="AK568" s="105"/>
      <c r="AL568" s="105"/>
      <c r="AM568" s="120"/>
    </row>
    <row r="569" spans="7:39" s="97" customFormat="1" ht="19.5">
      <c r="G569" s="98"/>
      <c r="K569" s="99"/>
      <c r="P569" s="100"/>
      <c r="S569" s="114"/>
      <c r="V569" s="101"/>
      <c r="W569" s="102"/>
      <c r="X569" s="98"/>
      <c r="Y569" s="98"/>
      <c r="Z569" s="98"/>
      <c r="AA569" s="103"/>
      <c r="AB569" s="98"/>
      <c r="AC569" s="104"/>
      <c r="AD569" s="105"/>
      <c r="AE569" s="105"/>
      <c r="AF569" s="103"/>
      <c r="AG569" s="106"/>
      <c r="AH569" s="105"/>
      <c r="AI569" s="98"/>
      <c r="AJ569" s="98"/>
      <c r="AK569" s="105"/>
      <c r="AL569" s="105"/>
      <c r="AM569" s="120"/>
    </row>
    <row r="570" spans="7:39" s="97" customFormat="1" ht="19.5">
      <c r="G570" s="98"/>
      <c r="K570" s="99"/>
      <c r="P570" s="100"/>
      <c r="S570" s="114"/>
      <c r="V570" s="101"/>
      <c r="W570" s="102"/>
      <c r="X570" s="98"/>
      <c r="Y570" s="98"/>
      <c r="Z570" s="98"/>
      <c r="AA570" s="103"/>
      <c r="AB570" s="98"/>
      <c r="AC570" s="104"/>
      <c r="AD570" s="105"/>
      <c r="AE570" s="105"/>
      <c r="AF570" s="103"/>
      <c r="AG570" s="106"/>
      <c r="AH570" s="105"/>
      <c r="AI570" s="98"/>
      <c r="AJ570" s="98"/>
      <c r="AK570" s="105"/>
      <c r="AL570" s="105"/>
      <c r="AM570" s="120"/>
    </row>
    <row r="571" spans="7:39" s="97" customFormat="1" ht="19.5">
      <c r="G571" s="98"/>
      <c r="K571" s="99"/>
      <c r="P571" s="100"/>
      <c r="S571" s="114"/>
      <c r="V571" s="101"/>
      <c r="W571" s="102"/>
      <c r="X571" s="98"/>
      <c r="Y571" s="98"/>
      <c r="Z571" s="98"/>
      <c r="AA571" s="103"/>
      <c r="AB571" s="98"/>
      <c r="AC571" s="104"/>
      <c r="AD571" s="105"/>
      <c r="AE571" s="105"/>
      <c r="AF571" s="103"/>
      <c r="AG571" s="106"/>
      <c r="AH571" s="105"/>
      <c r="AI571" s="98"/>
      <c r="AJ571" s="98"/>
      <c r="AK571" s="105"/>
      <c r="AL571" s="105"/>
      <c r="AM571" s="120"/>
    </row>
    <row r="572" spans="7:39" s="97" customFormat="1" ht="19.5">
      <c r="G572" s="98"/>
      <c r="K572" s="99"/>
      <c r="P572" s="100"/>
      <c r="S572" s="114"/>
      <c r="V572" s="101"/>
      <c r="W572" s="102"/>
      <c r="X572" s="98"/>
      <c r="Y572" s="98"/>
      <c r="Z572" s="98"/>
      <c r="AA572" s="103"/>
      <c r="AB572" s="98"/>
      <c r="AC572" s="104"/>
      <c r="AD572" s="105"/>
      <c r="AE572" s="105"/>
      <c r="AF572" s="103"/>
      <c r="AG572" s="106"/>
      <c r="AH572" s="105"/>
      <c r="AI572" s="98"/>
      <c r="AJ572" s="98"/>
      <c r="AK572" s="105"/>
      <c r="AL572" s="105"/>
      <c r="AM572" s="120"/>
    </row>
    <row r="573" spans="7:39" s="97" customFormat="1" ht="19.5">
      <c r="G573" s="98"/>
      <c r="K573" s="99"/>
      <c r="P573" s="100"/>
      <c r="S573" s="114"/>
      <c r="V573" s="101"/>
      <c r="W573" s="102"/>
      <c r="X573" s="98"/>
      <c r="Y573" s="98"/>
      <c r="Z573" s="98"/>
      <c r="AA573" s="103"/>
      <c r="AB573" s="98"/>
      <c r="AC573" s="104"/>
      <c r="AD573" s="105"/>
      <c r="AE573" s="105"/>
      <c r="AF573" s="103"/>
      <c r="AG573" s="106"/>
      <c r="AH573" s="105"/>
      <c r="AI573" s="98"/>
      <c r="AJ573" s="98"/>
      <c r="AK573" s="105"/>
      <c r="AL573" s="105"/>
      <c r="AM573" s="120"/>
    </row>
    <row r="574" spans="7:39" s="97" customFormat="1" ht="19.5">
      <c r="G574" s="98"/>
      <c r="K574" s="99"/>
      <c r="P574" s="100"/>
      <c r="S574" s="114"/>
      <c r="V574" s="101"/>
      <c r="W574" s="102"/>
      <c r="X574" s="98"/>
      <c r="Y574" s="98"/>
      <c r="Z574" s="98"/>
      <c r="AA574" s="103"/>
      <c r="AB574" s="98"/>
      <c r="AC574" s="104"/>
      <c r="AD574" s="105"/>
      <c r="AE574" s="105"/>
      <c r="AF574" s="103"/>
      <c r="AG574" s="106"/>
      <c r="AH574" s="105"/>
      <c r="AI574" s="98"/>
      <c r="AJ574" s="98"/>
      <c r="AK574" s="105"/>
      <c r="AL574" s="105"/>
      <c r="AM574" s="120"/>
    </row>
    <row r="575" spans="7:39" s="97" customFormat="1" ht="19.5">
      <c r="G575" s="98"/>
      <c r="K575" s="99"/>
      <c r="P575" s="100"/>
      <c r="S575" s="114"/>
      <c r="V575" s="101"/>
      <c r="W575" s="102"/>
      <c r="X575" s="98"/>
      <c r="Y575" s="98"/>
      <c r="Z575" s="98"/>
      <c r="AA575" s="103"/>
      <c r="AB575" s="98"/>
      <c r="AC575" s="104"/>
      <c r="AD575" s="105"/>
      <c r="AE575" s="105"/>
      <c r="AF575" s="103"/>
      <c r="AG575" s="106"/>
      <c r="AH575" s="105"/>
      <c r="AI575" s="98"/>
      <c r="AJ575" s="98"/>
      <c r="AK575" s="105"/>
      <c r="AL575" s="105"/>
      <c r="AM575" s="120"/>
    </row>
    <row r="576" spans="7:39" s="97" customFormat="1" ht="19.5">
      <c r="G576" s="98"/>
      <c r="K576" s="99"/>
      <c r="P576" s="100"/>
      <c r="S576" s="114"/>
      <c r="V576" s="101"/>
      <c r="W576" s="102"/>
      <c r="X576" s="98"/>
      <c r="Y576" s="98"/>
      <c r="Z576" s="98"/>
      <c r="AA576" s="103"/>
      <c r="AB576" s="98"/>
      <c r="AC576" s="104"/>
      <c r="AD576" s="105"/>
      <c r="AE576" s="105"/>
      <c r="AF576" s="103"/>
      <c r="AG576" s="106"/>
      <c r="AH576" s="105"/>
      <c r="AI576" s="98"/>
      <c r="AJ576" s="98"/>
      <c r="AK576" s="105"/>
      <c r="AL576" s="105"/>
      <c r="AM576" s="120"/>
    </row>
    <row r="577" spans="7:39" s="97" customFormat="1" ht="19.5">
      <c r="G577" s="98"/>
      <c r="K577" s="99"/>
      <c r="P577" s="100"/>
      <c r="S577" s="114"/>
      <c r="V577" s="101"/>
      <c r="W577" s="102"/>
      <c r="X577" s="98"/>
      <c r="Y577" s="98"/>
      <c r="Z577" s="98"/>
      <c r="AA577" s="103"/>
      <c r="AB577" s="98"/>
      <c r="AC577" s="104"/>
      <c r="AD577" s="105"/>
      <c r="AE577" s="105"/>
      <c r="AF577" s="103"/>
      <c r="AG577" s="106"/>
      <c r="AH577" s="105"/>
      <c r="AI577" s="98"/>
      <c r="AJ577" s="98"/>
      <c r="AK577" s="105"/>
      <c r="AL577" s="105"/>
      <c r="AM577" s="120"/>
    </row>
    <row r="578" spans="7:39" s="97" customFormat="1" ht="19.5">
      <c r="G578" s="98"/>
      <c r="K578" s="99"/>
      <c r="P578" s="100"/>
      <c r="S578" s="114"/>
      <c r="V578" s="101"/>
      <c r="W578" s="102"/>
      <c r="X578" s="98"/>
      <c r="Y578" s="98"/>
      <c r="Z578" s="98"/>
      <c r="AA578" s="103"/>
      <c r="AB578" s="98"/>
      <c r="AC578" s="104"/>
      <c r="AD578" s="105"/>
      <c r="AE578" s="105"/>
      <c r="AF578" s="103"/>
      <c r="AG578" s="106"/>
      <c r="AH578" s="105"/>
      <c r="AI578" s="98"/>
      <c r="AJ578" s="98"/>
      <c r="AK578" s="105"/>
      <c r="AL578" s="105"/>
      <c r="AM578" s="120"/>
    </row>
    <row r="579" spans="7:39" s="97" customFormat="1" ht="19.5">
      <c r="G579" s="98"/>
      <c r="K579" s="99"/>
      <c r="P579" s="100"/>
      <c r="S579" s="114"/>
      <c r="V579" s="101"/>
      <c r="W579" s="102"/>
      <c r="X579" s="98"/>
      <c r="Y579" s="98"/>
      <c r="Z579" s="98"/>
      <c r="AA579" s="103"/>
      <c r="AB579" s="98"/>
      <c r="AC579" s="104"/>
      <c r="AD579" s="105"/>
      <c r="AE579" s="105"/>
      <c r="AF579" s="103"/>
      <c r="AG579" s="106"/>
      <c r="AH579" s="105"/>
      <c r="AI579" s="98"/>
      <c r="AJ579" s="98"/>
      <c r="AK579" s="105"/>
      <c r="AL579" s="105"/>
      <c r="AM579" s="120"/>
    </row>
    <row r="580" spans="7:39" s="97" customFormat="1" ht="19.5">
      <c r="G580" s="98"/>
      <c r="K580" s="99"/>
      <c r="P580" s="100"/>
      <c r="S580" s="114"/>
      <c r="V580" s="101"/>
      <c r="W580" s="102"/>
      <c r="X580" s="98"/>
      <c r="Y580" s="98"/>
      <c r="Z580" s="98"/>
      <c r="AA580" s="103"/>
      <c r="AB580" s="98"/>
      <c r="AC580" s="104"/>
      <c r="AD580" s="105"/>
      <c r="AE580" s="105"/>
      <c r="AF580" s="103"/>
      <c r="AG580" s="106"/>
      <c r="AH580" s="105"/>
      <c r="AI580" s="98"/>
      <c r="AJ580" s="98"/>
      <c r="AK580" s="105"/>
      <c r="AL580" s="105"/>
      <c r="AM580" s="120"/>
    </row>
    <row r="581" spans="7:39" s="97" customFormat="1" ht="19.5">
      <c r="G581" s="98"/>
      <c r="K581" s="99"/>
      <c r="P581" s="100"/>
      <c r="S581" s="114"/>
      <c r="V581" s="101"/>
      <c r="W581" s="102"/>
      <c r="X581" s="98"/>
      <c r="Y581" s="98"/>
      <c r="Z581" s="98"/>
      <c r="AA581" s="103"/>
      <c r="AB581" s="98"/>
      <c r="AC581" s="104"/>
      <c r="AD581" s="105"/>
      <c r="AE581" s="105"/>
      <c r="AF581" s="103"/>
      <c r="AG581" s="106"/>
      <c r="AH581" s="105"/>
      <c r="AI581" s="98"/>
      <c r="AJ581" s="98"/>
      <c r="AK581" s="105"/>
      <c r="AL581" s="105"/>
      <c r="AM581" s="120"/>
    </row>
    <row r="582" spans="7:39" s="97" customFormat="1" ht="19.5">
      <c r="G582" s="98"/>
      <c r="K582" s="99"/>
      <c r="P582" s="100"/>
      <c r="S582" s="114"/>
      <c r="V582" s="101"/>
      <c r="W582" s="102"/>
      <c r="X582" s="98"/>
      <c r="Y582" s="98"/>
      <c r="Z582" s="98"/>
      <c r="AA582" s="103"/>
      <c r="AB582" s="98"/>
      <c r="AC582" s="104"/>
      <c r="AD582" s="105"/>
      <c r="AE582" s="105"/>
      <c r="AF582" s="103"/>
      <c r="AG582" s="106"/>
      <c r="AH582" s="105"/>
      <c r="AI582" s="98"/>
      <c r="AJ582" s="98"/>
      <c r="AK582" s="105"/>
      <c r="AL582" s="105"/>
      <c r="AM582" s="120"/>
    </row>
    <row r="583" spans="7:39" s="97" customFormat="1" ht="19.5">
      <c r="G583" s="98"/>
      <c r="K583" s="99"/>
      <c r="P583" s="100"/>
      <c r="S583" s="114"/>
      <c r="V583" s="101"/>
      <c r="W583" s="102"/>
      <c r="X583" s="98"/>
      <c r="Y583" s="98"/>
      <c r="Z583" s="98"/>
      <c r="AA583" s="103"/>
      <c r="AB583" s="98"/>
      <c r="AC583" s="104"/>
      <c r="AD583" s="105"/>
      <c r="AE583" s="105"/>
      <c r="AF583" s="103"/>
      <c r="AG583" s="106"/>
      <c r="AH583" s="105"/>
      <c r="AI583" s="98"/>
      <c r="AJ583" s="98"/>
      <c r="AK583" s="105"/>
      <c r="AL583" s="105"/>
      <c r="AM583" s="120"/>
    </row>
    <row r="584" spans="7:39" s="97" customFormat="1" ht="19.5">
      <c r="G584" s="98"/>
      <c r="K584" s="99"/>
      <c r="P584" s="100"/>
      <c r="S584" s="114"/>
      <c r="V584" s="101"/>
      <c r="W584" s="102"/>
      <c r="X584" s="98"/>
      <c r="Y584" s="98"/>
      <c r="Z584" s="98"/>
      <c r="AA584" s="103"/>
      <c r="AB584" s="98"/>
      <c r="AC584" s="104"/>
      <c r="AD584" s="105"/>
      <c r="AE584" s="105"/>
      <c r="AF584" s="103"/>
      <c r="AG584" s="106"/>
      <c r="AH584" s="105"/>
      <c r="AI584" s="98"/>
      <c r="AJ584" s="98"/>
      <c r="AK584" s="105"/>
      <c r="AL584" s="105"/>
      <c r="AM584" s="120"/>
    </row>
    <row r="585" spans="7:39" s="97" customFormat="1" ht="19.5">
      <c r="G585" s="98"/>
      <c r="K585" s="99"/>
      <c r="P585" s="100"/>
      <c r="S585" s="114"/>
      <c r="V585" s="101"/>
      <c r="W585" s="102"/>
      <c r="X585" s="98"/>
      <c r="Y585" s="98"/>
      <c r="Z585" s="98"/>
      <c r="AA585" s="103"/>
      <c r="AB585" s="98"/>
      <c r="AC585" s="104"/>
      <c r="AD585" s="105"/>
      <c r="AE585" s="105"/>
      <c r="AF585" s="103"/>
      <c r="AG585" s="106"/>
      <c r="AH585" s="105"/>
      <c r="AI585" s="98"/>
      <c r="AJ585" s="98"/>
      <c r="AK585" s="105"/>
      <c r="AL585" s="105"/>
      <c r="AM585" s="120"/>
    </row>
    <row r="586" spans="7:39" s="97" customFormat="1" ht="19.5">
      <c r="G586" s="98"/>
      <c r="K586" s="99"/>
      <c r="P586" s="100"/>
      <c r="S586" s="114"/>
      <c r="V586" s="101"/>
      <c r="W586" s="102"/>
      <c r="X586" s="98"/>
      <c r="Y586" s="98"/>
      <c r="Z586" s="98"/>
      <c r="AA586" s="103"/>
      <c r="AB586" s="98"/>
      <c r="AC586" s="104"/>
      <c r="AD586" s="105"/>
      <c r="AE586" s="105"/>
      <c r="AF586" s="103"/>
      <c r="AG586" s="106"/>
      <c r="AH586" s="105"/>
      <c r="AI586" s="98"/>
      <c r="AJ586" s="98"/>
      <c r="AK586" s="105"/>
      <c r="AL586" s="105"/>
      <c r="AM586" s="120"/>
    </row>
    <row r="587" spans="7:39" s="97" customFormat="1" ht="19.5">
      <c r="G587" s="98"/>
      <c r="K587" s="99"/>
      <c r="P587" s="100"/>
      <c r="S587" s="114"/>
      <c r="V587" s="101"/>
      <c r="W587" s="102"/>
      <c r="X587" s="98"/>
      <c r="Y587" s="98"/>
      <c r="Z587" s="98"/>
      <c r="AA587" s="103"/>
      <c r="AB587" s="98"/>
      <c r="AC587" s="104"/>
      <c r="AD587" s="105"/>
      <c r="AE587" s="105"/>
      <c r="AF587" s="103"/>
      <c r="AG587" s="106"/>
      <c r="AH587" s="105"/>
      <c r="AI587" s="98"/>
      <c r="AJ587" s="98"/>
      <c r="AK587" s="105"/>
      <c r="AL587" s="105"/>
      <c r="AM587" s="120"/>
    </row>
    <row r="588" spans="7:39" s="97" customFormat="1" ht="19.5">
      <c r="G588" s="98"/>
      <c r="K588" s="99"/>
      <c r="P588" s="100"/>
      <c r="S588" s="114"/>
      <c r="V588" s="101"/>
      <c r="W588" s="102"/>
      <c r="X588" s="98"/>
      <c r="Y588" s="98"/>
      <c r="Z588" s="98"/>
      <c r="AA588" s="103"/>
      <c r="AB588" s="98"/>
      <c r="AC588" s="104"/>
      <c r="AD588" s="105"/>
      <c r="AE588" s="105"/>
      <c r="AF588" s="103"/>
      <c r="AG588" s="106"/>
      <c r="AH588" s="105"/>
      <c r="AI588" s="98"/>
      <c r="AJ588" s="98"/>
      <c r="AK588" s="105"/>
      <c r="AL588" s="105"/>
      <c r="AM588" s="120"/>
    </row>
    <row r="589" spans="7:39" s="97" customFormat="1" ht="19.5">
      <c r="G589" s="98"/>
      <c r="K589" s="99"/>
      <c r="P589" s="100"/>
      <c r="S589" s="114"/>
      <c r="V589" s="101"/>
      <c r="W589" s="102"/>
      <c r="X589" s="98"/>
      <c r="Y589" s="98"/>
      <c r="Z589" s="98"/>
      <c r="AA589" s="103"/>
      <c r="AB589" s="98"/>
      <c r="AC589" s="104"/>
      <c r="AD589" s="105"/>
      <c r="AE589" s="105"/>
      <c r="AF589" s="103"/>
      <c r="AG589" s="106"/>
      <c r="AH589" s="105"/>
      <c r="AI589" s="98"/>
      <c r="AJ589" s="98"/>
      <c r="AK589" s="105"/>
      <c r="AL589" s="105"/>
      <c r="AM589" s="120"/>
    </row>
    <row r="590" spans="7:39" s="97" customFormat="1" ht="19.5">
      <c r="G590" s="98"/>
      <c r="K590" s="99"/>
      <c r="P590" s="100"/>
      <c r="S590" s="114"/>
      <c r="V590" s="101"/>
      <c r="W590" s="102"/>
      <c r="X590" s="98"/>
      <c r="Y590" s="98"/>
      <c r="Z590" s="98"/>
      <c r="AA590" s="103"/>
      <c r="AB590" s="98"/>
      <c r="AC590" s="104"/>
      <c r="AD590" s="105"/>
      <c r="AE590" s="105"/>
      <c r="AF590" s="103"/>
      <c r="AG590" s="106"/>
      <c r="AH590" s="105"/>
      <c r="AI590" s="98"/>
      <c r="AJ590" s="98"/>
      <c r="AK590" s="105"/>
      <c r="AL590" s="105"/>
      <c r="AM590" s="120"/>
    </row>
    <row r="591" spans="7:39" s="97" customFormat="1" ht="19.5">
      <c r="G591" s="98"/>
      <c r="K591" s="99"/>
      <c r="P591" s="100"/>
      <c r="S591" s="114"/>
      <c r="V591" s="101"/>
      <c r="W591" s="102"/>
      <c r="X591" s="98"/>
      <c r="Y591" s="98"/>
      <c r="Z591" s="98"/>
      <c r="AA591" s="103"/>
      <c r="AB591" s="98"/>
      <c r="AC591" s="104"/>
      <c r="AD591" s="105"/>
      <c r="AE591" s="105"/>
      <c r="AF591" s="103"/>
      <c r="AG591" s="106"/>
      <c r="AH591" s="105"/>
      <c r="AI591" s="98"/>
      <c r="AJ591" s="98"/>
      <c r="AK591" s="105"/>
      <c r="AL591" s="105"/>
      <c r="AM591" s="120"/>
    </row>
    <row r="592" spans="7:39" s="97" customFormat="1" ht="19.5">
      <c r="G592" s="98"/>
      <c r="K592" s="99"/>
      <c r="P592" s="100"/>
      <c r="S592" s="114"/>
      <c r="V592" s="101"/>
      <c r="W592" s="102"/>
      <c r="X592" s="98"/>
      <c r="Y592" s="98"/>
      <c r="Z592" s="98"/>
      <c r="AA592" s="103"/>
      <c r="AB592" s="98"/>
      <c r="AC592" s="104"/>
      <c r="AD592" s="105"/>
      <c r="AE592" s="105"/>
      <c r="AF592" s="103"/>
      <c r="AG592" s="106"/>
      <c r="AH592" s="105"/>
      <c r="AI592" s="98"/>
      <c r="AJ592" s="98"/>
      <c r="AK592" s="105"/>
      <c r="AL592" s="105"/>
      <c r="AM592" s="120"/>
    </row>
    <row r="593" spans="7:39" s="97" customFormat="1" ht="19.5">
      <c r="G593" s="98"/>
      <c r="K593" s="99"/>
      <c r="P593" s="100"/>
      <c r="S593" s="114"/>
      <c r="V593" s="101"/>
      <c r="W593" s="102"/>
      <c r="X593" s="98"/>
      <c r="Y593" s="98"/>
      <c r="Z593" s="98"/>
      <c r="AA593" s="103"/>
      <c r="AB593" s="98"/>
      <c r="AC593" s="104"/>
      <c r="AD593" s="105"/>
      <c r="AE593" s="105"/>
      <c r="AF593" s="103"/>
      <c r="AG593" s="106"/>
      <c r="AH593" s="105"/>
      <c r="AI593" s="98"/>
      <c r="AJ593" s="98"/>
      <c r="AK593" s="105"/>
      <c r="AL593" s="105"/>
      <c r="AM593" s="120"/>
    </row>
    <row r="594" spans="7:39" s="97" customFormat="1" ht="19.5">
      <c r="G594" s="98"/>
      <c r="K594" s="99"/>
      <c r="P594" s="100"/>
      <c r="S594" s="114"/>
      <c r="V594" s="101"/>
      <c r="W594" s="102"/>
      <c r="X594" s="98"/>
      <c r="Y594" s="98"/>
      <c r="Z594" s="98"/>
      <c r="AA594" s="103"/>
      <c r="AB594" s="98"/>
      <c r="AC594" s="104"/>
      <c r="AD594" s="105"/>
      <c r="AE594" s="105"/>
      <c r="AF594" s="103"/>
      <c r="AG594" s="106"/>
      <c r="AH594" s="105"/>
      <c r="AI594" s="98"/>
      <c r="AJ594" s="98"/>
      <c r="AK594" s="105"/>
      <c r="AL594" s="105"/>
      <c r="AM594" s="120"/>
    </row>
    <row r="595" spans="7:39" s="97" customFormat="1" ht="19.5">
      <c r="G595" s="98"/>
      <c r="K595" s="99"/>
      <c r="P595" s="100"/>
      <c r="S595" s="114"/>
      <c r="V595" s="101"/>
      <c r="W595" s="102"/>
      <c r="X595" s="98"/>
      <c r="Y595" s="98"/>
      <c r="Z595" s="98"/>
      <c r="AA595" s="103"/>
      <c r="AB595" s="98"/>
      <c r="AC595" s="104"/>
      <c r="AD595" s="105"/>
      <c r="AE595" s="105"/>
      <c r="AF595" s="103"/>
      <c r="AG595" s="106"/>
      <c r="AH595" s="105"/>
      <c r="AI595" s="98"/>
      <c r="AJ595" s="98"/>
      <c r="AK595" s="105"/>
      <c r="AL595" s="105"/>
      <c r="AM595" s="120"/>
    </row>
    <row r="596" spans="7:39" s="97" customFormat="1" ht="19.5">
      <c r="G596" s="98"/>
      <c r="K596" s="99"/>
      <c r="P596" s="100"/>
      <c r="S596" s="114"/>
      <c r="V596" s="101"/>
      <c r="W596" s="102"/>
      <c r="X596" s="98"/>
      <c r="Y596" s="98"/>
      <c r="Z596" s="98"/>
      <c r="AA596" s="103"/>
      <c r="AB596" s="98"/>
      <c r="AC596" s="104"/>
      <c r="AD596" s="105"/>
      <c r="AE596" s="105"/>
      <c r="AF596" s="103"/>
      <c r="AG596" s="106"/>
      <c r="AH596" s="105"/>
      <c r="AI596" s="98"/>
      <c r="AJ596" s="98"/>
      <c r="AK596" s="105"/>
      <c r="AL596" s="105"/>
      <c r="AM596" s="120"/>
    </row>
    <row r="597" spans="7:39" s="97" customFormat="1" ht="19.5">
      <c r="G597" s="98"/>
      <c r="K597" s="99"/>
      <c r="P597" s="100"/>
      <c r="S597" s="114"/>
      <c r="V597" s="101"/>
      <c r="W597" s="102"/>
      <c r="X597" s="98"/>
      <c r="Y597" s="98"/>
      <c r="Z597" s="98"/>
      <c r="AA597" s="103"/>
      <c r="AB597" s="98"/>
      <c r="AC597" s="104"/>
      <c r="AD597" s="105"/>
      <c r="AE597" s="105"/>
      <c r="AF597" s="103"/>
      <c r="AG597" s="106"/>
      <c r="AH597" s="105"/>
      <c r="AI597" s="98"/>
      <c r="AJ597" s="98"/>
      <c r="AK597" s="105"/>
      <c r="AL597" s="105"/>
      <c r="AM597" s="120"/>
    </row>
    <row r="598" spans="7:39" s="97" customFormat="1" ht="19.5">
      <c r="G598" s="98"/>
      <c r="K598" s="99"/>
      <c r="P598" s="100"/>
      <c r="S598" s="114"/>
      <c r="V598" s="101"/>
      <c r="W598" s="102"/>
      <c r="X598" s="98"/>
      <c r="Y598" s="98"/>
      <c r="Z598" s="98"/>
      <c r="AA598" s="103"/>
      <c r="AB598" s="98"/>
      <c r="AC598" s="104"/>
      <c r="AD598" s="105"/>
      <c r="AE598" s="105"/>
      <c r="AF598" s="103"/>
      <c r="AG598" s="106"/>
      <c r="AH598" s="105"/>
      <c r="AI598" s="98"/>
      <c r="AJ598" s="98"/>
      <c r="AK598" s="105"/>
      <c r="AL598" s="105"/>
      <c r="AM598" s="120"/>
    </row>
    <row r="599" spans="7:39" s="97" customFormat="1" ht="19.5">
      <c r="G599" s="98"/>
      <c r="K599" s="99"/>
      <c r="P599" s="100"/>
      <c r="S599" s="114"/>
      <c r="V599" s="101"/>
      <c r="W599" s="102"/>
      <c r="X599" s="98"/>
      <c r="Y599" s="98"/>
      <c r="Z599" s="98"/>
      <c r="AA599" s="103"/>
      <c r="AB599" s="98"/>
      <c r="AC599" s="104"/>
      <c r="AD599" s="105"/>
      <c r="AE599" s="105"/>
      <c r="AF599" s="103"/>
      <c r="AG599" s="106"/>
      <c r="AH599" s="105"/>
      <c r="AI599" s="98"/>
      <c r="AJ599" s="98"/>
      <c r="AK599" s="105"/>
      <c r="AL599" s="105"/>
      <c r="AM599" s="120"/>
    </row>
    <row r="600" spans="7:39" s="97" customFormat="1" ht="19.5">
      <c r="G600" s="98"/>
      <c r="K600" s="99"/>
      <c r="P600" s="100"/>
      <c r="S600" s="114"/>
      <c r="V600" s="101"/>
      <c r="W600" s="102"/>
      <c r="X600" s="98"/>
      <c r="Y600" s="98"/>
      <c r="Z600" s="98"/>
      <c r="AA600" s="103"/>
      <c r="AB600" s="98"/>
      <c r="AC600" s="104"/>
      <c r="AD600" s="105"/>
      <c r="AE600" s="105"/>
      <c r="AF600" s="103"/>
      <c r="AG600" s="106"/>
      <c r="AH600" s="105"/>
      <c r="AI600" s="98"/>
      <c r="AJ600" s="98"/>
      <c r="AK600" s="105"/>
      <c r="AL600" s="105"/>
      <c r="AM600" s="120"/>
    </row>
    <row r="601" spans="7:39" s="97" customFormat="1" ht="19.5">
      <c r="G601" s="98"/>
      <c r="K601" s="99"/>
      <c r="P601" s="100"/>
      <c r="S601" s="114"/>
      <c r="V601" s="101"/>
      <c r="W601" s="102"/>
      <c r="X601" s="98"/>
      <c r="Y601" s="98"/>
      <c r="Z601" s="98"/>
      <c r="AA601" s="103"/>
      <c r="AB601" s="98"/>
      <c r="AC601" s="104"/>
      <c r="AD601" s="105"/>
      <c r="AE601" s="105"/>
      <c r="AF601" s="103"/>
      <c r="AG601" s="106"/>
      <c r="AH601" s="105"/>
      <c r="AI601" s="98"/>
      <c r="AJ601" s="98"/>
      <c r="AK601" s="105"/>
      <c r="AL601" s="105"/>
      <c r="AM601" s="120"/>
    </row>
    <row r="602" spans="7:39" s="97" customFormat="1" ht="19.5">
      <c r="G602" s="98"/>
      <c r="K602" s="99"/>
      <c r="P602" s="100"/>
      <c r="S602" s="114"/>
      <c r="V602" s="101"/>
      <c r="W602" s="102"/>
      <c r="X602" s="98"/>
      <c r="Y602" s="98"/>
      <c r="Z602" s="98"/>
      <c r="AA602" s="103"/>
      <c r="AB602" s="98"/>
      <c r="AC602" s="104"/>
      <c r="AD602" s="105"/>
      <c r="AE602" s="105"/>
      <c r="AF602" s="103"/>
      <c r="AG602" s="106"/>
      <c r="AH602" s="105"/>
      <c r="AI602" s="98"/>
      <c r="AJ602" s="98"/>
      <c r="AK602" s="105"/>
      <c r="AL602" s="105"/>
      <c r="AM602" s="120"/>
    </row>
    <row r="603" spans="7:39" s="97" customFormat="1" ht="19.5">
      <c r="G603" s="98"/>
      <c r="K603" s="99"/>
      <c r="P603" s="100"/>
      <c r="S603" s="114"/>
      <c r="V603" s="101"/>
      <c r="W603" s="102"/>
      <c r="X603" s="98"/>
      <c r="Y603" s="98"/>
      <c r="Z603" s="98"/>
      <c r="AA603" s="103"/>
      <c r="AB603" s="98"/>
      <c r="AC603" s="104"/>
      <c r="AD603" s="105"/>
      <c r="AE603" s="105"/>
      <c r="AF603" s="103"/>
      <c r="AG603" s="106"/>
      <c r="AH603" s="105"/>
      <c r="AI603" s="98"/>
      <c r="AJ603" s="98"/>
      <c r="AK603" s="105"/>
      <c r="AL603" s="105"/>
      <c r="AM603" s="120"/>
    </row>
    <row r="604" spans="7:39" s="97" customFormat="1" ht="19.5">
      <c r="G604" s="98"/>
      <c r="K604" s="99"/>
      <c r="P604" s="100"/>
      <c r="S604" s="114"/>
      <c r="V604" s="101"/>
      <c r="W604" s="102"/>
      <c r="X604" s="98"/>
      <c r="Y604" s="98"/>
      <c r="Z604" s="98"/>
      <c r="AA604" s="103"/>
      <c r="AB604" s="98"/>
      <c r="AC604" s="104"/>
      <c r="AD604" s="105"/>
      <c r="AE604" s="105"/>
      <c r="AF604" s="103"/>
      <c r="AG604" s="106"/>
      <c r="AH604" s="105"/>
      <c r="AI604" s="98"/>
      <c r="AJ604" s="98"/>
      <c r="AK604" s="105"/>
      <c r="AL604" s="105"/>
      <c r="AM604" s="120"/>
    </row>
    <row r="605" spans="7:39" s="97" customFormat="1" ht="19.5">
      <c r="G605" s="98"/>
      <c r="K605" s="99"/>
      <c r="P605" s="100"/>
      <c r="S605" s="114"/>
      <c r="V605" s="101"/>
      <c r="W605" s="102"/>
      <c r="X605" s="98"/>
      <c r="Y605" s="98"/>
      <c r="Z605" s="98"/>
      <c r="AA605" s="103"/>
      <c r="AB605" s="98"/>
      <c r="AC605" s="104"/>
      <c r="AD605" s="105"/>
      <c r="AE605" s="105"/>
      <c r="AF605" s="103"/>
      <c r="AG605" s="106"/>
      <c r="AH605" s="105"/>
      <c r="AI605" s="98"/>
      <c r="AJ605" s="98"/>
      <c r="AK605" s="105"/>
      <c r="AL605" s="105"/>
      <c r="AM605" s="120"/>
    </row>
    <row r="606" spans="7:39" s="97" customFormat="1" ht="19.5">
      <c r="G606" s="98"/>
      <c r="K606" s="99"/>
      <c r="P606" s="100"/>
      <c r="S606" s="114"/>
      <c r="V606" s="101"/>
      <c r="W606" s="102"/>
      <c r="X606" s="98"/>
      <c r="Y606" s="98"/>
      <c r="Z606" s="98"/>
      <c r="AA606" s="103"/>
      <c r="AB606" s="98"/>
      <c r="AC606" s="104"/>
      <c r="AD606" s="105"/>
      <c r="AE606" s="105"/>
      <c r="AF606" s="103"/>
      <c r="AG606" s="106"/>
      <c r="AH606" s="105"/>
      <c r="AI606" s="98"/>
      <c r="AJ606" s="98"/>
      <c r="AK606" s="105"/>
      <c r="AL606" s="105"/>
      <c r="AM606" s="120"/>
    </row>
    <row r="607" spans="7:39" s="97" customFormat="1" ht="19.5">
      <c r="G607" s="98"/>
      <c r="K607" s="99"/>
      <c r="P607" s="100"/>
      <c r="S607" s="114"/>
      <c r="V607" s="101"/>
      <c r="W607" s="102"/>
      <c r="X607" s="98"/>
      <c r="Y607" s="98"/>
      <c r="Z607" s="98"/>
      <c r="AA607" s="103"/>
      <c r="AB607" s="98"/>
      <c r="AC607" s="104"/>
      <c r="AD607" s="105"/>
      <c r="AE607" s="105"/>
      <c r="AF607" s="103"/>
      <c r="AG607" s="106"/>
      <c r="AH607" s="105"/>
      <c r="AI607" s="98"/>
      <c r="AJ607" s="98"/>
      <c r="AK607" s="105"/>
      <c r="AL607" s="105"/>
      <c r="AM607" s="120"/>
    </row>
    <row r="608" spans="7:39" s="97" customFormat="1" ht="19.5">
      <c r="G608" s="98"/>
      <c r="K608" s="99"/>
      <c r="P608" s="100"/>
      <c r="S608" s="114"/>
      <c r="V608" s="101"/>
      <c r="W608" s="102"/>
      <c r="X608" s="98"/>
      <c r="Y608" s="98"/>
      <c r="Z608" s="98"/>
      <c r="AA608" s="103"/>
      <c r="AB608" s="98"/>
      <c r="AC608" s="104"/>
      <c r="AD608" s="105"/>
      <c r="AE608" s="105"/>
      <c r="AF608" s="103"/>
      <c r="AG608" s="106"/>
      <c r="AH608" s="105"/>
      <c r="AI608" s="98"/>
      <c r="AJ608" s="98"/>
      <c r="AK608" s="105"/>
      <c r="AL608" s="105"/>
      <c r="AM608" s="120"/>
    </row>
    <row r="609" spans="7:39" s="97" customFormat="1" ht="19.5">
      <c r="G609" s="98"/>
      <c r="K609" s="99"/>
      <c r="P609" s="100"/>
      <c r="S609" s="114"/>
      <c r="V609" s="101"/>
      <c r="W609" s="102"/>
      <c r="X609" s="98"/>
      <c r="Y609" s="98"/>
      <c r="Z609" s="98"/>
      <c r="AA609" s="103"/>
      <c r="AB609" s="98"/>
      <c r="AC609" s="104"/>
      <c r="AD609" s="105"/>
      <c r="AE609" s="105"/>
      <c r="AF609" s="103"/>
      <c r="AG609" s="106"/>
      <c r="AH609" s="105"/>
      <c r="AI609" s="98"/>
      <c r="AJ609" s="98"/>
      <c r="AK609" s="105"/>
      <c r="AL609" s="105"/>
      <c r="AM609" s="120"/>
    </row>
    <row r="610" spans="7:39" s="97" customFormat="1" ht="19.5">
      <c r="G610" s="98"/>
      <c r="K610" s="99"/>
      <c r="P610" s="100"/>
      <c r="S610" s="114"/>
      <c r="V610" s="101"/>
      <c r="W610" s="102"/>
      <c r="X610" s="98"/>
      <c r="Y610" s="98"/>
      <c r="Z610" s="98"/>
      <c r="AA610" s="103"/>
      <c r="AB610" s="98"/>
      <c r="AC610" s="104"/>
      <c r="AD610" s="105"/>
      <c r="AE610" s="105"/>
      <c r="AF610" s="103"/>
      <c r="AG610" s="106"/>
      <c r="AH610" s="105"/>
      <c r="AI610" s="98"/>
      <c r="AJ610" s="98"/>
      <c r="AK610" s="105"/>
      <c r="AL610" s="105"/>
      <c r="AM610" s="120"/>
    </row>
    <row r="611" spans="7:39" s="97" customFormat="1" ht="19.5">
      <c r="G611" s="98"/>
      <c r="K611" s="99"/>
      <c r="P611" s="100"/>
      <c r="S611" s="114"/>
      <c r="V611" s="101"/>
      <c r="W611" s="102"/>
      <c r="X611" s="98"/>
      <c r="Y611" s="98"/>
      <c r="Z611" s="98"/>
      <c r="AA611" s="103"/>
      <c r="AB611" s="98"/>
      <c r="AC611" s="104"/>
      <c r="AD611" s="105"/>
      <c r="AE611" s="105"/>
      <c r="AF611" s="103"/>
      <c r="AG611" s="106"/>
      <c r="AH611" s="105"/>
      <c r="AI611" s="98"/>
      <c r="AJ611" s="98"/>
      <c r="AK611" s="105"/>
      <c r="AL611" s="105"/>
      <c r="AM611" s="120"/>
    </row>
    <row r="612" spans="7:39" s="97" customFormat="1" ht="19.5">
      <c r="G612" s="98"/>
      <c r="K612" s="99"/>
      <c r="P612" s="100"/>
      <c r="S612" s="114"/>
      <c r="V612" s="101"/>
      <c r="W612" s="102"/>
      <c r="X612" s="98"/>
      <c r="Y612" s="98"/>
      <c r="Z612" s="98"/>
      <c r="AA612" s="103"/>
      <c r="AB612" s="98"/>
      <c r="AC612" s="104"/>
      <c r="AD612" s="105"/>
      <c r="AE612" s="105"/>
      <c r="AF612" s="103"/>
      <c r="AG612" s="106"/>
      <c r="AH612" s="105"/>
      <c r="AI612" s="98"/>
      <c r="AJ612" s="98"/>
      <c r="AK612" s="105"/>
      <c r="AL612" s="105"/>
      <c r="AM612" s="120"/>
    </row>
    <row r="613" spans="7:39" s="97" customFormat="1" ht="19.5">
      <c r="G613" s="98"/>
      <c r="K613" s="99"/>
      <c r="P613" s="100"/>
      <c r="S613" s="114"/>
      <c r="V613" s="101"/>
      <c r="W613" s="102"/>
      <c r="X613" s="98"/>
      <c r="Y613" s="98"/>
      <c r="Z613" s="98"/>
      <c r="AA613" s="103"/>
      <c r="AB613" s="98"/>
      <c r="AC613" s="104"/>
      <c r="AD613" s="105"/>
      <c r="AE613" s="105"/>
      <c r="AF613" s="103"/>
      <c r="AG613" s="106"/>
      <c r="AH613" s="105"/>
      <c r="AI613" s="98"/>
      <c r="AJ613" s="98"/>
      <c r="AK613" s="105"/>
      <c r="AL613" s="105"/>
      <c r="AM613" s="120"/>
    </row>
    <row r="614" spans="7:39" s="97" customFormat="1" ht="19.5">
      <c r="G614" s="98"/>
      <c r="K614" s="99"/>
      <c r="P614" s="100"/>
      <c r="S614" s="114"/>
      <c r="V614" s="101"/>
      <c r="W614" s="102"/>
      <c r="X614" s="98"/>
      <c r="Y614" s="98"/>
      <c r="Z614" s="98"/>
      <c r="AA614" s="103"/>
      <c r="AB614" s="98"/>
      <c r="AC614" s="104"/>
      <c r="AD614" s="105"/>
      <c r="AE614" s="105"/>
      <c r="AF614" s="103"/>
      <c r="AG614" s="106"/>
      <c r="AH614" s="105"/>
      <c r="AI614" s="98"/>
      <c r="AJ614" s="98"/>
      <c r="AK614" s="105"/>
      <c r="AL614" s="105"/>
      <c r="AM614" s="120"/>
    </row>
    <row r="615" spans="7:39" s="97" customFormat="1" ht="19.5">
      <c r="G615" s="98"/>
      <c r="K615" s="99"/>
      <c r="P615" s="100"/>
      <c r="S615" s="114"/>
      <c r="V615" s="101"/>
      <c r="W615" s="102"/>
      <c r="X615" s="98"/>
      <c r="Y615" s="98"/>
      <c r="Z615" s="98"/>
      <c r="AA615" s="103"/>
      <c r="AB615" s="98"/>
      <c r="AC615" s="104"/>
      <c r="AD615" s="105"/>
      <c r="AE615" s="105"/>
      <c r="AF615" s="103"/>
      <c r="AG615" s="106"/>
      <c r="AH615" s="105"/>
      <c r="AI615" s="98"/>
      <c r="AJ615" s="98"/>
      <c r="AK615" s="105"/>
      <c r="AL615" s="105"/>
      <c r="AM615" s="120"/>
    </row>
    <row r="616" spans="7:39" s="97" customFormat="1" ht="19.5">
      <c r="G616" s="98"/>
      <c r="K616" s="99"/>
      <c r="P616" s="100"/>
      <c r="S616" s="114"/>
      <c r="V616" s="101"/>
      <c r="W616" s="102"/>
      <c r="X616" s="98"/>
      <c r="Y616" s="98"/>
      <c r="Z616" s="98"/>
      <c r="AA616" s="103"/>
      <c r="AB616" s="98"/>
      <c r="AC616" s="104"/>
      <c r="AD616" s="105"/>
      <c r="AE616" s="105"/>
      <c r="AF616" s="103"/>
      <c r="AG616" s="106"/>
      <c r="AH616" s="105"/>
      <c r="AI616" s="98"/>
      <c r="AJ616" s="98"/>
      <c r="AK616" s="105"/>
      <c r="AL616" s="105"/>
      <c r="AM616" s="120"/>
    </row>
    <row r="617" spans="7:39" s="97" customFormat="1" ht="19.5">
      <c r="G617" s="98"/>
      <c r="K617" s="99"/>
      <c r="P617" s="100"/>
      <c r="S617" s="114"/>
      <c r="V617" s="101"/>
      <c r="W617" s="102"/>
      <c r="X617" s="98"/>
      <c r="Y617" s="98"/>
      <c r="Z617" s="98"/>
      <c r="AA617" s="103"/>
      <c r="AB617" s="98"/>
      <c r="AC617" s="104"/>
      <c r="AD617" s="105"/>
      <c r="AE617" s="105"/>
      <c r="AF617" s="103"/>
      <c r="AG617" s="106"/>
      <c r="AH617" s="105"/>
      <c r="AI617" s="98"/>
      <c r="AJ617" s="98"/>
      <c r="AK617" s="105"/>
      <c r="AL617" s="105"/>
      <c r="AM617" s="120"/>
    </row>
    <row r="618" spans="7:39" s="97" customFormat="1" ht="19.5">
      <c r="G618" s="98"/>
      <c r="K618" s="99"/>
      <c r="P618" s="100"/>
      <c r="S618" s="114"/>
      <c r="V618" s="101"/>
      <c r="W618" s="102"/>
      <c r="X618" s="98"/>
      <c r="Y618" s="98"/>
      <c r="Z618" s="98"/>
      <c r="AA618" s="103"/>
      <c r="AB618" s="98"/>
      <c r="AC618" s="104"/>
      <c r="AD618" s="105"/>
      <c r="AE618" s="105"/>
      <c r="AF618" s="103"/>
      <c r="AG618" s="106"/>
      <c r="AH618" s="105"/>
      <c r="AI618" s="98"/>
      <c r="AJ618" s="98"/>
      <c r="AK618" s="105"/>
      <c r="AL618" s="105"/>
      <c r="AM618" s="120"/>
    </row>
    <row r="619" spans="7:39" s="97" customFormat="1" ht="19.5">
      <c r="G619" s="98"/>
      <c r="K619" s="99"/>
      <c r="P619" s="100"/>
      <c r="S619" s="114"/>
      <c r="V619" s="101"/>
      <c r="W619" s="102"/>
      <c r="X619" s="98"/>
      <c r="Y619" s="98"/>
      <c r="Z619" s="98"/>
      <c r="AA619" s="103"/>
      <c r="AB619" s="98"/>
      <c r="AC619" s="104"/>
      <c r="AD619" s="105"/>
      <c r="AE619" s="105"/>
      <c r="AF619" s="103"/>
      <c r="AG619" s="106"/>
      <c r="AH619" s="105"/>
      <c r="AI619" s="98"/>
      <c r="AJ619" s="98"/>
      <c r="AK619" s="105"/>
      <c r="AL619" s="105"/>
      <c r="AM619" s="120"/>
    </row>
    <row r="620" spans="7:39" s="97" customFormat="1" ht="19.5">
      <c r="G620" s="98"/>
      <c r="K620" s="99"/>
      <c r="P620" s="100"/>
      <c r="S620" s="114"/>
      <c r="V620" s="101"/>
      <c r="W620" s="102"/>
      <c r="X620" s="98"/>
      <c r="Y620" s="98"/>
      <c r="Z620" s="98"/>
      <c r="AA620" s="103"/>
      <c r="AB620" s="98"/>
      <c r="AC620" s="104"/>
      <c r="AD620" s="105"/>
      <c r="AE620" s="105"/>
      <c r="AF620" s="103"/>
      <c r="AG620" s="106"/>
      <c r="AH620" s="105"/>
      <c r="AI620" s="98"/>
      <c r="AJ620" s="98"/>
      <c r="AK620" s="105"/>
      <c r="AL620" s="105"/>
      <c r="AM620" s="120"/>
    </row>
    <row r="621" spans="7:39" s="97" customFormat="1" ht="19.5">
      <c r="G621" s="98"/>
      <c r="K621" s="99"/>
      <c r="P621" s="100"/>
      <c r="S621" s="114"/>
      <c r="V621" s="101"/>
      <c r="W621" s="102"/>
      <c r="X621" s="98"/>
      <c r="Y621" s="98"/>
      <c r="Z621" s="98"/>
      <c r="AA621" s="103"/>
      <c r="AB621" s="98"/>
      <c r="AC621" s="104"/>
      <c r="AD621" s="105"/>
      <c r="AE621" s="105"/>
      <c r="AF621" s="103"/>
      <c r="AG621" s="106"/>
      <c r="AH621" s="105"/>
      <c r="AI621" s="98"/>
      <c r="AJ621" s="98"/>
      <c r="AK621" s="105"/>
      <c r="AL621" s="105"/>
      <c r="AM621" s="120"/>
    </row>
    <row r="622" spans="7:39" s="97" customFormat="1" ht="19.5">
      <c r="G622" s="98"/>
      <c r="K622" s="99"/>
      <c r="P622" s="100"/>
      <c r="S622" s="114"/>
      <c r="V622" s="101"/>
      <c r="W622" s="102"/>
      <c r="X622" s="98"/>
      <c r="Y622" s="98"/>
      <c r="Z622" s="98"/>
      <c r="AA622" s="103"/>
      <c r="AB622" s="98"/>
      <c r="AC622" s="104"/>
      <c r="AD622" s="105"/>
      <c r="AE622" s="105"/>
      <c r="AF622" s="103"/>
      <c r="AG622" s="106"/>
      <c r="AH622" s="105"/>
      <c r="AI622" s="98"/>
      <c r="AJ622" s="98"/>
      <c r="AK622" s="105"/>
      <c r="AL622" s="105"/>
      <c r="AM622" s="120"/>
    </row>
    <row r="623" spans="7:39" s="97" customFormat="1" ht="19.5">
      <c r="G623" s="98"/>
      <c r="K623" s="99"/>
      <c r="P623" s="100"/>
      <c r="S623" s="114"/>
      <c r="V623" s="101"/>
      <c r="W623" s="102"/>
      <c r="X623" s="98"/>
      <c r="Y623" s="98"/>
      <c r="Z623" s="98"/>
      <c r="AA623" s="103"/>
      <c r="AB623" s="98"/>
      <c r="AC623" s="104"/>
      <c r="AD623" s="105"/>
      <c r="AE623" s="105"/>
      <c r="AF623" s="103"/>
      <c r="AG623" s="106"/>
      <c r="AH623" s="105"/>
      <c r="AI623" s="98"/>
      <c r="AJ623" s="98"/>
      <c r="AK623" s="105"/>
      <c r="AL623" s="105"/>
      <c r="AM623" s="120"/>
    </row>
    <row r="624" spans="7:39" s="97" customFormat="1" ht="19.5">
      <c r="G624" s="98"/>
      <c r="K624" s="99"/>
      <c r="P624" s="100"/>
      <c r="S624" s="114"/>
      <c r="V624" s="101"/>
      <c r="W624" s="102"/>
      <c r="X624" s="98"/>
      <c r="Y624" s="98"/>
      <c r="Z624" s="98"/>
      <c r="AA624" s="103"/>
      <c r="AB624" s="98"/>
      <c r="AC624" s="104"/>
      <c r="AD624" s="105"/>
      <c r="AE624" s="105"/>
      <c r="AF624" s="103"/>
      <c r="AG624" s="106"/>
      <c r="AH624" s="105"/>
      <c r="AI624" s="98"/>
      <c r="AJ624" s="98"/>
      <c r="AK624" s="105"/>
      <c r="AL624" s="105"/>
      <c r="AM624" s="120"/>
    </row>
    <row r="625" spans="7:39" s="97" customFormat="1" ht="19.5">
      <c r="G625" s="98"/>
      <c r="K625" s="99"/>
      <c r="P625" s="100"/>
      <c r="S625" s="114"/>
      <c r="V625" s="101"/>
      <c r="W625" s="102"/>
      <c r="X625" s="98"/>
      <c r="Y625" s="98"/>
      <c r="Z625" s="98"/>
      <c r="AA625" s="103"/>
      <c r="AB625" s="98"/>
      <c r="AC625" s="104"/>
      <c r="AD625" s="105"/>
      <c r="AE625" s="105"/>
      <c r="AF625" s="103"/>
      <c r="AG625" s="106"/>
      <c r="AH625" s="105"/>
      <c r="AI625" s="98"/>
      <c r="AJ625" s="98"/>
      <c r="AK625" s="105"/>
      <c r="AL625" s="105"/>
      <c r="AM625" s="120"/>
    </row>
    <row r="626" spans="7:39" s="97" customFormat="1" ht="19.5">
      <c r="G626" s="98"/>
      <c r="K626" s="99"/>
      <c r="P626" s="100"/>
      <c r="S626" s="114"/>
      <c r="V626" s="101"/>
      <c r="W626" s="102"/>
      <c r="X626" s="98"/>
      <c r="Y626" s="98"/>
      <c r="Z626" s="98"/>
      <c r="AA626" s="103"/>
      <c r="AB626" s="98"/>
      <c r="AC626" s="104"/>
      <c r="AD626" s="105"/>
      <c r="AE626" s="105"/>
      <c r="AF626" s="103"/>
      <c r="AG626" s="106"/>
      <c r="AH626" s="105"/>
      <c r="AI626" s="98"/>
      <c r="AJ626" s="98"/>
      <c r="AK626" s="105"/>
      <c r="AL626" s="105"/>
      <c r="AM626" s="120"/>
    </row>
    <row r="627" spans="7:39" s="97" customFormat="1" ht="19.5">
      <c r="G627" s="98"/>
      <c r="K627" s="99"/>
      <c r="P627" s="100"/>
      <c r="S627" s="114"/>
      <c r="V627" s="101"/>
      <c r="W627" s="102"/>
      <c r="X627" s="98"/>
      <c r="Y627" s="98"/>
      <c r="Z627" s="98"/>
      <c r="AA627" s="103"/>
      <c r="AB627" s="98"/>
      <c r="AC627" s="104"/>
      <c r="AD627" s="105"/>
      <c r="AE627" s="105"/>
      <c r="AF627" s="103"/>
      <c r="AG627" s="106"/>
      <c r="AH627" s="105"/>
      <c r="AI627" s="98"/>
      <c r="AJ627" s="98"/>
      <c r="AK627" s="105"/>
      <c r="AL627" s="105"/>
      <c r="AM627" s="120"/>
    </row>
    <row r="628" spans="7:39" s="97" customFormat="1" ht="19.5">
      <c r="G628" s="98"/>
      <c r="K628" s="99"/>
      <c r="P628" s="100"/>
      <c r="S628" s="114"/>
      <c r="V628" s="101"/>
      <c r="W628" s="102"/>
      <c r="X628" s="98"/>
      <c r="Y628" s="98"/>
      <c r="Z628" s="98"/>
      <c r="AA628" s="103"/>
      <c r="AB628" s="98"/>
      <c r="AC628" s="104"/>
      <c r="AD628" s="105"/>
      <c r="AE628" s="105"/>
      <c r="AF628" s="103"/>
      <c r="AG628" s="106"/>
      <c r="AH628" s="105"/>
      <c r="AI628" s="98"/>
      <c r="AJ628" s="98"/>
      <c r="AK628" s="105"/>
      <c r="AL628" s="105"/>
      <c r="AM628" s="120"/>
    </row>
    <row r="629" spans="7:39" s="97" customFormat="1" ht="19.5">
      <c r="G629" s="98"/>
      <c r="K629" s="99"/>
      <c r="P629" s="100"/>
      <c r="S629" s="114"/>
      <c r="V629" s="101"/>
      <c r="W629" s="102"/>
      <c r="X629" s="98"/>
      <c r="Y629" s="98"/>
      <c r="Z629" s="98"/>
      <c r="AA629" s="103"/>
      <c r="AB629" s="98"/>
      <c r="AC629" s="104"/>
      <c r="AD629" s="105"/>
      <c r="AE629" s="105"/>
      <c r="AF629" s="103"/>
      <c r="AG629" s="106"/>
      <c r="AH629" s="105"/>
      <c r="AI629" s="98"/>
      <c r="AJ629" s="98"/>
      <c r="AK629" s="105"/>
      <c r="AL629" s="105"/>
      <c r="AM629" s="120"/>
    </row>
    <row r="630" spans="7:39" s="97" customFormat="1" ht="19.5">
      <c r="G630" s="98"/>
      <c r="K630" s="99"/>
      <c r="P630" s="100"/>
      <c r="S630" s="114"/>
      <c r="V630" s="101"/>
      <c r="W630" s="102"/>
      <c r="X630" s="98"/>
      <c r="Y630" s="98"/>
      <c r="Z630" s="98"/>
      <c r="AA630" s="103"/>
      <c r="AB630" s="98"/>
      <c r="AC630" s="104"/>
      <c r="AD630" s="105"/>
      <c r="AE630" s="105"/>
      <c r="AF630" s="103"/>
      <c r="AG630" s="106"/>
      <c r="AH630" s="105"/>
      <c r="AI630" s="98"/>
      <c r="AJ630" s="98"/>
      <c r="AK630" s="105"/>
      <c r="AL630" s="105"/>
      <c r="AM630" s="120"/>
    </row>
    <row r="631" spans="7:39" s="97" customFormat="1" ht="19.5">
      <c r="G631" s="98"/>
      <c r="K631" s="99"/>
      <c r="P631" s="100"/>
      <c r="S631" s="114"/>
      <c r="V631" s="101"/>
      <c r="W631" s="102"/>
      <c r="X631" s="98"/>
      <c r="Y631" s="98"/>
      <c r="Z631" s="98"/>
      <c r="AA631" s="103"/>
      <c r="AB631" s="98"/>
      <c r="AC631" s="104"/>
      <c r="AD631" s="105"/>
      <c r="AE631" s="105"/>
      <c r="AF631" s="103"/>
      <c r="AG631" s="106"/>
      <c r="AH631" s="105"/>
      <c r="AI631" s="98"/>
      <c r="AJ631" s="98"/>
      <c r="AK631" s="105"/>
      <c r="AL631" s="105"/>
      <c r="AM631" s="120"/>
    </row>
    <row r="632" spans="7:39" s="97" customFormat="1" ht="19.5">
      <c r="G632" s="98"/>
      <c r="K632" s="99"/>
      <c r="P632" s="100"/>
      <c r="S632" s="114"/>
      <c r="V632" s="101"/>
      <c r="W632" s="102"/>
      <c r="X632" s="98"/>
      <c r="Y632" s="98"/>
      <c r="Z632" s="98"/>
      <c r="AA632" s="103"/>
      <c r="AB632" s="98"/>
      <c r="AC632" s="104"/>
      <c r="AD632" s="105"/>
      <c r="AE632" s="105"/>
      <c r="AF632" s="103"/>
      <c r="AG632" s="106"/>
      <c r="AH632" s="105"/>
      <c r="AI632" s="98"/>
      <c r="AJ632" s="98"/>
      <c r="AK632" s="105"/>
      <c r="AL632" s="105"/>
      <c r="AM632" s="120"/>
    </row>
    <row r="633" spans="7:39" s="97" customFormat="1" ht="19.5">
      <c r="G633" s="98"/>
      <c r="K633" s="99"/>
      <c r="P633" s="100"/>
      <c r="S633" s="114"/>
      <c r="V633" s="101"/>
      <c r="W633" s="102"/>
      <c r="X633" s="98"/>
      <c r="Y633" s="98"/>
      <c r="Z633" s="98"/>
      <c r="AA633" s="103"/>
      <c r="AB633" s="98"/>
      <c r="AC633" s="104"/>
      <c r="AD633" s="105"/>
      <c r="AE633" s="105"/>
      <c r="AF633" s="103"/>
      <c r="AG633" s="106"/>
      <c r="AH633" s="105"/>
      <c r="AI633" s="98"/>
      <c r="AJ633" s="98"/>
      <c r="AK633" s="105"/>
      <c r="AL633" s="105"/>
      <c r="AM633" s="120"/>
    </row>
    <row r="634" spans="7:39" s="97" customFormat="1" ht="19.5">
      <c r="G634" s="98"/>
      <c r="K634" s="99"/>
      <c r="P634" s="100"/>
      <c r="S634" s="114"/>
      <c r="V634" s="101"/>
      <c r="W634" s="102"/>
      <c r="X634" s="98"/>
      <c r="Y634" s="98"/>
      <c r="Z634" s="98"/>
      <c r="AA634" s="103"/>
      <c r="AB634" s="98"/>
      <c r="AC634" s="104"/>
      <c r="AD634" s="105"/>
      <c r="AE634" s="105"/>
      <c r="AF634" s="103"/>
      <c r="AG634" s="106"/>
      <c r="AH634" s="105"/>
      <c r="AI634" s="98"/>
      <c r="AJ634" s="98"/>
      <c r="AK634" s="105"/>
      <c r="AL634" s="105"/>
      <c r="AM634" s="120"/>
    </row>
    <row r="635" spans="7:39" s="97" customFormat="1" ht="19.5">
      <c r="G635" s="98"/>
      <c r="K635" s="99"/>
      <c r="P635" s="100"/>
      <c r="S635" s="114"/>
      <c r="V635" s="101"/>
      <c r="W635" s="102"/>
      <c r="X635" s="98"/>
      <c r="Y635" s="98"/>
      <c r="Z635" s="98"/>
      <c r="AA635" s="103"/>
      <c r="AB635" s="98"/>
      <c r="AC635" s="104"/>
      <c r="AD635" s="105"/>
      <c r="AE635" s="105"/>
      <c r="AF635" s="103"/>
      <c r="AG635" s="106"/>
      <c r="AH635" s="105"/>
      <c r="AI635" s="98"/>
      <c r="AJ635" s="98"/>
      <c r="AK635" s="105"/>
      <c r="AL635" s="105"/>
      <c r="AM635" s="120"/>
    </row>
    <row r="636" spans="7:39" s="97" customFormat="1" ht="19.5">
      <c r="G636" s="98"/>
      <c r="K636" s="99"/>
      <c r="P636" s="100"/>
      <c r="S636" s="114"/>
      <c r="V636" s="101"/>
      <c r="W636" s="102"/>
      <c r="X636" s="98"/>
      <c r="Y636" s="98"/>
      <c r="Z636" s="98"/>
      <c r="AA636" s="103"/>
      <c r="AB636" s="98"/>
      <c r="AC636" s="104"/>
      <c r="AD636" s="105"/>
      <c r="AE636" s="105"/>
      <c r="AF636" s="103"/>
      <c r="AG636" s="106"/>
      <c r="AH636" s="105"/>
      <c r="AI636" s="98"/>
      <c r="AJ636" s="98"/>
      <c r="AK636" s="105"/>
      <c r="AL636" s="105"/>
      <c r="AM636" s="120"/>
    </row>
    <row r="637" spans="7:39" s="97" customFormat="1" ht="19.5">
      <c r="G637" s="98"/>
      <c r="K637" s="99"/>
      <c r="P637" s="100"/>
      <c r="S637" s="114"/>
      <c r="V637" s="101"/>
      <c r="W637" s="102"/>
      <c r="X637" s="98"/>
      <c r="Y637" s="98"/>
      <c r="Z637" s="98"/>
      <c r="AA637" s="103"/>
      <c r="AB637" s="98"/>
      <c r="AC637" s="104"/>
      <c r="AD637" s="105"/>
      <c r="AE637" s="105"/>
      <c r="AF637" s="103"/>
      <c r="AG637" s="106"/>
      <c r="AH637" s="105"/>
      <c r="AI637" s="98"/>
      <c r="AJ637" s="98"/>
      <c r="AK637" s="105"/>
      <c r="AL637" s="105"/>
      <c r="AM637" s="120"/>
    </row>
    <row r="638" spans="7:39" s="97" customFormat="1" ht="19.5">
      <c r="G638" s="98"/>
      <c r="K638" s="99"/>
      <c r="P638" s="100"/>
      <c r="S638" s="114"/>
      <c r="V638" s="101"/>
      <c r="W638" s="102"/>
      <c r="X638" s="98"/>
      <c r="Y638" s="98"/>
      <c r="Z638" s="98"/>
      <c r="AA638" s="103"/>
      <c r="AB638" s="98"/>
      <c r="AC638" s="104"/>
      <c r="AD638" s="105"/>
      <c r="AE638" s="105"/>
      <c r="AF638" s="103"/>
      <c r="AG638" s="106"/>
      <c r="AH638" s="105"/>
      <c r="AI638" s="98"/>
      <c r="AJ638" s="98"/>
      <c r="AK638" s="105"/>
      <c r="AL638" s="105"/>
      <c r="AM638" s="120"/>
    </row>
    <row r="639" spans="7:39" s="97" customFormat="1" ht="19.5">
      <c r="G639" s="98"/>
      <c r="K639" s="99"/>
      <c r="P639" s="100"/>
      <c r="S639" s="114"/>
      <c r="V639" s="101"/>
      <c r="W639" s="102"/>
      <c r="X639" s="98"/>
      <c r="Y639" s="98"/>
      <c r="Z639" s="98"/>
      <c r="AA639" s="103"/>
      <c r="AB639" s="98"/>
      <c r="AC639" s="104"/>
      <c r="AD639" s="105"/>
      <c r="AE639" s="105"/>
      <c r="AF639" s="103"/>
      <c r="AG639" s="106"/>
      <c r="AH639" s="105"/>
      <c r="AI639" s="98"/>
      <c r="AJ639" s="98"/>
      <c r="AK639" s="105"/>
      <c r="AL639" s="105"/>
      <c r="AM639" s="120"/>
    </row>
    <row r="640" spans="7:39" s="97" customFormat="1" ht="19.5">
      <c r="G640" s="98"/>
      <c r="K640" s="99"/>
      <c r="P640" s="100"/>
      <c r="S640" s="114"/>
      <c r="V640" s="101"/>
      <c r="W640" s="102"/>
      <c r="X640" s="98"/>
      <c r="Y640" s="98"/>
      <c r="Z640" s="98"/>
      <c r="AA640" s="103"/>
      <c r="AB640" s="98"/>
      <c r="AC640" s="104"/>
      <c r="AD640" s="105"/>
      <c r="AE640" s="105"/>
      <c r="AF640" s="103"/>
      <c r="AG640" s="106"/>
      <c r="AH640" s="105"/>
      <c r="AI640" s="98"/>
      <c r="AJ640" s="98"/>
      <c r="AK640" s="105"/>
      <c r="AL640" s="105"/>
      <c r="AM640" s="120"/>
    </row>
    <row r="641" spans="7:39" s="97" customFormat="1" ht="19.5">
      <c r="G641" s="98"/>
      <c r="K641" s="99"/>
      <c r="P641" s="100"/>
      <c r="S641" s="114"/>
      <c r="V641" s="101"/>
      <c r="W641" s="102"/>
      <c r="X641" s="98"/>
      <c r="Y641" s="98"/>
      <c r="Z641" s="98"/>
      <c r="AA641" s="103"/>
      <c r="AB641" s="98"/>
      <c r="AC641" s="104"/>
      <c r="AD641" s="105"/>
      <c r="AE641" s="105"/>
      <c r="AF641" s="103"/>
      <c r="AG641" s="106"/>
      <c r="AH641" s="105"/>
      <c r="AI641" s="98"/>
      <c r="AJ641" s="98"/>
      <c r="AK641" s="105"/>
      <c r="AL641" s="105"/>
      <c r="AM641" s="120"/>
    </row>
    <row r="642" spans="7:39" s="97" customFormat="1" ht="19.5">
      <c r="G642" s="98"/>
      <c r="K642" s="99"/>
      <c r="P642" s="100"/>
      <c r="S642" s="114"/>
      <c r="V642" s="101"/>
      <c r="W642" s="102"/>
      <c r="X642" s="98"/>
      <c r="Y642" s="98"/>
      <c r="Z642" s="98"/>
      <c r="AA642" s="103"/>
      <c r="AB642" s="98"/>
      <c r="AC642" s="104"/>
      <c r="AD642" s="105"/>
      <c r="AE642" s="105"/>
      <c r="AF642" s="103"/>
      <c r="AG642" s="106"/>
      <c r="AH642" s="105"/>
      <c r="AI642" s="98"/>
      <c r="AJ642" s="98"/>
      <c r="AK642" s="105"/>
      <c r="AL642" s="105"/>
      <c r="AM642" s="120"/>
    </row>
    <row r="643" spans="7:39" s="97" customFormat="1" ht="19.5">
      <c r="G643" s="98"/>
      <c r="K643" s="99"/>
      <c r="P643" s="100"/>
      <c r="S643" s="114"/>
      <c r="V643" s="101"/>
      <c r="W643" s="102"/>
      <c r="X643" s="98"/>
      <c r="Y643" s="98"/>
      <c r="Z643" s="98"/>
      <c r="AA643" s="103"/>
      <c r="AB643" s="98"/>
      <c r="AC643" s="104"/>
      <c r="AD643" s="105"/>
      <c r="AE643" s="105"/>
      <c r="AF643" s="103"/>
      <c r="AG643" s="106"/>
      <c r="AH643" s="105"/>
      <c r="AI643" s="98"/>
      <c r="AJ643" s="98"/>
      <c r="AK643" s="105"/>
      <c r="AL643" s="105"/>
      <c r="AM643" s="120"/>
    </row>
    <row r="644" spans="7:39" s="97" customFormat="1" ht="19.5">
      <c r="G644" s="98"/>
      <c r="K644" s="99"/>
      <c r="P644" s="100"/>
      <c r="S644" s="114"/>
      <c r="V644" s="101"/>
      <c r="W644" s="102"/>
      <c r="X644" s="98"/>
      <c r="Y644" s="98"/>
      <c r="Z644" s="98"/>
      <c r="AA644" s="103"/>
      <c r="AB644" s="98"/>
      <c r="AC644" s="104"/>
      <c r="AD644" s="105"/>
      <c r="AE644" s="105"/>
      <c r="AF644" s="103"/>
      <c r="AG644" s="106"/>
      <c r="AH644" s="105"/>
      <c r="AI644" s="98"/>
      <c r="AJ644" s="98"/>
      <c r="AK644" s="105"/>
      <c r="AL644" s="105"/>
      <c r="AM644" s="120"/>
    </row>
    <row r="645" spans="7:39" s="97" customFormat="1" ht="19.5">
      <c r="G645" s="98"/>
      <c r="K645" s="99"/>
      <c r="P645" s="100"/>
      <c r="S645" s="114"/>
      <c r="V645" s="101"/>
      <c r="W645" s="102"/>
      <c r="X645" s="98"/>
      <c r="Y645" s="98"/>
      <c r="Z645" s="98"/>
      <c r="AA645" s="103"/>
      <c r="AB645" s="98"/>
      <c r="AC645" s="104"/>
      <c r="AD645" s="105"/>
      <c r="AE645" s="105"/>
      <c r="AF645" s="103"/>
      <c r="AG645" s="106"/>
      <c r="AH645" s="105"/>
      <c r="AI645" s="98"/>
      <c r="AJ645" s="98"/>
      <c r="AK645" s="105"/>
      <c r="AL645" s="105"/>
      <c r="AM645" s="120"/>
    </row>
    <row r="646" spans="7:39" s="97" customFormat="1" ht="19.5">
      <c r="G646" s="98"/>
      <c r="K646" s="99"/>
      <c r="P646" s="100"/>
      <c r="S646" s="114"/>
      <c r="V646" s="101"/>
      <c r="W646" s="102"/>
      <c r="X646" s="98"/>
      <c r="Y646" s="98"/>
      <c r="Z646" s="98"/>
      <c r="AA646" s="103"/>
      <c r="AB646" s="98"/>
      <c r="AC646" s="104"/>
      <c r="AD646" s="105"/>
      <c r="AE646" s="105"/>
      <c r="AF646" s="103"/>
      <c r="AG646" s="106"/>
      <c r="AH646" s="105"/>
      <c r="AI646" s="98"/>
      <c r="AJ646" s="98"/>
      <c r="AK646" s="105"/>
      <c r="AL646" s="105"/>
      <c r="AM646" s="120"/>
    </row>
    <row r="647" spans="7:39" s="97" customFormat="1" ht="19.5">
      <c r="G647" s="98"/>
      <c r="K647" s="99"/>
      <c r="P647" s="100"/>
      <c r="S647" s="114"/>
      <c r="V647" s="101"/>
      <c r="W647" s="102"/>
      <c r="X647" s="98"/>
      <c r="Y647" s="98"/>
      <c r="Z647" s="98"/>
      <c r="AA647" s="103"/>
      <c r="AB647" s="98"/>
      <c r="AC647" s="104"/>
      <c r="AD647" s="105"/>
      <c r="AE647" s="105"/>
      <c r="AF647" s="103"/>
      <c r="AG647" s="106"/>
      <c r="AH647" s="105"/>
      <c r="AI647" s="98"/>
      <c r="AJ647" s="98"/>
      <c r="AK647" s="105"/>
      <c r="AL647" s="105"/>
      <c r="AM647" s="120"/>
    </row>
    <row r="648" spans="7:39" s="97" customFormat="1" ht="19.5">
      <c r="G648" s="98"/>
      <c r="K648" s="99"/>
      <c r="P648" s="100"/>
      <c r="S648" s="114"/>
      <c r="V648" s="101"/>
      <c r="W648" s="102"/>
      <c r="X648" s="98"/>
      <c r="Y648" s="98"/>
      <c r="Z648" s="98"/>
      <c r="AA648" s="103"/>
      <c r="AB648" s="98"/>
      <c r="AC648" s="104"/>
      <c r="AD648" s="105"/>
      <c r="AE648" s="105"/>
      <c r="AF648" s="103"/>
      <c r="AG648" s="106"/>
      <c r="AH648" s="105"/>
      <c r="AI648" s="98"/>
      <c r="AJ648" s="98"/>
      <c r="AK648" s="105"/>
      <c r="AL648" s="105"/>
      <c r="AM648" s="120"/>
    </row>
    <row r="649" spans="7:39" s="97" customFormat="1" ht="19.5">
      <c r="G649" s="98"/>
      <c r="K649" s="99"/>
      <c r="P649" s="100"/>
      <c r="S649" s="114"/>
      <c r="V649" s="101"/>
      <c r="W649" s="102"/>
      <c r="X649" s="98"/>
      <c r="Y649" s="98"/>
      <c r="Z649" s="98"/>
      <c r="AA649" s="103"/>
      <c r="AB649" s="98"/>
      <c r="AC649" s="104"/>
      <c r="AD649" s="105"/>
      <c r="AE649" s="105"/>
      <c r="AF649" s="103"/>
      <c r="AG649" s="106"/>
      <c r="AH649" s="105"/>
      <c r="AI649" s="98"/>
      <c r="AJ649" s="98"/>
      <c r="AK649" s="105"/>
      <c r="AL649" s="105"/>
      <c r="AM649" s="120"/>
    </row>
    <row r="650" spans="7:39" s="97" customFormat="1" ht="19.5">
      <c r="G650" s="98"/>
      <c r="K650" s="99"/>
      <c r="P650" s="100"/>
      <c r="S650" s="114"/>
      <c r="V650" s="101"/>
      <c r="W650" s="102"/>
      <c r="X650" s="98"/>
      <c r="Y650" s="98"/>
      <c r="Z650" s="98"/>
      <c r="AA650" s="103"/>
      <c r="AB650" s="98"/>
      <c r="AC650" s="104"/>
      <c r="AD650" s="105"/>
      <c r="AE650" s="105"/>
      <c r="AF650" s="103"/>
      <c r="AG650" s="106"/>
      <c r="AH650" s="105"/>
      <c r="AI650" s="98"/>
      <c r="AJ650" s="98"/>
      <c r="AK650" s="105"/>
      <c r="AL650" s="105"/>
      <c r="AM650" s="120"/>
    </row>
    <row r="651" spans="7:39" s="97" customFormat="1" ht="19.5">
      <c r="G651" s="98"/>
      <c r="K651" s="99"/>
      <c r="P651" s="100"/>
      <c r="S651" s="114"/>
      <c r="V651" s="101"/>
      <c r="W651" s="102"/>
      <c r="X651" s="98"/>
      <c r="Y651" s="98"/>
      <c r="Z651" s="98"/>
      <c r="AA651" s="103"/>
      <c r="AB651" s="98"/>
      <c r="AC651" s="104"/>
      <c r="AD651" s="105"/>
      <c r="AE651" s="105"/>
      <c r="AF651" s="103"/>
      <c r="AG651" s="106"/>
      <c r="AH651" s="105"/>
      <c r="AI651" s="98"/>
      <c r="AJ651" s="98"/>
      <c r="AK651" s="105"/>
      <c r="AL651" s="105"/>
      <c r="AM651" s="120"/>
    </row>
    <row r="652" spans="7:39" s="97" customFormat="1" ht="19.5">
      <c r="G652" s="98"/>
      <c r="K652" s="99"/>
      <c r="P652" s="100"/>
      <c r="S652" s="114"/>
      <c r="V652" s="101"/>
      <c r="W652" s="102"/>
      <c r="X652" s="98"/>
      <c r="Y652" s="98"/>
      <c r="Z652" s="98"/>
      <c r="AA652" s="103"/>
      <c r="AB652" s="98"/>
      <c r="AC652" s="104"/>
      <c r="AD652" s="105"/>
      <c r="AE652" s="105"/>
      <c r="AF652" s="103"/>
      <c r="AG652" s="106"/>
      <c r="AH652" s="105"/>
      <c r="AI652" s="98"/>
      <c r="AJ652" s="98"/>
      <c r="AK652" s="105"/>
      <c r="AL652" s="105"/>
      <c r="AM652" s="120"/>
    </row>
    <row r="653" spans="7:39" s="97" customFormat="1" ht="19.5">
      <c r="G653" s="98"/>
      <c r="K653" s="99"/>
      <c r="P653" s="100"/>
      <c r="S653" s="114"/>
      <c r="V653" s="101"/>
      <c r="W653" s="102"/>
      <c r="X653" s="98"/>
      <c r="Y653" s="98"/>
      <c r="Z653" s="98"/>
      <c r="AA653" s="103"/>
      <c r="AB653" s="98"/>
      <c r="AC653" s="104"/>
      <c r="AD653" s="105"/>
      <c r="AE653" s="105"/>
      <c r="AF653" s="103"/>
      <c r="AG653" s="106"/>
      <c r="AH653" s="105"/>
      <c r="AI653" s="98"/>
      <c r="AJ653" s="98"/>
      <c r="AK653" s="105"/>
      <c r="AL653" s="105"/>
      <c r="AM653" s="120"/>
    </row>
    <row r="654" spans="7:39" s="97" customFormat="1" ht="19.5">
      <c r="G654" s="98"/>
      <c r="K654" s="99"/>
      <c r="P654" s="100"/>
      <c r="S654" s="114"/>
      <c r="V654" s="101"/>
      <c r="W654" s="102"/>
      <c r="X654" s="98"/>
      <c r="Y654" s="98"/>
      <c r="Z654" s="98"/>
      <c r="AA654" s="103"/>
      <c r="AB654" s="98"/>
      <c r="AC654" s="104"/>
      <c r="AD654" s="105"/>
      <c r="AE654" s="105"/>
      <c r="AF654" s="103"/>
      <c r="AG654" s="106"/>
      <c r="AH654" s="105"/>
      <c r="AI654" s="98"/>
      <c r="AJ654" s="98"/>
      <c r="AK654" s="105"/>
      <c r="AL654" s="105"/>
      <c r="AM654" s="120"/>
    </row>
    <row r="655" spans="7:39" s="97" customFormat="1" ht="19.5">
      <c r="G655" s="98"/>
      <c r="K655" s="99"/>
      <c r="P655" s="100"/>
      <c r="S655" s="114"/>
      <c r="V655" s="101"/>
      <c r="W655" s="102"/>
      <c r="X655" s="98"/>
      <c r="Y655" s="98"/>
      <c r="Z655" s="98"/>
      <c r="AA655" s="103"/>
      <c r="AB655" s="98"/>
      <c r="AC655" s="104"/>
      <c r="AD655" s="105"/>
      <c r="AE655" s="105"/>
      <c r="AF655" s="103"/>
      <c r="AG655" s="106"/>
      <c r="AH655" s="105"/>
      <c r="AI655" s="98"/>
      <c r="AJ655" s="98"/>
      <c r="AK655" s="105"/>
      <c r="AL655" s="105"/>
      <c r="AM655" s="120"/>
    </row>
    <row r="656" spans="7:39" s="97" customFormat="1" ht="19.5">
      <c r="G656" s="98"/>
      <c r="K656" s="99"/>
      <c r="P656" s="100"/>
      <c r="S656" s="114"/>
      <c r="V656" s="101"/>
      <c r="W656" s="102"/>
      <c r="X656" s="98"/>
      <c r="Y656" s="98"/>
      <c r="Z656" s="98"/>
      <c r="AA656" s="103"/>
      <c r="AB656" s="98"/>
      <c r="AC656" s="104"/>
      <c r="AD656" s="105"/>
      <c r="AE656" s="105"/>
      <c r="AF656" s="103"/>
      <c r="AG656" s="106"/>
      <c r="AH656" s="105"/>
      <c r="AI656" s="98"/>
      <c r="AJ656" s="98"/>
      <c r="AK656" s="105"/>
      <c r="AL656" s="105"/>
      <c r="AM656" s="120"/>
    </row>
    <row r="657" spans="7:39" s="97" customFormat="1" ht="19.5">
      <c r="G657" s="98"/>
      <c r="K657" s="99"/>
      <c r="P657" s="100"/>
      <c r="S657" s="114"/>
      <c r="V657" s="101"/>
      <c r="W657" s="102"/>
      <c r="X657" s="98"/>
      <c r="Y657" s="98"/>
      <c r="Z657" s="98"/>
      <c r="AA657" s="103"/>
      <c r="AB657" s="98"/>
      <c r="AC657" s="104"/>
      <c r="AD657" s="105"/>
      <c r="AE657" s="105"/>
      <c r="AF657" s="103"/>
      <c r="AG657" s="106"/>
      <c r="AH657" s="105"/>
      <c r="AI657" s="98"/>
      <c r="AJ657" s="98"/>
      <c r="AK657" s="105"/>
      <c r="AL657" s="105"/>
      <c r="AM657" s="120"/>
    </row>
    <row r="658" spans="7:39" s="97" customFormat="1" ht="19.5">
      <c r="G658" s="98"/>
      <c r="K658" s="99"/>
      <c r="P658" s="100"/>
      <c r="S658" s="114"/>
      <c r="V658" s="101"/>
      <c r="W658" s="102"/>
      <c r="X658" s="98"/>
      <c r="Y658" s="98"/>
      <c r="Z658" s="98"/>
      <c r="AA658" s="103"/>
      <c r="AB658" s="98"/>
      <c r="AC658" s="104"/>
      <c r="AD658" s="105"/>
      <c r="AE658" s="105"/>
      <c r="AF658" s="103"/>
      <c r="AG658" s="106"/>
      <c r="AH658" s="105"/>
      <c r="AI658" s="98"/>
      <c r="AJ658" s="98"/>
      <c r="AK658" s="105"/>
      <c r="AL658" s="105"/>
      <c r="AM658" s="120"/>
    </row>
    <row r="659" spans="7:39" s="97" customFormat="1" ht="19.5">
      <c r="G659" s="98"/>
      <c r="K659" s="99"/>
      <c r="P659" s="100"/>
      <c r="S659" s="114"/>
      <c r="V659" s="101"/>
      <c r="W659" s="102"/>
      <c r="X659" s="98"/>
      <c r="Y659" s="98"/>
      <c r="Z659" s="98"/>
      <c r="AA659" s="103"/>
      <c r="AB659" s="98"/>
      <c r="AC659" s="104"/>
      <c r="AD659" s="105"/>
      <c r="AE659" s="105"/>
      <c r="AF659" s="103"/>
      <c r="AG659" s="106"/>
      <c r="AH659" s="105"/>
      <c r="AI659" s="98"/>
      <c r="AJ659" s="98"/>
      <c r="AK659" s="105"/>
      <c r="AL659" s="105"/>
      <c r="AM659" s="120"/>
    </row>
    <row r="660" spans="7:39" s="97" customFormat="1" ht="19.5">
      <c r="G660" s="98"/>
      <c r="K660" s="99"/>
      <c r="P660" s="100"/>
      <c r="S660" s="114"/>
      <c r="V660" s="101"/>
      <c r="W660" s="102"/>
      <c r="X660" s="98"/>
      <c r="Y660" s="98"/>
      <c r="Z660" s="98"/>
      <c r="AA660" s="103"/>
      <c r="AB660" s="98"/>
      <c r="AC660" s="104"/>
      <c r="AD660" s="105"/>
      <c r="AE660" s="105"/>
      <c r="AF660" s="103"/>
      <c r="AG660" s="106"/>
      <c r="AH660" s="105"/>
      <c r="AI660" s="98"/>
      <c r="AJ660" s="98"/>
      <c r="AK660" s="105"/>
      <c r="AL660" s="105"/>
      <c r="AM660" s="120"/>
    </row>
    <row r="661" spans="7:39" s="97" customFormat="1" ht="19.5">
      <c r="G661" s="98"/>
      <c r="K661" s="99"/>
      <c r="P661" s="100"/>
      <c r="S661" s="114"/>
      <c r="V661" s="101"/>
      <c r="W661" s="102"/>
      <c r="X661" s="98"/>
      <c r="Y661" s="98"/>
      <c r="Z661" s="98"/>
      <c r="AA661" s="103"/>
      <c r="AB661" s="98"/>
      <c r="AC661" s="104"/>
      <c r="AD661" s="105"/>
      <c r="AE661" s="105"/>
      <c r="AF661" s="103"/>
      <c r="AG661" s="106"/>
      <c r="AH661" s="105"/>
      <c r="AI661" s="98"/>
      <c r="AJ661" s="98"/>
      <c r="AK661" s="105"/>
      <c r="AL661" s="105"/>
      <c r="AM661" s="120"/>
    </row>
    <row r="662" spans="7:39" s="97" customFormat="1" ht="19.5">
      <c r="G662" s="98"/>
      <c r="K662" s="99"/>
      <c r="P662" s="100"/>
      <c r="S662" s="114"/>
      <c r="V662" s="101"/>
      <c r="W662" s="102"/>
      <c r="X662" s="98"/>
      <c r="Y662" s="98"/>
      <c r="Z662" s="98"/>
      <c r="AA662" s="103"/>
      <c r="AB662" s="98"/>
      <c r="AC662" s="104"/>
      <c r="AD662" s="105"/>
      <c r="AE662" s="105"/>
      <c r="AF662" s="103"/>
      <c r="AG662" s="106"/>
      <c r="AH662" s="105"/>
      <c r="AI662" s="98"/>
      <c r="AJ662" s="98"/>
      <c r="AK662" s="105"/>
      <c r="AL662" s="105"/>
      <c r="AM662" s="120"/>
    </row>
    <row r="663" spans="7:39" s="97" customFormat="1" ht="19.5">
      <c r="G663" s="98"/>
      <c r="K663" s="99"/>
      <c r="P663" s="100"/>
      <c r="S663" s="114"/>
      <c r="V663" s="101"/>
      <c r="W663" s="102"/>
      <c r="X663" s="98"/>
      <c r="Y663" s="98"/>
      <c r="Z663" s="98"/>
      <c r="AA663" s="103"/>
      <c r="AB663" s="98"/>
      <c r="AC663" s="104"/>
      <c r="AD663" s="105"/>
      <c r="AE663" s="105"/>
      <c r="AF663" s="103"/>
      <c r="AG663" s="106"/>
      <c r="AH663" s="105"/>
      <c r="AI663" s="98"/>
      <c r="AJ663" s="98"/>
      <c r="AK663" s="105"/>
      <c r="AL663" s="105"/>
      <c r="AM663" s="120"/>
    </row>
    <row r="664" spans="7:39" s="97" customFormat="1" ht="19.5">
      <c r="G664" s="98"/>
      <c r="K664" s="99"/>
      <c r="P664" s="100"/>
      <c r="S664" s="114"/>
      <c r="V664" s="101"/>
      <c r="W664" s="102"/>
      <c r="X664" s="98"/>
      <c r="Y664" s="98"/>
      <c r="Z664" s="98"/>
      <c r="AA664" s="103"/>
      <c r="AB664" s="98"/>
      <c r="AC664" s="104"/>
      <c r="AD664" s="105"/>
      <c r="AE664" s="105"/>
      <c r="AF664" s="103"/>
      <c r="AG664" s="106"/>
      <c r="AH664" s="105"/>
      <c r="AI664" s="98"/>
      <c r="AJ664" s="98"/>
      <c r="AK664" s="105"/>
      <c r="AL664" s="105"/>
      <c r="AM664" s="120"/>
    </row>
    <row r="665" spans="7:39" s="97" customFormat="1" ht="19.5">
      <c r="G665" s="98"/>
      <c r="K665" s="99"/>
      <c r="P665" s="100"/>
      <c r="S665" s="114"/>
      <c r="V665" s="101"/>
      <c r="W665" s="102"/>
      <c r="X665" s="98"/>
      <c r="Y665" s="98"/>
      <c r="Z665" s="98"/>
      <c r="AA665" s="103"/>
      <c r="AB665" s="98"/>
      <c r="AC665" s="104"/>
      <c r="AD665" s="105"/>
      <c r="AE665" s="105"/>
      <c r="AF665" s="103"/>
      <c r="AG665" s="106"/>
      <c r="AH665" s="105"/>
      <c r="AI665" s="98"/>
      <c r="AJ665" s="98"/>
      <c r="AK665" s="105"/>
      <c r="AL665" s="105"/>
      <c r="AM665" s="120"/>
    </row>
    <row r="666" spans="7:39" s="97" customFormat="1" ht="19.5">
      <c r="G666" s="98"/>
      <c r="K666" s="99"/>
      <c r="P666" s="100"/>
      <c r="S666" s="114"/>
      <c r="V666" s="101"/>
      <c r="W666" s="102"/>
      <c r="X666" s="98"/>
      <c r="Y666" s="98"/>
      <c r="Z666" s="98"/>
      <c r="AA666" s="103"/>
      <c r="AB666" s="98"/>
      <c r="AC666" s="104"/>
      <c r="AD666" s="105"/>
      <c r="AE666" s="105"/>
      <c r="AF666" s="103"/>
      <c r="AG666" s="106"/>
      <c r="AH666" s="105"/>
      <c r="AI666" s="98"/>
      <c r="AJ666" s="98"/>
      <c r="AK666" s="105"/>
      <c r="AL666" s="105"/>
      <c r="AM666" s="120"/>
    </row>
    <row r="667" spans="7:39" s="97" customFormat="1" ht="19.5">
      <c r="G667" s="98"/>
      <c r="K667" s="99"/>
      <c r="P667" s="100"/>
      <c r="S667" s="114"/>
      <c r="V667" s="101"/>
      <c r="W667" s="102"/>
      <c r="X667" s="98"/>
      <c r="Y667" s="98"/>
      <c r="Z667" s="98"/>
      <c r="AA667" s="103"/>
      <c r="AB667" s="98"/>
      <c r="AC667" s="104"/>
      <c r="AD667" s="105"/>
      <c r="AE667" s="105"/>
      <c r="AF667" s="103"/>
      <c r="AG667" s="106"/>
      <c r="AH667" s="105"/>
      <c r="AI667" s="98"/>
      <c r="AJ667" s="98"/>
      <c r="AK667" s="105"/>
      <c r="AL667" s="105"/>
      <c r="AM667" s="120"/>
    </row>
    <row r="668" spans="7:39" s="97" customFormat="1" ht="19.5">
      <c r="G668" s="98"/>
      <c r="K668" s="99"/>
      <c r="P668" s="100"/>
      <c r="S668" s="114"/>
      <c r="V668" s="101"/>
      <c r="W668" s="102"/>
      <c r="X668" s="98"/>
      <c r="Y668" s="98"/>
      <c r="Z668" s="98"/>
      <c r="AA668" s="103"/>
      <c r="AB668" s="98"/>
      <c r="AC668" s="104"/>
      <c r="AD668" s="105"/>
      <c r="AE668" s="105"/>
      <c r="AF668" s="103"/>
      <c r="AG668" s="106"/>
      <c r="AH668" s="105"/>
      <c r="AI668" s="98"/>
      <c r="AJ668" s="98"/>
      <c r="AK668" s="105"/>
      <c r="AL668" s="105"/>
      <c r="AM668" s="120"/>
    </row>
    <row r="669" spans="7:39" s="97" customFormat="1" ht="19.5">
      <c r="G669" s="98"/>
      <c r="K669" s="99"/>
      <c r="P669" s="100"/>
      <c r="S669" s="114"/>
      <c r="V669" s="101"/>
      <c r="W669" s="102"/>
      <c r="X669" s="98"/>
      <c r="Y669" s="98"/>
      <c r="Z669" s="98"/>
      <c r="AA669" s="103"/>
      <c r="AB669" s="98"/>
      <c r="AC669" s="104"/>
      <c r="AD669" s="105"/>
      <c r="AE669" s="105"/>
      <c r="AF669" s="103"/>
      <c r="AG669" s="106"/>
      <c r="AH669" s="105"/>
      <c r="AI669" s="98"/>
      <c r="AJ669" s="98"/>
      <c r="AK669" s="105"/>
      <c r="AL669" s="105"/>
      <c r="AM669" s="120"/>
    </row>
    <row r="670" spans="7:39" s="97" customFormat="1" ht="19.5">
      <c r="G670" s="98"/>
      <c r="K670" s="99"/>
      <c r="P670" s="100"/>
      <c r="S670" s="114"/>
      <c r="V670" s="101"/>
      <c r="W670" s="102"/>
      <c r="X670" s="98"/>
      <c r="Y670" s="98"/>
      <c r="Z670" s="98"/>
      <c r="AA670" s="103"/>
      <c r="AB670" s="98"/>
      <c r="AC670" s="104"/>
      <c r="AD670" s="105"/>
      <c r="AE670" s="105"/>
      <c r="AF670" s="103"/>
      <c r="AG670" s="106"/>
      <c r="AH670" s="105"/>
      <c r="AI670" s="98"/>
      <c r="AJ670" s="98"/>
      <c r="AK670" s="105"/>
      <c r="AL670" s="105"/>
      <c r="AM670" s="120"/>
    </row>
    <row r="671" spans="7:39" s="97" customFormat="1" ht="19.5">
      <c r="G671" s="98"/>
      <c r="K671" s="99"/>
      <c r="P671" s="100"/>
      <c r="S671" s="114"/>
      <c r="V671" s="101"/>
      <c r="W671" s="102"/>
      <c r="X671" s="98"/>
      <c r="Y671" s="98"/>
      <c r="Z671" s="98"/>
      <c r="AA671" s="103"/>
      <c r="AB671" s="98"/>
      <c r="AC671" s="104"/>
      <c r="AD671" s="105"/>
      <c r="AE671" s="105"/>
      <c r="AF671" s="103"/>
      <c r="AG671" s="106"/>
      <c r="AH671" s="105"/>
      <c r="AI671" s="98"/>
      <c r="AJ671" s="98"/>
      <c r="AK671" s="105"/>
      <c r="AL671" s="105"/>
      <c r="AM671" s="120"/>
    </row>
    <row r="672" spans="7:39" s="97" customFormat="1" ht="19.5">
      <c r="G672" s="98"/>
      <c r="K672" s="99"/>
      <c r="P672" s="100"/>
      <c r="S672" s="114"/>
      <c r="V672" s="101"/>
      <c r="W672" s="102"/>
      <c r="X672" s="98"/>
      <c r="Y672" s="98"/>
      <c r="Z672" s="98"/>
      <c r="AA672" s="103"/>
      <c r="AB672" s="98"/>
      <c r="AC672" s="104"/>
      <c r="AD672" s="105"/>
      <c r="AE672" s="105"/>
      <c r="AF672" s="103"/>
      <c r="AG672" s="106"/>
      <c r="AH672" s="105"/>
      <c r="AI672" s="98"/>
      <c r="AJ672" s="98"/>
      <c r="AK672" s="105"/>
      <c r="AL672" s="105"/>
      <c r="AM672" s="120"/>
    </row>
    <row r="673" spans="7:39" s="97" customFormat="1" ht="19.5">
      <c r="G673" s="98"/>
      <c r="K673" s="99"/>
      <c r="P673" s="100"/>
      <c r="S673" s="114"/>
      <c r="V673" s="101"/>
      <c r="W673" s="102"/>
      <c r="X673" s="98"/>
      <c r="Y673" s="98"/>
      <c r="Z673" s="98"/>
      <c r="AA673" s="103"/>
      <c r="AB673" s="98"/>
      <c r="AC673" s="104"/>
      <c r="AD673" s="105"/>
      <c r="AE673" s="105"/>
      <c r="AF673" s="103"/>
      <c r="AG673" s="106"/>
      <c r="AH673" s="105"/>
      <c r="AI673" s="98"/>
      <c r="AJ673" s="98"/>
      <c r="AK673" s="105"/>
      <c r="AL673" s="105"/>
      <c r="AM673" s="120"/>
    </row>
    <row r="674" spans="7:39" s="97" customFormat="1" ht="19.5">
      <c r="G674" s="98"/>
      <c r="K674" s="99"/>
      <c r="P674" s="100"/>
      <c r="S674" s="114"/>
      <c r="V674" s="101"/>
      <c r="W674" s="102"/>
      <c r="X674" s="98"/>
      <c r="Y674" s="98"/>
      <c r="Z674" s="98"/>
      <c r="AA674" s="103"/>
      <c r="AB674" s="98"/>
      <c r="AC674" s="104"/>
      <c r="AD674" s="105"/>
      <c r="AE674" s="105"/>
      <c r="AF674" s="103"/>
      <c r="AG674" s="106"/>
      <c r="AH674" s="105"/>
      <c r="AI674" s="98"/>
      <c r="AJ674" s="98"/>
      <c r="AK674" s="105"/>
      <c r="AL674" s="105"/>
      <c r="AM674" s="120"/>
    </row>
    <row r="675" spans="7:39" s="97" customFormat="1" ht="19.5">
      <c r="G675" s="98"/>
      <c r="K675" s="99"/>
      <c r="P675" s="100"/>
      <c r="S675" s="114"/>
      <c r="V675" s="101"/>
      <c r="W675" s="102"/>
      <c r="X675" s="98"/>
      <c r="Y675" s="98"/>
      <c r="Z675" s="98"/>
      <c r="AA675" s="103"/>
      <c r="AB675" s="98"/>
      <c r="AC675" s="104"/>
      <c r="AD675" s="105"/>
      <c r="AE675" s="105"/>
      <c r="AF675" s="103"/>
      <c r="AG675" s="106"/>
      <c r="AH675" s="105"/>
      <c r="AI675" s="98"/>
      <c r="AJ675" s="98"/>
      <c r="AK675" s="105"/>
      <c r="AL675" s="105"/>
      <c r="AM675" s="120"/>
    </row>
    <row r="676" spans="7:39" s="97" customFormat="1" ht="19.5">
      <c r="G676" s="98"/>
      <c r="K676" s="99"/>
      <c r="P676" s="100"/>
      <c r="S676" s="114"/>
      <c r="V676" s="101"/>
      <c r="W676" s="102"/>
      <c r="X676" s="98"/>
      <c r="Y676" s="98"/>
      <c r="Z676" s="98"/>
      <c r="AA676" s="103"/>
      <c r="AB676" s="98"/>
      <c r="AC676" s="104"/>
      <c r="AD676" s="105"/>
      <c r="AE676" s="105"/>
      <c r="AF676" s="103"/>
      <c r="AG676" s="106"/>
      <c r="AH676" s="105"/>
      <c r="AI676" s="98"/>
      <c r="AJ676" s="98"/>
      <c r="AK676" s="105"/>
      <c r="AL676" s="105"/>
      <c r="AM676" s="120"/>
    </row>
    <row r="677" spans="7:39" s="97" customFormat="1" ht="19.5">
      <c r="G677" s="98"/>
      <c r="K677" s="99"/>
      <c r="P677" s="100"/>
      <c r="S677" s="114"/>
      <c r="V677" s="101"/>
      <c r="W677" s="102"/>
      <c r="X677" s="98"/>
      <c r="Y677" s="98"/>
      <c r="Z677" s="98"/>
      <c r="AA677" s="103"/>
      <c r="AB677" s="98"/>
      <c r="AC677" s="104"/>
      <c r="AD677" s="105"/>
      <c r="AE677" s="105"/>
      <c r="AF677" s="103"/>
      <c r="AG677" s="106"/>
      <c r="AH677" s="105"/>
      <c r="AI677" s="98"/>
      <c r="AJ677" s="98"/>
      <c r="AK677" s="105"/>
      <c r="AL677" s="105"/>
      <c r="AM677" s="120"/>
    </row>
    <row r="678" spans="7:39" s="97" customFormat="1" ht="19.5">
      <c r="G678" s="98"/>
      <c r="K678" s="99"/>
      <c r="P678" s="100"/>
      <c r="S678" s="114"/>
      <c r="V678" s="101"/>
      <c r="W678" s="102"/>
      <c r="X678" s="98"/>
      <c r="Y678" s="98"/>
      <c r="Z678" s="98"/>
      <c r="AA678" s="103"/>
      <c r="AB678" s="98"/>
      <c r="AC678" s="104"/>
      <c r="AD678" s="105"/>
      <c r="AE678" s="105"/>
      <c r="AF678" s="103"/>
      <c r="AG678" s="106"/>
      <c r="AH678" s="105"/>
      <c r="AI678" s="98"/>
      <c r="AJ678" s="98"/>
      <c r="AK678" s="105"/>
      <c r="AL678" s="105"/>
      <c r="AM678" s="120"/>
    </row>
    <row r="679" spans="7:39" s="97" customFormat="1" ht="19.5">
      <c r="G679" s="98"/>
      <c r="K679" s="99"/>
      <c r="P679" s="100"/>
      <c r="S679" s="114"/>
      <c r="V679" s="101"/>
      <c r="W679" s="102"/>
      <c r="X679" s="98"/>
      <c r="Y679" s="98"/>
      <c r="Z679" s="98"/>
      <c r="AA679" s="103"/>
      <c r="AB679" s="98"/>
      <c r="AC679" s="104"/>
      <c r="AD679" s="105"/>
      <c r="AE679" s="105"/>
      <c r="AF679" s="103"/>
      <c r="AG679" s="106"/>
      <c r="AH679" s="105"/>
      <c r="AI679" s="98"/>
      <c r="AJ679" s="98"/>
      <c r="AK679" s="105"/>
      <c r="AL679" s="105"/>
      <c r="AM679" s="120"/>
    </row>
    <row r="680" spans="7:39" s="97" customFormat="1" ht="19.5">
      <c r="G680" s="98"/>
      <c r="K680" s="99"/>
      <c r="P680" s="100"/>
      <c r="S680" s="114"/>
      <c r="V680" s="101"/>
      <c r="W680" s="102"/>
      <c r="X680" s="98"/>
      <c r="Y680" s="98"/>
      <c r="Z680" s="98"/>
      <c r="AA680" s="103"/>
      <c r="AB680" s="98"/>
      <c r="AC680" s="104"/>
      <c r="AD680" s="105"/>
      <c r="AE680" s="105"/>
      <c r="AF680" s="103"/>
      <c r="AG680" s="106"/>
      <c r="AH680" s="105"/>
      <c r="AI680" s="98"/>
      <c r="AJ680" s="98"/>
      <c r="AK680" s="105"/>
      <c r="AL680" s="105"/>
      <c r="AM680" s="120"/>
    </row>
    <row r="681" spans="7:39" s="97" customFormat="1" ht="19.5">
      <c r="G681" s="98"/>
      <c r="K681" s="99"/>
      <c r="P681" s="100"/>
      <c r="S681" s="114"/>
      <c r="V681" s="101"/>
      <c r="W681" s="102"/>
      <c r="X681" s="98"/>
      <c r="Y681" s="98"/>
      <c r="Z681" s="98"/>
      <c r="AA681" s="103"/>
      <c r="AB681" s="98"/>
      <c r="AC681" s="104"/>
      <c r="AD681" s="105"/>
      <c r="AE681" s="105"/>
      <c r="AF681" s="103"/>
      <c r="AG681" s="106"/>
      <c r="AH681" s="105"/>
      <c r="AI681" s="98"/>
      <c r="AJ681" s="98"/>
      <c r="AK681" s="105"/>
      <c r="AL681" s="105"/>
      <c r="AM681" s="120"/>
    </row>
    <row r="682" spans="7:39" s="97" customFormat="1" ht="19.5">
      <c r="G682" s="98"/>
      <c r="K682" s="99"/>
      <c r="P682" s="100"/>
      <c r="S682" s="114"/>
      <c r="V682" s="101"/>
      <c r="W682" s="102"/>
      <c r="X682" s="98"/>
      <c r="Y682" s="98"/>
      <c r="Z682" s="98"/>
      <c r="AA682" s="103"/>
      <c r="AB682" s="98"/>
      <c r="AC682" s="104"/>
      <c r="AD682" s="105"/>
      <c r="AE682" s="105"/>
      <c r="AF682" s="103"/>
      <c r="AG682" s="106"/>
      <c r="AH682" s="105"/>
      <c r="AI682" s="98"/>
      <c r="AJ682" s="98"/>
      <c r="AK682" s="105"/>
      <c r="AL682" s="105"/>
      <c r="AM682" s="120"/>
    </row>
    <row r="683" spans="7:39" s="97" customFormat="1" ht="19.5">
      <c r="G683" s="98"/>
      <c r="K683" s="99"/>
      <c r="P683" s="100"/>
      <c r="S683" s="114"/>
      <c r="V683" s="101"/>
      <c r="W683" s="102"/>
      <c r="X683" s="98"/>
      <c r="Y683" s="98"/>
      <c r="Z683" s="98"/>
      <c r="AA683" s="103"/>
      <c r="AB683" s="98"/>
      <c r="AC683" s="104"/>
      <c r="AD683" s="105"/>
      <c r="AE683" s="105"/>
      <c r="AF683" s="103"/>
      <c r="AG683" s="106"/>
      <c r="AH683" s="105"/>
      <c r="AI683" s="98"/>
      <c r="AJ683" s="98"/>
      <c r="AK683" s="105"/>
      <c r="AL683" s="105"/>
      <c r="AM683" s="120"/>
    </row>
    <row r="684" spans="7:39" s="97" customFormat="1" ht="19.5">
      <c r="G684" s="98"/>
      <c r="K684" s="99"/>
      <c r="P684" s="100"/>
      <c r="S684" s="114"/>
      <c r="V684" s="101"/>
      <c r="W684" s="102"/>
      <c r="X684" s="98"/>
      <c r="Y684" s="98"/>
      <c r="Z684" s="98"/>
      <c r="AA684" s="103"/>
      <c r="AB684" s="98"/>
      <c r="AC684" s="104"/>
      <c r="AD684" s="105"/>
      <c r="AE684" s="105"/>
      <c r="AF684" s="103"/>
      <c r="AG684" s="106"/>
      <c r="AH684" s="105"/>
      <c r="AI684" s="98"/>
      <c r="AJ684" s="98"/>
      <c r="AK684" s="105"/>
      <c r="AL684" s="105"/>
      <c r="AM684" s="120"/>
    </row>
    <row r="685" spans="7:39" s="97" customFormat="1" ht="19.5">
      <c r="G685" s="98"/>
      <c r="K685" s="99"/>
      <c r="P685" s="100"/>
      <c r="S685" s="114"/>
      <c r="V685" s="101"/>
      <c r="W685" s="102"/>
      <c r="X685" s="98"/>
      <c r="Y685" s="98"/>
      <c r="Z685" s="98"/>
      <c r="AA685" s="103"/>
      <c r="AB685" s="98"/>
      <c r="AC685" s="104"/>
      <c r="AD685" s="105"/>
      <c r="AE685" s="105"/>
      <c r="AF685" s="103"/>
      <c r="AG685" s="106"/>
      <c r="AH685" s="105"/>
      <c r="AI685" s="98"/>
      <c r="AJ685" s="98"/>
      <c r="AK685" s="105"/>
      <c r="AL685" s="105"/>
      <c r="AM685" s="120"/>
    </row>
    <row r="686" spans="7:39" s="97" customFormat="1" ht="19.5">
      <c r="G686" s="98"/>
      <c r="K686" s="99"/>
      <c r="P686" s="100"/>
      <c r="S686" s="114"/>
      <c r="V686" s="101"/>
      <c r="W686" s="102"/>
      <c r="X686" s="98"/>
      <c r="Y686" s="98"/>
      <c r="Z686" s="98"/>
      <c r="AA686" s="103"/>
      <c r="AB686" s="98"/>
      <c r="AC686" s="104"/>
      <c r="AD686" s="105"/>
      <c r="AE686" s="105"/>
      <c r="AF686" s="103"/>
      <c r="AG686" s="106"/>
      <c r="AH686" s="105"/>
      <c r="AI686" s="98"/>
      <c r="AJ686" s="98"/>
      <c r="AK686" s="105"/>
      <c r="AL686" s="105"/>
      <c r="AM686" s="120"/>
    </row>
    <row r="687" spans="7:39" s="97" customFormat="1" ht="19.5">
      <c r="G687" s="98"/>
      <c r="K687" s="99"/>
      <c r="P687" s="100"/>
      <c r="S687" s="114"/>
      <c r="V687" s="101"/>
      <c r="W687" s="102"/>
      <c r="X687" s="98"/>
      <c r="Y687" s="98"/>
      <c r="Z687" s="98"/>
      <c r="AA687" s="103"/>
      <c r="AB687" s="98"/>
      <c r="AC687" s="104"/>
      <c r="AD687" s="105"/>
      <c r="AE687" s="105"/>
      <c r="AF687" s="103"/>
      <c r="AG687" s="106"/>
      <c r="AH687" s="105"/>
      <c r="AI687" s="98"/>
      <c r="AJ687" s="98"/>
      <c r="AK687" s="105"/>
      <c r="AL687" s="105"/>
      <c r="AM687" s="120"/>
    </row>
    <row r="688" spans="7:39" s="97" customFormat="1" ht="19.5">
      <c r="G688" s="98"/>
      <c r="K688" s="99"/>
      <c r="P688" s="100"/>
      <c r="S688" s="114"/>
      <c r="V688" s="101"/>
      <c r="W688" s="102"/>
      <c r="X688" s="98"/>
      <c r="Y688" s="98"/>
      <c r="Z688" s="98"/>
      <c r="AA688" s="103"/>
      <c r="AB688" s="98"/>
      <c r="AC688" s="104"/>
      <c r="AD688" s="105"/>
      <c r="AE688" s="105"/>
      <c r="AF688" s="103"/>
      <c r="AG688" s="106"/>
      <c r="AH688" s="105"/>
      <c r="AI688" s="98"/>
      <c r="AJ688" s="98"/>
      <c r="AK688" s="105"/>
      <c r="AL688" s="105"/>
      <c r="AM688" s="120"/>
    </row>
    <row r="689" spans="7:39" s="97" customFormat="1" ht="19.5">
      <c r="G689" s="98"/>
      <c r="K689" s="99"/>
      <c r="P689" s="100"/>
      <c r="S689" s="114"/>
      <c r="V689" s="101"/>
      <c r="W689" s="102"/>
      <c r="X689" s="98"/>
      <c r="Y689" s="98"/>
      <c r="Z689" s="98"/>
      <c r="AA689" s="103"/>
      <c r="AB689" s="98"/>
      <c r="AC689" s="104"/>
      <c r="AD689" s="105"/>
      <c r="AE689" s="105"/>
      <c r="AF689" s="103"/>
      <c r="AG689" s="106"/>
      <c r="AH689" s="105"/>
      <c r="AI689" s="98"/>
      <c r="AJ689" s="98"/>
      <c r="AK689" s="105"/>
      <c r="AL689" s="105"/>
      <c r="AM689" s="120"/>
    </row>
    <row r="690" spans="7:39" s="97" customFormat="1" ht="19.5">
      <c r="G690" s="98"/>
      <c r="K690" s="99"/>
      <c r="P690" s="100"/>
      <c r="S690" s="114"/>
      <c r="V690" s="101"/>
      <c r="W690" s="102"/>
      <c r="X690" s="98"/>
      <c r="Y690" s="98"/>
      <c r="Z690" s="98"/>
      <c r="AA690" s="103"/>
      <c r="AB690" s="98"/>
      <c r="AC690" s="104"/>
      <c r="AD690" s="105"/>
      <c r="AE690" s="105"/>
      <c r="AF690" s="103"/>
      <c r="AG690" s="106"/>
      <c r="AH690" s="105"/>
      <c r="AI690" s="98"/>
      <c r="AJ690" s="98"/>
      <c r="AK690" s="105"/>
      <c r="AL690" s="105"/>
      <c r="AM690" s="120"/>
    </row>
    <row r="691" spans="7:39" s="97" customFormat="1" ht="19.5">
      <c r="G691" s="98"/>
      <c r="K691" s="99"/>
      <c r="P691" s="100"/>
      <c r="S691" s="114"/>
      <c r="V691" s="101"/>
      <c r="W691" s="102"/>
      <c r="X691" s="98"/>
      <c r="Y691" s="98"/>
      <c r="Z691" s="98"/>
      <c r="AA691" s="103"/>
      <c r="AB691" s="98"/>
      <c r="AC691" s="104"/>
      <c r="AD691" s="105"/>
      <c r="AE691" s="105"/>
      <c r="AF691" s="103"/>
      <c r="AG691" s="106"/>
      <c r="AH691" s="105"/>
      <c r="AI691" s="98"/>
      <c r="AJ691" s="98"/>
      <c r="AK691" s="105"/>
      <c r="AL691" s="105"/>
      <c r="AM691" s="120"/>
    </row>
    <row r="692" spans="7:39" s="97" customFormat="1" ht="19.5">
      <c r="G692" s="98"/>
      <c r="K692" s="99"/>
      <c r="P692" s="100"/>
      <c r="S692" s="114"/>
      <c r="V692" s="101"/>
      <c r="W692" s="102"/>
      <c r="X692" s="98"/>
      <c r="Y692" s="98"/>
      <c r="Z692" s="98"/>
      <c r="AA692" s="103"/>
      <c r="AB692" s="98"/>
      <c r="AC692" s="104"/>
      <c r="AD692" s="105"/>
      <c r="AE692" s="105"/>
      <c r="AF692" s="103"/>
      <c r="AG692" s="106"/>
      <c r="AH692" s="105"/>
      <c r="AI692" s="98"/>
      <c r="AJ692" s="98"/>
      <c r="AK692" s="105"/>
      <c r="AL692" s="105"/>
      <c r="AM692" s="120"/>
    </row>
    <row r="693" spans="7:39" s="97" customFormat="1" ht="19.5">
      <c r="G693" s="98"/>
      <c r="K693" s="99"/>
      <c r="P693" s="100"/>
      <c r="S693" s="114"/>
      <c r="V693" s="101"/>
      <c r="W693" s="102"/>
      <c r="X693" s="98"/>
      <c r="Y693" s="98"/>
      <c r="Z693" s="98"/>
      <c r="AA693" s="103"/>
      <c r="AB693" s="98"/>
      <c r="AC693" s="104"/>
      <c r="AD693" s="105"/>
      <c r="AE693" s="105"/>
      <c r="AF693" s="103"/>
      <c r="AG693" s="106"/>
      <c r="AH693" s="105"/>
      <c r="AI693" s="98"/>
      <c r="AJ693" s="98"/>
      <c r="AK693" s="105"/>
      <c r="AL693" s="105"/>
      <c r="AM693" s="120"/>
    </row>
    <row r="694" spans="7:39" s="97" customFormat="1" ht="19.5">
      <c r="G694" s="98"/>
      <c r="K694" s="99"/>
      <c r="P694" s="100"/>
      <c r="S694" s="114"/>
      <c r="V694" s="101"/>
      <c r="W694" s="102"/>
      <c r="X694" s="98"/>
      <c r="Y694" s="98"/>
      <c r="Z694" s="98"/>
      <c r="AA694" s="103"/>
      <c r="AB694" s="98"/>
      <c r="AC694" s="104"/>
      <c r="AD694" s="105"/>
      <c r="AE694" s="105"/>
      <c r="AF694" s="103"/>
      <c r="AG694" s="106"/>
      <c r="AH694" s="105"/>
      <c r="AI694" s="98"/>
      <c r="AJ694" s="98"/>
      <c r="AK694" s="105"/>
      <c r="AL694" s="105"/>
      <c r="AM694" s="120"/>
    </row>
    <row r="695" spans="7:39" s="97" customFormat="1" ht="19.5">
      <c r="G695" s="98"/>
      <c r="K695" s="99"/>
      <c r="P695" s="100"/>
      <c r="S695" s="114"/>
      <c r="V695" s="101"/>
      <c r="W695" s="102"/>
      <c r="X695" s="98"/>
      <c r="Y695" s="98"/>
      <c r="Z695" s="98"/>
      <c r="AA695" s="103"/>
      <c r="AB695" s="98"/>
      <c r="AC695" s="104"/>
      <c r="AD695" s="105"/>
      <c r="AE695" s="105"/>
      <c r="AF695" s="103"/>
      <c r="AG695" s="106"/>
      <c r="AH695" s="105"/>
      <c r="AI695" s="98"/>
      <c r="AJ695" s="98"/>
      <c r="AK695" s="105"/>
      <c r="AL695" s="105"/>
      <c r="AM695" s="120"/>
    </row>
    <row r="696" spans="7:39" s="97" customFormat="1" ht="19.5">
      <c r="G696" s="98"/>
      <c r="K696" s="99"/>
      <c r="P696" s="100"/>
      <c r="S696" s="114"/>
      <c r="V696" s="101"/>
      <c r="W696" s="102"/>
      <c r="X696" s="98"/>
      <c r="Y696" s="98"/>
      <c r="Z696" s="98"/>
      <c r="AA696" s="103"/>
      <c r="AB696" s="98"/>
      <c r="AC696" s="104"/>
      <c r="AD696" s="105"/>
      <c r="AE696" s="105"/>
      <c r="AF696" s="103"/>
      <c r="AG696" s="106"/>
      <c r="AH696" s="105"/>
      <c r="AI696" s="98"/>
      <c r="AJ696" s="98"/>
      <c r="AK696" s="105"/>
      <c r="AL696" s="105"/>
      <c r="AM696" s="120"/>
    </row>
    <row r="697" spans="7:39" s="97" customFormat="1" ht="19.5">
      <c r="G697" s="98"/>
      <c r="K697" s="99"/>
      <c r="P697" s="100"/>
      <c r="S697" s="114"/>
      <c r="V697" s="101"/>
      <c r="W697" s="102"/>
      <c r="X697" s="98"/>
      <c r="Y697" s="98"/>
      <c r="Z697" s="98"/>
      <c r="AA697" s="103"/>
      <c r="AB697" s="98"/>
      <c r="AC697" s="104"/>
      <c r="AD697" s="105"/>
      <c r="AE697" s="105"/>
      <c r="AF697" s="103"/>
      <c r="AG697" s="106"/>
      <c r="AH697" s="105"/>
      <c r="AI697" s="98"/>
      <c r="AJ697" s="98"/>
      <c r="AK697" s="105"/>
      <c r="AL697" s="105"/>
      <c r="AM697" s="120"/>
    </row>
    <row r="698" spans="7:39" s="97" customFormat="1" ht="19.5">
      <c r="G698" s="98"/>
      <c r="K698" s="99"/>
      <c r="P698" s="100"/>
      <c r="S698" s="114"/>
      <c r="V698" s="101"/>
      <c r="W698" s="102"/>
      <c r="X698" s="98"/>
      <c r="Y698" s="98"/>
      <c r="Z698" s="98"/>
      <c r="AA698" s="103"/>
      <c r="AB698" s="98"/>
      <c r="AC698" s="104"/>
      <c r="AD698" s="105"/>
      <c r="AE698" s="105"/>
      <c r="AF698" s="103"/>
      <c r="AG698" s="106"/>
      <c r="AH698" s="105"/>
      <c r="AI698" s="98"/>
      <c r="AJ698" s="98"/>
      <c r="AK698" s="105"/>
      <c r="AL698" s="105"/>
      <c r="AM698" s="120"/>
    </row>
    <row r="699" spans="7:39" s="97" customFormat="1" ht="19.5">
      <c r="G699" s="98"/>
      <c r="K699" s="99"/>
      <c r="P699" s="100"/>
      <c r="S699" s="114"/>
      <c r="V699" s="101"/>
      <c r="W699" s="102"/>
      <c r="X699" s="98"/>
      <c r="Y699" s="98"/>
      <c r="Z699" s="98"/>
      <c r="AA699" s="103"/>
      <c r="AB699" s="98"/>
      <c r="AC699" s="104"/>
      <c r="AD699" s="105"/>
      <c r="AE699" s="105"/>
      <c r="AF699" s="103"/>
      <c r="AG699" s="106"/>
      <c r="AH699" s="105"/>
      <c r="AI699" s="98"/>
      <c r="AJ699" s="98"/>
      <c r="AK699" s="105"/>
      <c r="AL699" s="105"/>
      <c r="AM699" s="120"/>
    </row>
    <row r="700" spans="7:39" s="97" customFormat="1" ht="19.5">
      <c r="G700" s="98"/>
      <c r="K700" s="99"/>
      <c r="P700" s="100"/>
      <c r="S700" s="114"/>
      <c r="V700" s="101"/>
      <c r="W700" s="102"/>
      <c r="X700" s="98"/>
      <c r="Y700" s="98"/>
      <c r="Z700" s="98"/>
      <c r="AA700" s="103"/>
      <c r="AB700" s="98"/>
      <c r="AC700" s="104"/>
      <c r="AD700" s="105"/>
      <c r="AE700" s="105"/>
      <c r="AF700" s="103"/>
      <c r="AG700" s="106"/>
      <c r="AH700" s="105"/>
      <c r="AI700" s="98"/>
      <c r="AJ700" s="98"/>
      <c r="AK700" s="105"/>
      <c r="AL700" s="105"/>
      <c r="AM700" s="120"/>
    </row>
    <row r="701" spans="7:39" s="97" customFormat="1" ht="19.5">
      <c r="G701" s="98"/>
      <c r="K701" s="99"/>
      <c r="P701" s="100"/>
      <c r="S701" s="114"/>
      <c r="V701" s="101"/>
      <c r="W701" s="102"/>
      <c r="X701" s="98"/>
      <c r="Y701" s="98"/>
      <c r="Z701" s="98"/>
      <c r="AA701" s="103"/>
      <c r="AB701" s="98"/>
      <c r="AC701" s="104"/>
      <c r="AD701" s="105"/>
      <c r="AE701" s="105"/>
      <c r="AF701" s="103"/>
      <c r="AG701" s="106"/>
      <c r="AH701" s="105"/>
      <c r="AI701" s="98"/>
      <c r="AJ701" s="98"/>
      <c r="AK701" s="105"/>
      <c r="AL701" s="105"/>
      <c r="AM701" s="120"/>
    </row>
    <row r="702" spans="7:39" s="97" customFormat="1" ht="19.5">
      <c r="G702" s="98"/>
      <c r="K702" s="99"/>
      <c r="P702" s="100"/>
      <c r="S702" s="114"/>
      <c r="V702" s="101"/>
      <c r="W702" s="102"/>
      <c r="X702" s="98"/>
      <c r="Y702" s="98"/>
      <c r="Z702" s="98"/>
      <c r="AA702" s="103"/>
      <c r="AB702" s="98"/>
      <c r="AC702" s="104"/>
      <c r="AD702" s="105"/>
      <c r="AE702" s="105"/>
      <c r="AF702" s="103"/>
      <c r="AG702" s="106"/>
      <c r="AH702" s="105"/>
      <c r="AI702" s="98"/>
      <c r="AJ702" s="98"/>
      <c r="AK702" s="105"/>
      <c r="AL702" s="105"/>
      <c r="AM702" s="120"/>
    </row>
    <row r="703" spans="7:39" s="97" customFormat="1" ht="19.5">
      <c r="G703" s="98"/>
      <c r="K703" s="99"/>
      <c r="P703" s="100"/>
      <c r="S703" s="114"/>
      <c r="V703" s="101"/>
      <c r="W703" s="102"/>
      <c r="X703" s="98"/>
      <c r="Y703" s="98"/>
      <c r="Z703" s="98"/>
      <c r="AA703" s="103"/>
      <c r="AB703" s="98"/>
      <c r="AC703" s="104"/>
      <c r="AD703" s="105"/>
      <c r="AE703" s="105"/>
      <c r="AF703" s="103"/>
      <c r="AG703" s="106"/>
      <c r="AH703" s="105"/>
      <c r="AI703" s="98"/>
      <c r="AJ703" s="98"/>
      <c r="AK703" s="105"/>
      <c r="AL703" s="105"/>
      <c r="AM703" s="120"/>
    </row>
    <row r="704" spans="7:39" s="97" customFormat="1" ht="19.5">
      <c r="G704" s="98"/>
      <c r="K704" s="99"/>
      <c r="P704" s="100"/>
      <c r="S704" s="114"/>
      <c r="V704" s="101"/>
      <c r="W704" s="102"/>
      <c r="X704" s="98"/>
      <c r="Y704" s="98"/>
      <c r="Z704" s="98"/>
      <c r="AA704" s="103"/>
      <c r="AB704" s="98"/>
      <c r="AC704" s="104"/>
      <c r="AD704" s="105"/>
      <c r="AE704" s="105"/>
      <c r="AF704" s="103"/>
      <c r="AG704" s="106"/>
      <c r="AH704" s="105"/>
      <c r="AI704" s="98"/>
      <c r="AJ704" s="98"/>
      <c r="AK704" s="105"/>
      <c r="AL704" s="105"/>
      <c r="AM704" s="120"/>
    </row>
    <row r="705" spans="7:39" s="97" customFormat="1" ht="19.5">
      <c r="G705" s="98"/>
      <c r="K705" s="99"/>
      <c r="P705" s="100"/>
      <c r="S705" s="114"/>
      <c r="V705" s="101"/>
      <c r="W705" s="102"/>
      <c r="X705" s="98"/>
      <c r="Y705" s="98"/>
      <c r="Z705" s="98"/>
      <c r="AA705" s="103"/>
      <c r="AB705" s="98"/>
      <c r="AC705" s="104"/>
      <c r="AD705" s="105"/>
      <c r="AE705" s="105"/>
      <c r="AF705" s="103"/>
      <c r="AG705" s="106"/>
      <c r="AH705" s="105"/>
      <c r="AI705" s="98"/>
      <c r="AJ705" s="98"/>
      <c r="AK705" s="105"/>
      <c r="AL705" s="105"/>
      <c r="AM705" s="120"/>
    </row>
    <row r="706" spans="7:39" s="97" customFormat="1" ht="19.5">
      <c r="G706" s="98"/>
      <c r="K706" s="99"/>
      <c r="P706" s="100"/>
      <c r="S706" s="114"/>
      <c r="V706" s="101"/>
      <c r="W706" s="102"/>
      <c r="X706" s="98"/>
      <c r="Y706" s="98"/>
      <c r="Z706" s="98"/>
      <c r="AA706" s="103"/>
      <c r="AB706" s="98"/>
      <c r="AC706" s="104"/>
      <c r="AD706" s="105"/>
      <c r="AE706" s="105"/>
      <c r="AF706" s="103"/>
      <c r="AG706" s="106"/>
      <c r="AH706" s="105"/>
      <c r="AI706" s="98"/>
      <c r="AJ706" s="98"/>
      <c r="AK706" s="105"/>
      <c r="AL706" s="105"/>
      <c r="AM706" s="120"/>
    </row>
    <row r="707" spans="7:39" s="97" customFormat="1" ht="19.5">
      <c r="G707" s="98"/>
      <c r="K707" s="99"/>
      <c r="P707" s="100"/>
      <c r="S707" s="114"/>
      <c r="V707" s="101"/>
      <c r="W707" s="102"/>
      <c r="X707" s="98"/>
      <c r="Y707" s="98"/>
      <c r="Z707" s="98"/>
      <c r="AA707" s="103"/>
      <c r="AB707" s="98"/>
      <c r="AC707" s="104"/>
      <c r="AD707" s="105"/>
      <c r="AE707" s="105"/>
      <c r="AF707" s="103"/>
      <c r="AG707" s="106"/>
      <c r="AH707" s="105"/>
      <c r="AI707" s="98"/>
      <c r="AJ707" s="98"/>
      <c r="AK707" s="105"/>
      <c r="AL707" s="105"/>
      <c r="AM707" s="120"/>
    </row>
    <row r="708" spans="7:39" s="97" customFormat="1" ht="19.5">
      <c r="G708" s="98"/>
      <c r="K708" s="99"/>
      <c r="P708" s="100"/>
      <c r="S708" s="114"/>
      <c r="V708" s="101"/>
      <c r="W708" s="102"/>
      <c r="X708" s="98"/>
      <c r="Y708" s="98"/>
      <c r="Z708" s="98"/>
      <c r="AA708" s="103"/>
      <c r="AB708" s="98"/>
      <c r="AC708" s="104"/>
      <c r="AD708" s="105"/>
      <c r="AE708" s="105"/>
      <c r="AF708" s="103"/>
      <c r="AG708" s="106"/>
      <c r="AH708" s="105"/>
      <c r="AI708" s="98"/>
      <c r="AJ708" s="98"/>
      <c r="AK708" s="105"/>
      <c r="AL708" s="105"/>
      <c r="AM708" s="120"/>
    </row>
    <row r="709" spans="7:39" s="97" customFormat="1" ht="19.5">
      <c r="G709" s="98"/>
      <c r="K709" s="99"/>
      <c r="P709" s="100"/>
      <c r="S709" s="114"/>
      <c r="V709" s="101"/>
      <c r="W709" s="102"/>
      <c r="X709" s="98"/>
      <c r="Y709" s="98"/>
      <c r="Z709" s="98"/>
      <c r="AA709" s="103"/>
      <c r="AB709" s="98"/>
      <c r="AC709" s="104"/>
      <c r="AD709" s="105"/>
      <c r="AE709" s="105"/>
      <c r="AF709" s="103"/>
      <c r="AG709" s="106"/>
      <c r="AH709" s="105"/>
      <c r="AI709" s="98"/>
      <c r="AJ709" s="98"/>
      <c r="AK709" s="105"/>
      <c r="AL709" s="105"/>
      <c r="AM709" s="120"/>
    </row>
    <row r="710" spans="7:39" s="97" customFormat="1" ht="19.5">
      <c r="G710" s="98"/>
      <c r="K710" s="99"/>
      <c r="P710" s="100"/>
      <c r="S710" s="114"/>
      <c r="V710" s="101"/>
      <c r="W710" s="102"/>
      <c r="X710" s="98"/>
      <c r="Y710" s="98"/>
      <c r="Z710" s="98"/>
      <c r="AA710" s="103"/>
      <c r="AB710" s="98"/>
      <c r="AC710" s="104"/>
      <c r="AD710" s="105"/>
      <c r="AE710" s="105"/>
      <c r="AF710" s="103"/>
      <c r="AG710" s="106"/>
      <c r="AH710" s="105"/>
      <c r="AI710" s="98"/>
      <c r="AJ710" s="98"/>
      <c r="AK710" s="105"/>
      <c r="AL710" s="105"/>
      <c r="AM710" s="120"/>
    </row>
    <row r="711" spans="7:39" s="97" customFormat="1" ht="19.5">
      <c r="G711" s="98"/>
      <c r="K711" s="99"/>
      <c r="P711" s="100"/>
      <c r="S711" s="114"/>
      <c r="V711" s="101"/>
      <c r="W711" s="102"/>
      <c r="X711" s="98"/>
      <c r="Y711" s="98"/>
      <c r="Z711" s="98"/>
      <c r="AA711" s="103"/>
      <c r="AB711" s="98"/>
      <c r="AC711" s="104"/>
      <c r="AD711" s="105"/>
      <c r="AE711" s="105"/>
      <c r="AF711" s="103"/>
      <c r="AG711" s="106"/>
      <c r="AH711" s="105"/>
      <c r="AI711" s="98"/>
      <c r="AJ711" s="98"/>
      <c r="AK711" s="105"/>
      <c r="AL711" s="105"/>
      <c r="AM711" s="120"/>
    </row>
    <row r="712" spans="7:39" s="97" customFormat="1" ht="19.5">
      <c r="G712" s="98"/>
      <c r="K712" s="99"/>
      <c r="P712" s="100"/>
      <c r="S712" s="114"/>
      <c r="V712" s="101"/>
      <c r="W712" s="102"/>
      <c r="X712" s="98"/>
      <c r="Y712" s="98"/>
      <c r="Z712" s="98"/>
      <c r="AA712" s="103"/>
      <c r="AB712" s="98"/>
      <c r="AC712" s="104"/>
      <c r="AD712" s="105"/>
      <c r="AE712" s="105"/>
      <c r="AF712" s="103"/>
      <c r="AG712" s="106"/>
      <c r="AH712" s="105"/>
      <c r="AI712" s="98"/>
      <c r="AJ712" s="98"/>
      <c r="AK712" s="105"/>
      <c r="AL712" s="105"/>
      <c r="AM712" s="120"/>
    </row>
    <row r="713" spans="7:39" s="97" customFormat="1" ht="19.5">
      <c r="G713" s="98"/>
      <c r="K713" s="99"/>
      <c r="P713" s="100"/>
      <c r="S713" s="114"/>
      <c r="V713" s="101"/>
      <c r="W713" s="102"/>
      <c r="X713" s="98"/>
      <c r="Y713" s="98"/>
      <c r="Z713" s="98"/>
      <c r="AA713" s="103"/>
      <c r="AB713" s="98"/>
      <c r="AC713" s="104"/>
      <c r="AD713" s="105"/>
      <c r="AE713" s="105"/>
      <c r="AF713" s="103"/>
      <c r="AG713" s="106"/>
      <c r="AH713" s="105"/>
      <c r="AI713" s="98"/>
      <c r="AJ713" s="98"/>
      <c r="AK713" s="105"/>
      <c r="AL713" s="105"/>
      <c r="AM713" s="120"/>
    </row>
    <row r="714" spans="7:39" s="97" customFormat="1" ht="19.5">
      <c r="G714" s="98"/>
      <c r="K714" s="99"/>
      <c r="P714" s="100"/>
      <c r="S714" s="114"/>
      <c r="V714" s="101"/>
      <c r="W714" s="102"/>
      <c r="X714" s="98"/>
      <c r="Y714" s="98"/>
      <c r="Z714" s="98"/>
      <c r="AA714" s="103"/>
      <c r="AB714" s="98"/>
      <c r="AC714" s="104"/>
      <c r="AD714" s="105"/>
      <c r="AE714" s="105"/>
      <c r="AF714" s="103"/>
      <c r="AG714" s="106"/>
      <c r="AH714" s="105"/>
      <c r="AI714" s="98"/>
      <c r="AJ714" s="98"/>
      <c r="AK714" s="105"/>
      <c r="AL714" s="105"/>
      <c r="AM714" s="120"/>
    </row>
    <row r="715" spans="7:39" s="97" customFormat="1" ht="19.5">
      <c r="G715" s="98"/>
      <c r="K715" s="99"/>
      <c r="P715" s="100"/>
      <c r="S715" s="114"/>
      <c r="V715" s="101"/>
      <c r="W715" s="102"/>
      <c r="X715" s="98"/>
      <c r="Y715" s="98"/>
      <c r="Z715" s="98"/>
      <c r="AA715" s="103"/>
      <c r="AB715" s="98"/>
      <c r="AC715" s="104"/>
      <c r="AD715" s="105"/>
      <c r="AE715" s="105"/>
      <c r="AF715" s="103"/>
      <c r="AG715" s="106"/>
      <c r="AH715" s="105"/>
      <c r="AI715" s="98"/>
      <c r="AJ715" s="98"/>
      <c r="AK715" s="105"/>
      <c r="AL715" s="105"/>
      <c r="AM715" s="120"/>
    </row>
    <row r="716" spans="7:39" s="97" customFormat="1" ht="19.5">
      <c r="G716" s="98"/>
      <c r="K716" s="99"/>
      <c r="P716" s="100"/>
      <c r="S716" s="114"/>
      <c r="V716" s="101"/>
      <c r="W716" s="102"/>
      <c r="X716" s="98"/>
      <c r="Y716" s="98"/>
      <c r="Z716" s="98"/>
      <c r="AA716" s="103"/>
      <c r="AB716" s="98"/>
      <c r="AC716" s="104"/>
      <c r="AD716" s="105"/>
      <c r="AE716" s="105"/>
      <c r="AF716" s="103"/>
      <c r="AG716" s="106"/>
      <c r="AH716" s="105"/>
      <c r="AI716" s="98"/>
      <c r="AJ716" s="98"/>
      <c r="AK716" s="105"/>
      <c r="AL716" s="105"/>
      <c r="AM716" s="120"/>
    </row>
    <row r="717" spans="7:39" s="97" customFormat="1" ht="19.5">
      <c r="G717" s="98"/>
      <c r="K717" s="99"/>
      <c r="P717" s="100"/>
      <c r="S717" s="114"/>
      <c r="V717" s="101"/>
      <c r="W717" s="102"/>
      <c r="X717" s="98"/>
      <c r="Y717" s="98"/>
      <c r="Z717" s="98"/>
      <c r="AA717" s="103"/>
      <c r="AB717" s="98"/>
      <c r="AC717" s="104"/>
      <c r="AD717" s="105"/>
      <c r="AE717" s="105"/>
      <c r="AF717" s="103"/>
      <c r="AG717" s="106"/>
      <c r="AH717" s="105"/>
      <c r="AI717" s="98"/>
      <c r="AJ717" s="98"/>
      <c r="AK717" s="105"/>
      <c r="AL717" s="105"/>
      <c r="AM717" s="120"/>
    </row>
    <row r="718" spans="7:39" s="97" customFormat="1" ht="19.5">
      <c r="G718" s="98"/>
      <c r="K718" s="99"/>
      <c r="P718" s="100"/>
      <c r="S718" s="114"/>
      <c r="V718" s="101"/>
      <c r="W718" s="102"/>
      <c r="X718" s="98"/>
      <c r="Y718" s="98"/>
      <c r="Z718" s="98"/>
      <c r="AA718" s="103"/>
      <c r="AB718" s="98"/>
      <c r="AC718" s="104"/>
      <c r="AD718" s="105"/>
      <c r="AE718" s="105"/>
      <c r="AF718" s="103"/>
      <c r="AG718" s="106"/>
      <c r="AH718" s="105"/>
      <c r="AI718" s="98"/>
      <c r="AJ718" s="98"/>
      <c r="AK718" s="105"/>
      <c r="AL718" s="105"/>
      <c r="AM718" s="120"/>
    </row>
    <row r="719" spans="7:39" s="97" customFormat="1" ht="19.5">
      <c r="G719" s="98"/>
      <c r="K719" s="99"/>
      <c r="P719" s="100"/>
      <c r="S719" s="114"/>
      <c r="V719" s="101"/>
      <c r="W719" s="102"/>
      <c r="X719" s="98"/>
      <c r="Y719" s="98"/>
      <c r="Z719" s="98"/>
      <c r="AA719" s="103"/>
      <c r="AB719" s="98"/>
      <c r="AC719" s="104"/>
      <c r="AD719" s="105"/>
      <c r="AE719" s="105"/>
      <c r="AF719" s="103"/>
      <c r="AG719" s="106"/>
      <c r="AH719" s="105"/>
      <c r="AI719" s="98"/>
      <c r="AJ719" s="98"/>
      <c r="AK719" s="105"/>
      <c r="AL719" s="105"/>
      <c r="AM719" s="120"/>
    </row>
    <row r="720" spans="7:39" s="97" customFormat="1" ht="19.5">
      <c r="G720" s="98"/>
      <c r="K720" s="99"/>
      <c r="P720" s="100"/>
      <c r="S720" s="114"/>
      <c r="V720" s="101"/>
      <c r="W720" s="102"/>
      <c r="X720" s="98"/>
      <c r="Y720" s="98"/>
      <c r="Z720" s="98"/>
      <c r="AA720" s="103"/>
      <c r="AB720" s="98"/>
      <c r="AC720" s="104"/>
      <c r="AD720" s="105"/>
      <c r="AE720" s="105"/>
      <c r="AF720" s="103"/>
      <c r="AG720" s="106"/>
      <c r="AH720" s="105"/>
      <c r="AI720" s="98"/>
      <c r="AJ720" s="98"/>
      <c r="AK720" s="105"/>
      <c r="AL720" s="105"/>
      <c r="AM720" s="120"/>
    </row>
    <row r="721" spans="7:39" s="97" customFormat="1" ht="19.5">
      <c r="G721" s="98"/>
      <c r="K721" s="99"/>
      <c r="P721" s="100"/>
      <c r="S721" s="114"/>
      <c r="V721" s="101"/>
      <c r="W721" s="102"/>
      <c r="X721" s="98"/>
      <c r="Y721" s="98"/>
      <c r="Z721" s="98"/>
      <c r="AA721" s="103"/>
      <c r="AB721" s="98"/>
      <c r="AC721" s="104"/>
      <c r="AD721" s="105"/>
      <c r="AE721" s="105"/>
      <c r="AF721" s="103"/>
      <c r="AG721" s="106"/>
      <c r="AH721" s="105"/>
      <c r="AI721" s="98"/>
      <c r="AJ721" s="98"/>
      <c r="AK721" s="105"/>
      <c r="AL721" s="105"/>
      <c r="AM721" s="120"/>
    </row>
    <row r="722" spans="7:39" s="97" customFormat="1" ht="19.5">
      <c r="G722" s="98"/>
      <c r="K722" s="99"/>
      <c r="P722" s="100"/>
      <c r="S722" s="114"/>
      <c r="V722" s="101"/>
      <c r="W722" s="102"/>
      <c r="X722" s="98"/>
      <c r="Y722" s="98"/>
      <c r="Z722" s="98"/>
      <c r="AA722" s="103"/>
      <c r="AB722" s="98"/>
      <c r="AC722" s="104"/>
      <c r="AD722" s="105"/>
      <c r="AE722" s="105"/>
      <c r="AF722" s="103"/>
      <c r="AG722" s="106"/>
      <c r="AH722" s="105"/>
      <c r="AI722" s="98"/>
      <c r="AJ722" s="98"/>
      <c r="AK722" s="105"/>
      <c r="AL722" s="105"/>
      <c r="AM722" s="120"/>
    </row>
    <row r="723" spans="7:39" s="97" customFormat="1" ht="19.5">
      <c r="G723" s="98"/>
      <c r="K723" s="99"/>
      <c r="P723" s="100"/>
      <c r="S723" s="114"/>
      <c r="V723" s="101"/>
      <c r="W723" s="102"/>
      <c r="X723" s="98"/>
      <c r="Y723" s="98"/>
      <c r="Z723" s="98"/>
      <c r="AA723" s="103"/>
      <c r="AB723" s="98"/>
      <c r="AC723" s="104"/>
      <c r="AD723" s="105"/>
      <c r="AE723" s="105"/>
      <c r="AF723" s="103"/>
      <c r="AG723" s="106"/>
      <c r="AH723" s="105"/>
      <c r="AI723" s="98"/>
      <c r="AJ723" s="98"/>
      <c r="AK723" s="105"/>
      <c r="AL723" s="105"/>
      <c r="AM723" s="120"/>
    </row>
    <row r="724" spans="7:39" s="97" customFormat="1" ht="19.5">
      <c r="G724" s="98"/>
      <c r="K724" s="99"/>
      <c r="P724" s="100"/>
      <c r="S724" s="114"/>
      <c r="V724" s="101"/>
      <c r="W724" s="102"/>
      <c r="X724" s="98"/>
      <c r="Y724" s="98"/>
      <c r="Z724" s="98"/>
      <c r="AA724" s="103"/>
      <c r="AB724" s="98"/>
      <c r="AC724" s="104"/>
      <c r="AD724" s="105"/>
      <c r="AE724" s="105"/>
      <c r="AF724" s="103"/>
      <c r="AG724" s="106"/>
      <c r="AH724" s="105"/>
      <c r="AI724" s="98"/>
      <c r="AJ724" s="98"/>
      <c r="AK724" s="105"/>
      <c r="AL724" s="105"/>
      <c r="AM724" s="120"/>
    </row>
    <row r="725" spans="7:39" s="97" customFormat="1" ht="19.5">
      <c r="G725" s="98"/>
      <c r="K725" s="99"/>
      <c r="P725" s="100"/>
      <c r="S725" s="114"/>
      <c r="V725" s="101"/>
      <c r="W725" s="102"/>
      <c r="X725" s="98"/>
      <c r="Y725" s="98"/>
      <c r="Z725" s="98"/>
      <c r="AA725" s="103"/>
      <c r="AB725" s="98"/>
      <c r="AC725" s="104"/>
      <c r="AD725" s="105"/>
      <c r="AE725" s="105"/>
      <c r="AF725" s="103"/>
      <c r="AG725" s="106"/>
      <c r="AH725" s="105"/>
      <c r="AI725" s="98"/>
      <c r="AJ725" s="98"/>
      <c r="AK725" s="105"/>
      <c r="AL725" s="105"/>
      <c r="AM725" s="120"/>
    </row>
    <row r="726" spans="7:39" s="97" customFormat="1" ht="19.5">
      <c r="G726" s="98"/>
      <c r="K726" s="99"/>
      <c r="P726" s="100"/>
      <c r="S726" s="114"/>
      <c r="V726" s="101"/>
      <c r="W726" s="102"/>
      <c r="X726" s="98"/>
      <c r="Y726" s="98"/>
      <c r="Z726" s="98"/>
      <c r="AA726" s="103"/>
      <c r="AB726" s="98"/>
      <c r="AC726" s="104"/>
      <c r="AD726" s="105"/>
      <c r="AE726" s="105"/>
      <c r="AF726" s="103"/>
      <c r="AG726" s="106"/>
      <c r="AH726" s="105"/>
      <c r="AI726" s="98"/>
      <c r="AJ726" s="98"/>
      <c r="AK726" s="105"/>
      <c r="AL726" s="105"/>
      <c r="AM726" s="120"/>
    </row>
    <row r="727" spans="7:39" s="97" customFormat="1" ht="19.5">
      <c r="G727" s="98"/>
      <c r="K727" s="99"/>
      <c r="P727" s="100"/>
      <c r="S727" s="114"/>
      <c r="V727" s="101"/>
      <c r="W727" s="102"/>
      <c r="X727" s="98"/>
      <c r="Y727" s="98"/>
      <c r="Z727" s="98"/>
      <c r="AA727" s="103"/>
      <c r="AB727" s="98"/>
      <c r="AC727" s="104"/>
      <c r="AD727" s="105"/>
      <c r="AE727" s="105"/>
      <c r="AF727" s="103"/>
      <c r="AG727" s="106"/>
      <c r="AH727" s="105"/>
      <c r="AI727" s="98"/>
      <c r="AJ727" s="98"/>
      <c r="AK727" s="105"/>
      <c r="AL727" s="105"/>
      <c r="AM727" s="120"/>
    </row>
    <row r="728" spans="7:39" s="97" customFormat="1" ht="19.5">
      <c r="G728" s="98"/>
      <c r="K728" s="99"/>
      <c r="P728" s="100"/>
      <c r="S728" s="114"/>
      <c r="V728" s="101"/>
      <c r="W728" s="102"/>
      <c r="X728" s="98"/>
      <c r="Y728" s="98"/>
      <c r="Z728" s="98"/>
      <c r="AA728" s="103"/>
      <c r="AB728" s="98"/>
      <c r="AC728" s="104"/>
      <c r="AD728" s="105"/>
      <c r="AE728" s="105"/>
      <c r="AF728" s="103"/>
      <c r="AG728" s="106"/>
      <c r="AH728" s="105"/>
      <c r="AI728" s="98"/>
      <c r="AJ728" s="98"/>
      <c r="AK728" s="105"/>
      <c r="AL728" s="105"/>
      <c r="AM728" s="120"/>
    </row>
    <row r="729" spans="7:39" s="97" customFormat="1" ht="19.5">
      <c r="G729" s="98"/>
      <c r="K729" s="99"/>
      <c r="P729" s="100"/>
      <c r="S729" s="114"/>
      <c r="V729" s="101"/>
      <c r="W729" s="102"/>
      <c r="X729" s="98"/>
      <c r="Y729" s="98"/>
      <c r="Z729" s="98"/>
      <c r="AA729" s="103"/>
      <c r="AB729" s="98"/>
      <c r="AC729" s="104"/>
      <c r="AD729" s="105"/>
      <c r="AE729" s="105"/>
      <c r="AF729" s="103"/>
      <c r="AG729" s="106"/>
      <c r="AH729" s="105"/>
      <c r="AI729" s="98"/>
      <c r="AJ729" s="98"/>
      <c r="AK729" s="105"/>
      <c r="AL729" s="105"/>
      <c r="AM729" s="120"/>
    </row>
    <row r="730" spans="7:39" s="97" customFormat="1" ht="19.5">
      <c r="G730" s="98"/>
      <c r="K730" s="99"/>
      <c r="P730" s="100"/>
      <c r="S730" s="114"/>
      <c r="V730" s="101"/>
      <c r="W730" s="102"/>
      <c r="X730" s="98"/>
      <c r="Y730" s="98"/>
      <c r="Z730" s="98"/>
      <c r="AA730" s="103"/>
      <c r="AB730" s="98"/>
      <c r="AC730" s="104"/>
      <c r="AD730" s="105"/>
      <c r="AE730" s="105"/>
      <c r="AF730" s="103"/>
      <c r="AG730" s="106"/>
      <c r="AH730" s="105"/>
      <c r="AI730" s="98"/>
      <c r="AJ730" s="98"/>
      <c r="AK730" s="105"/>
      <c r="AL730" s="105"/>
      <c r="AM730" s="120"/>
    </row>
    <row r="731" spans="7:39" s="97" customFormat="1" ht="19.5">
      <c r="G731" s="98"/>
      <c r="K731" s="99"/>
      <c r="P731" s="100"/>
      <c r="S731" s="114"/>
      <c r="V731" s="101"/>
      <c r="W731" s="102"/>
      <c r="X731" s="98"/>
      <c r="Y731" s="98"/>
      <c r="Z731" s="98"/>
      <c r="AA731" s="103"/>
      <c r="AB731" s="98"/>
      <c r="AC731" s="104"/>
      <c r="AD731" s="105"/>
      <c r="AE731" s="105"/>
      <c r="AF731" s="103"/>
      <c r="AG731" s="106"/>
      <c r="AH731" s="105"/>
      <c r="AI731" s="98"/>
      <c r="AJ731" s="98"/>
      <c r="AK731" s="105"/>
      <c r="AL731" s="105"/>
      <c r="AM731" s="120"/>
    </row>
    <row r="732" spans="7:39" s="97" customFormat="1" ht="19.5">
      <c r="G732" s="98"/>
      <c r="K732" s="99"/>
      <c r="P732" s="100"/>
      <c r="S732" s="114"/>
      <c r="V732" s="101"/>
      <c r="W732" s="102"/>
      <c r="X732" s="98"/>
      <c r="Y732" s="98"/>
      <c r="Z732" s="98"/>
      <c r="AA732" s="103"/>
      <c r="AB732" s="98"/>
      <c r="AC732" s="104"/>
      <c r="AD732" s="105"/>
      <c r="AE732" s="105"/>
      <c r="AF732" s="103"/>
      <c r="AG732" s="106"/>
      <c r="AH732" s="105"/>
      <c r="AI732" s="98"/>
      <c r="AJ732" s="98"/>
      <c r="AK732" s="105"/>
      <c r="AL732" s="105"/>
      <c r="AM732" s="120"/>
    </row>
    <row r="733" spans="7:39" s="97" customFormat="1" ht="19.5">
      <c r="G733" s="98"/>
      <c r="K733" s="99"/>
      <c r="P733" s="100"/>
      <c r="S733" s="114"/>
      <c r="V733" s="101"/>
      <c r="W733" s="102"/>
      <c r="X733" s="98"/>
      <c r="Y733" s="98"/>
      <c r="Z733" s="98"/>
      <c r="AA733" s="103"/>
      <c r="AB733" s="98"/>
      <c r="AC733" s="104"/>
      <c r="AD733" s="105"/>
      <c r="AE733" s="105"/>
      <c r="AF733" s="103"/>
      <c r="AG733" s="106"/>
      <c r="AH733" s="105"/>
      <c r="AI733" s="98"/>
      <c r="AJ733" s="98"/>
      <c r="AK733" s="105"/>
      <c r="AL733" s="105"/>
      <c r="AM733" s="120"/>
    </row>
    <row r="734" spans="7:39" s="97" customFormat="1" ht="19.5">
      <c r="G734" s="98"/>
      <c r="K734" s="99"/>
      <c r="P734" s="100"/>
      <c r="S734" s="114"/>
      <c r="V734" s="101"/>
      <c r="W734" s="102"/>
      <c r="X734" s="98"/>
      <c r="Y734" s="98"/>
      <c r="Z734" s="98"/>
      <c r="AA734" s="103"/>
      <c r="AB734" s="98"/>
      <c r="AC734" s="104"/>
      <c r="AD734" s="105"/>
      <c r="AE734" s="105"/>
      <c r="AF734" s="103"/>
      <c r="AG734" s="106"/>
      <c r="AH734" s="105"/>
      <c r="AI734" s="98"/>
      <c r="AJ734" s="98"/>
      <c r="AK734" s="105"/>
      <c r="AL734" s="105"/>
      <c r="AM734" s="120"/>
    </row>
    <row r="735" spans="7:39" s="97" customFormat="1" ht="19.5">
      <c r="G735" s="98"/>
      <c r="K735" s="99"/>
      <c r="P735" s="100"/>
      <c r="S735" s="114"/>
      <c r="V735" s="101"/>
      <c r="W735" s="102"/>
      <c r="X735" s="98"/>
      <c r="Y735" s="98"/>
      <c r="Z735" s="98"/>
      <c r="AA735" s="103"/>
      <c r="AB735" s="98"/>
      <c r="AC735" s="104"/>
      <c r="AD735" s="105"/>
      <c r="AE735" s="105"/>
      <c r="AF735" s="103"/>
      <c r="AG735" s="106"/>
      <c r="AH735" s="105"/>
      <c r="AI735" s="98"/>
      <c r="AJ735" s="98"/>
      <c r="AK735" s="105"/>
      <c r="AL735" s="105"/>
      <c r="AM735" s="120"/>
    </row>
    <row r="736" spans="7:39" s="97" customFormat="1" ht="19.5">
      <c r="G736" s="98"/>
      <c r="K736" s="99"/>
      <c r="P736" s="100"/>
      <c r="S736" s="114"/>
      <c r="V736" s="101"/>
      <c r="W736" s="102"/>
      <c r="X736" s="98"/>
      <c r="Y736" s="98"/>
      <c r="Z736" s="98"/>
      <c r="AA736" s="103"/>
      <c r="AB736" s="98"/>
      <c r="AC736" s="104"/>
      <c r="AD736" s="105"/>
      <c r="AE736" s="105"/>
      <c r="AF736" s="103"/>
      <c r="AG736" s="106"/>
      <c r="AH736" s="105"/>
      <c r="AI736" s="98"/>
      <c r="AJ736" s="98"/>
      <c r="AK736" s="105"/>
      <c r="AL736" s="105"/>
      <c r="AM736" s="120"/>
    </row>
    <row r="737" spans="7:39" s="97" customFormat="1" ht="19.5">
      <c r="G737" s="98"/>
      <c r="K737" s="99"/>
      <c r="P737" s="100"/>
      <c r="S737" s="114"/>
      <c r="V737" s="101"/>
      <c r="W737" s="102"/>
      <c r="X737" s="98"/>
      <c r="Y737" s="98"/>
      <c r="Z737" s="98"/>
      <c r="AA737" s="103"/>
      <c r="AB737" s="98"/>
      <c r="AC737" s="104"/>
      <c r="AD737" s="105"/>
      <c r="AE737" s="105"/>
      <c r="AF737" s="103"/>
      <c r="AG737" s="106"/>
      <c r="AH737" s="105"/>
      <c r="AI737" s="98"/>
      <c r="AJ737" s="98"/>
      <c r="AK737" s="105"/>
      <c r="AL737" s="105"/>
      <c r="AM737" s="120"/>
    </row>
    <row r="738" spans="7:39" s="97" customFormat="1" ht="19.5">
      <c r="G738" s="98"/>
      <c r="K738" s="99"/>
      <c r="P738" s="100"/>
      <c r="S738" s="114"/>
      <c r="V738" s="101"/>
      <c r="W738" s="102"/>
      <c r="X738" s="98"/>
      <c r="Y738" s="98"/>
      <c r="Z738" s="98"/>
      <c r="AA738" s="103"/>
      <c r="AB738" s="98"/>
      <c r="AC738" s="104"/>
      <c r="AD738" s="105"/>
      <c r="AE738" s="105"/>
      <c r="AF738" s="103"/>
      <c r="AG738" s="106"/>
      <c r="AH738" s="105"/>
      <c r="AI738" s="98"/>
      <c r="AJ738" s="98"/>
      <c r="AK738" s="105"/>
      <c r="AL738" s="105"/>
      <c r="AM738" s="120"/>
    </row>
    <row r="739" spans="7:39" s="97" customFormat="1" ht="19.5">
      <c r="G739" s="98"/>
      <c r="K739" s="99"/>
      <c r="P739" s="100"/>
      <c r="S739" s="114"/>
      <c r="V739" s="101"/>
      <c r="W739" s="102"/>
      <c r="X739" s="98"/>
      <c r="Y739" s="98"/>
      <c r="Z739" s="98"/>
      <c r="AA739" s="103"/>
      <c r="AB739" s="98"/>
      <c r="AC739" s="104"/>
      <c r="AD739" s="105"/>
      <c r="AE739" s="105"/>
      <c r="AF739" s="103"/>
      <c r="AG739" s="106"/>
      <c r="AH739" s="105"/>
      <c r="AI739" s="98"/>
      <c r="AJ739" s="98"/>
      <c r="AK739" s="105"/>
      <c r="AL739" s="105"/>
      <c r="AM739" s="120"/>
    </row>
    <row r="740" spans="7:39" s="97" customFormat="1" ht="19.5">
      <c r="G740" s="98"/>
      <c r="K740" s="99"/>
      <c r="P740" s="100"/>
      <c r="S740" s="114"/>
      <c r="V740" s="101"/>
      <c r="W740" s="102"/>
      <c r="X740" s="98"/>
      <c r="Y740" s="98"/>
      <c r="Z740" s="98"/>
      <c r="AA740" s="103"/>
      <c r="AB740" s="98"/>
      <c r="AC740" s="104"/>
      <c r="AD740" s="105"/>
      <c r="AE740" s="105"/>
      <c r="AF740" s="103"/>
      <c r="AG740" s="106"/>
      <c r="AH740" s="105"/>
      <c r="AI740" s="98"/>
      <c r="AJ740" s="98"/>
      <c r="AK740" s="105"/>
      <c r="AL740" s="105"/>
      <c r="AM740" s="120"/>
    </row>
    <row r="741" spans="7:39" s="97" customFormat="1" ht="19.5">
      <c r="G741" s="98"/>
      <c r="K741" s="99"/>
      <c r="P741" s="100"/>
      <c r="S741" s="114"/>
      <c r="V741" s="101"/>
      <c r="W741" s="102"/>
      <c r="X741" s="98"/>
      <c r="Y741" s="98"/>
      <c r="Z741" s="98"/>
      <c r="AA741" s="103"/>
      <c r="AB741" s="98"/>
      <c r="AC741" s="104"/>
      <c r="AD741" s="105"/>
      <c r="AE741" s="105"/>
      <c r="AF741" s="103"/>
      <c r="AG741" s="106"/>
      <c r="AH741" s="105"/>
      <c r="AI741" s="98"/>
      <c r="AJ741" s="98"/>
      <c r="AK741" s="105"/>
      <c r="AL741" s="105"/>
      <c r="AM741" s="120"/>
    </row>
    <row r="742" spans="7:39">
      <c r="AC742" s="12"/>
    </row>
    <row r="743" spans="7:39">
      <c r="AC743" s="12"/>
    </row>
    <row r="744" spans="7:39">
      <c r="AC744" s="12"/>
    </row>
    <row r="745" spans="7:39">
      <c r="AC745" s="12"/>
    </row>
    <row r="746" spans="7:39">
      <c r="AC746" s="12"/>
    </row>
    <row r="747" spans="7:39">
      <c r="AC747" s="12"/>
    </row>
    <row r="748" spans="7:39">
      <c r="AC748" s="12"/>
    </row>
    <row r="749" spans="7:39">
      <c r="AC749" s="12"/>
    </row>
    <row r="750" spans="7:39">
      <c r="AC750" s="12"/>
    </row>
    <row r="751" spans="7:39">
      <c r="AC751" s="12"/>
    </row>
    <row r="752" spans="7:39">
      <c r="AC752" s="12"/>
    </row>
    <row r="753" spans="29:29">
      <c r="AC753" s="12"/>
    </row>
    <row r="754" spans="29:29">
      <c r="AC754" s="12"/>
    </row>
    <row r="755" spans="29:29">
      <c r="AC755" s="12"/>
    </row>
    <row r="756" spans="29:29">
      <c r="AC756" s="12"/>
    </row>
    <row r="757" spans="29:29">
      <c r="AC757" s="12"/>
    </row>
    <row r="758" spans="29:29">
      <c r="AC758" s="12"/>
    </row>
    <row r="759" spans="29:29">
      <c r="AC759" s="12"/>
    </row>
    <row r="760" spans="29:29">
      <c r="AC760" s="12"/>
    </row>
    <row r="761" spans="29:29">
      <c r="AC761" s="12"/>
    </row>
    <row r="762" spans="29:29">
      <c r="AC762" s="12"/>
    </row>
    <row r="763" spans="29:29">
      <c r="AC763" s="12"/>
    </row>
    <row r="764" spans="29:29">
      <c r="AC764" s="12"/>
    </row>
    <row r="765" spans="29:29">
      <c r="AC765" s="12"/>
    </row>
    <row r="766" spans="29:29">
      <c r="AC766" s="12"/>
    </row>
    <row r="767" spans="29:29">
      <c r="AC767" s="12"/>
    </row>
    <row r="768" spans="29:29">
      <c r="AC768" s="12"/>
    </row>
    <row r="769" spans="29:29">
      <c r="AC769" s="12"/>
    </row>
    <row r="770" spans="29:29">
      <c r="AC770" s="12"/>
    </row>
    <row r="771" spans="29:29">
      <c r="AC771" s="12"/>
    </row>
    <row r="772" spans="29:29">
      <c r="AC772" s="12"/>
    </row>
    <row r="773" spans="29:29">
      <c r="AC773" s="12"/>
    </row>
    <row r="774" spans="29:29">
      <c r="AC774" s="12"/>
    </row>
    <row r="775" spans="29:29">
      <c r="AC775" s="12"/>
    </row>
    <row r="776" spans="29:29">
      <c r="AC776" s="12"/>
    </row>
    <row r="777" spans="29:29">
      <c r="AC777" s="12"/>
    </row>
    <row r="778" spans="29:29">
      <c r="AC778" s="12"/>
    </row>
    <row r="779" spans="29:29">
      <c r="AC779" s="12"/>
    </row>
    <row r="780" spans="29:29">
      <c r="AC780" s="12"/>
    </row>
    <row r="781" spans="29:29">
      <c r="AC781" s="12"/>
    </row>
    <row r="782" spans="29:29">
      <c r="AC782" s="12"/>
    </row>
    <row r="783" spans="29:29">
      <c r="AC783" s="12"/>
    </row>
    <row r="784" spans="29:29">
      <c r="AC784" s="12"/>
    </row>
    <row r="785" spans="29:29">
      <c r="AC785" s="12"/>
    </row>
    <row r="786" spans="29:29">
      <c r="AC786" s="12"/>
    </row>
    <row r="787" spans="29:29">
      <c r="AC787" s="12"/>
    </row>
    <row r="788" spans="29:29">
      <c r="AC788" s="12"/>
    </row>
    <row r="789" spans="29:29">
      <c r="AC789" s="12"/>
    </row>
    <row r="790" spans="29:29">
      <c r="AC790" s="12"/>
    </row>
    <row r="791" spans="29:29">
      <c r="AC791" s="12"/>
    </row>
    <row r="792" spans="29:29">
      <c r="AC792" s="12"/>
    </row>
    <row r="793" spans="29:29">
      <c r="AC793" s="12"/>
    </row>
    <row r="794" spans="29:29">
      <c r="AC794" s="12"/>
    </row>
    <row r="795" spans="29:29">
      <c r="AC795" s="12"/>
    </row>
    <row r="796" spans="29:29">
      <c r="AC796" s="12"/>
    </row>
    <row r="797" spans="29:29">
      <c r="AC797" s="12"/>
    </row>
    <row r="798" spans="29:29">
      <c r="AC798" s="12"/>
    </row>
    <row r="799" spans="29:29">
      <c r="AC799" s="12"/>
    </row>
    <row r="800" spans="29:29">
      <c r="AC800" s="12"/>
    </row>
    <row r="801" spans="29:29">
      <c r="AC801" s="12"/>
    </row>
    <row r="802" spans="29:29">
      <c r="AC802" s="12"/>
    </row>
    <row r="803" spans="29:29">
      <c r="AC803" s="12"/>
    </row>
    <row r="804" spans="29:29">
      <c r="AC804" s="12"/>
    </row>
    <row r="805" spans="29:29">
      <c r="AC805" s="12"/>
    </row>
    <row r="806" spans="29:29">
      <c r="AC806" s="12"/>
    </row>
    <row r="807" spans="29:29">
      <c r="AC807" s="12"/>
    </row>
    <row r="808" spans="29:29">
      <c r="AC808" s="12"/>
    </row>
    <row r="809" spans="29:29">
      <c r="AC809" s="12"/>
    </row>
    <row r="810" spans="29:29">
      <c r="AC810" s="12"/>
    </row>
    <row r="811" spans="29:29">
      <c r="AC811" s="12"/>
    </row>
    <row r="812" spans="29:29">
      <c r="AC812" s="12"/>
    </row>
    <row r="813" spans="29:29">
      <c r="AC813" s="12"/>
    </row>
    <row r="814" spans="29:29">
      <c r="AC814" s="12"/>
    </row>
    <row r="815" spans="29:29">
      <c r="AC815" s="12"/>
    </row>
    <row r="816" spans="29:29">
      <c r="AC816" s="12"/>
    </row>
    <row r="817" spans="29:29">
      <c r="AC817" s="12"/>
    </row>
    <row r="818" spans="29:29">
      <c r="AC818" s="12"/>
    </row>
    <row r="819" spans="29:29">
      <c r="AC819" s="12"/>
    </row>
    <row r="820" spans="29:29">
      <c r="AC820" s="12"/>
    </row>
    <row r="821" spans="29:29">
      <c r="AC821" s="12"/>
    </row>
    <row r="822" spans="29:29">
      <c r="AC822" s="12"/>
    </row>
    <row r="823" spans="29:29">
      <c r="AC823" s="12"/>
    </row>
    <row r="824" spans="29:29">
      <c r="AC824" s="12"/>
    </row>
    <row r="825" spans="29:29">
      <c r="AC825" s="12"/>
    </row>
    <row r="826" spans="29:29">
      <c r="AC826" s="12"/>
    </row>
    <row r="827" spans="29:29">
      <c r="AC827" s="12"/>
    </row>
    <row r="828" spans="29:29">
      <c r="AC828" s="12"/>
    </row>
    <row r="829" spans="29:29">
      <c r="AC829" s="12"/>
    </row>
    <row r="830" spans="29:29">
      <c r="AC830" s="12"/>
    </row>
    <row r="831" spans="29:29">
      <c r="AC831" s="12"/>
    </row>
    <row r="832" spans="29:29">
      <c r="AC832" s="12"/>
    </row>
    <row r="833" spans="29:29">
      <c r="AC833" s="12"/>
    </row>
    <row r="834" spans="29:29">
      <c r="AC834" s="12"/>
    </row>
    <row r="835" spans="29:29">
      <c r="AC835" s="12"/>
    </row>
    <row r="836" spans="29:29">
      <c r="AC836" s="12"/>
    </row>
    <row r="837" spans="29:29">
      <c r="AC837" s="12"/>
    </row>
    <row r="838" spans="29:29">
      <c r="AC838" s="12"/>
    </row>
    <row r="839" spans="29:29">
      <c r="AC839" s="12"/>
    </row>
    <row r="840" spans="29:29">
      <c r="AC840" s="12"/>
    </row>
    <row r="841" spans="29:29">
      <c r="AC841" s="12"/>
    </row>
    <row r="842" spans="29:29">
      <c r="AC842" s="12"/>
    </row>
    <row r="843" spans="29:29">
      <c r="AC843" s="12"/>
    </row>
    <row r="844" spans="29:29">
      <c r="AC844" s="12"/>
    </row>
    <row r="845" spans="29:29">
      <c r="AC845" s="12"/>
    </row>
    <row r="846" spans="29:29">
      <c r="AC846" s="12"/>
    </row>
    <row r="847" spans="29:29">
      <c r="AC847" s="12"/>
    </row>
    <row r="848" spans="29:29">
      <c r="AC848" s="12"/>
    </row>
    <row r="849" spans="29:29">
      <c r="AC849" s="12"/>
    </row>
    <row r="850" spans="29:29">
      <c r="AC850" s="12"/>
    </row>
    <row r="851" spans="29:29">
      <c r="AC851" s="12"/>
    </row>
    <row r="852" spans="29:29">
      <c r="AC852" s="12"/>
    </row>
    <row r="853" spans="29:29">
      <c r="AC853" s="12"/>
    </row>
    <row r="854" spans="29:29">
      <c r="AC854" s="12"/>
    </row>
    <row r="855" spans="29:29">
      <c r="AC855" s="12"/>
    </row>
    <row r="856" spans="29:29">
      <c r="AC856" s="12"/>
    </row>
    <row r="857" spans="29:29">
      <c r="AC857" s="12"/>
    </row>
    <row r="858" spans="29:29">
      <c r="AC858" s="12"/>
    </row>
    <row r="859" spans="29:29">
      <c r="AC859" s="12"/>
    </row>
    <row r="860" spans="29:29">
      <c r="AC860" s="12"/>
    </row>
    <row r="861" spans="29:29">
      <c r="AC861" s="12"/>
    </row>
    <row r="862" spans="29:29">
      <c r="AC862" s="12"/>
    </row>
    <row r="863" spans="29:29">
      <c r="AC863" s="12"/>
    </row>
    <row r="864" spans="29:29">
      <c r="AC864" s="12"/>
    </row>
    <row r="865" spans="29:29">
      <c r="AC865" s="12"/>
    </row>
    <row r="866" spans="29:29">
      <c r="AC866" s="12"/>
    </row>
    <row r="867" spans="29:29">
      <c r="AC867" s="12"/>
    </row>
    <row r="868" spans="29:29">
      <c r="AC868" s="12"/>
    </row>
    <row r="869" spans="29:29">
      <c r="AC869" s="12"/>
    </row>
    <row r="870" spans="29:29">
      <c r="AC870" s="12"/>
    </row>
    <row r="871" spans="29:29">
      <c r="AC871" s="12"/>
    </row>
    <row r="872" spans="29:29">
      <c r="AC872" s="12"/>
    </row>
    <row r="873" spans="29:29">
      <c r="AC873" s="12"/>
    </row>
    <row r="874" spans="29:29">
      <c r="AC874" s="12"/>
    </row>
    <row r="875" spans="29:29">
      <c r="AC875" s="12"/>
    </row>
    <row r="876" spans="29:29">
      <c r="AC876" s="12"/>
    </row>
    <row r="877" spans="29:29">
      <c r="AC877" s="12"/>
    </row>
    <row r="878" spans="29:29">
      <c r="AC878" s="12"/>
    </row>
    <row r="879" spans="29:29">
      <c r="AC879" s="12"/>
    </row>
    <row r="880" spans="29:29">
      <c r="AC880" s="12"/>
    </row>
    <row r="881" spans="29:29">
      <c r="AC881" s="12"/>
    </row>
    <row r="882" spans="29:29">
      <c r="AC882" s="12"/>
    </row>
    <row r="883" spans="29:29">
      <c r="AC883" s="12"/>
    </row>
    <row r="884" spans="29:29">
      <c r="AC884" s="12"/>
    </row>
    <row r="885" spans="29:29">
      <c r="AC885" s="12"/>
    </row>
    <row r="886" spans="29:29">
      <c r="AC886" s="12"/>
    </row>
    <row r="887" spans="29:29">
      <c r="AC887" s="12"/>
    </row>
    <row r="888" spans="29:29">
      <c r="AC888" s="12"/>
    </row>
    <row r="889" spans="29:29">
      <c r="AC889" s="12"/>
    </row>
    <row r="890" spans="29:29">
      <c r="AC890" s="12"/>
    </row>
    <row r="891" spans="29:29">
      <c r="AC891" s="12"/>
    </row>
    <row r="892" spans="29:29">
      <c r="AC892" s="12"/>
    </row>
    <row r="893" spans="29:29">
      <c r="AC893" s="12"/>
    </row>
    <row r="894" spans="29:29">
      <c r="AC894" s="12"/>
    </row>
    <row r="895" spans="29:29">
      <c r="AC895" s="12"/>
    </row>
    <row r="896" spans="29:29">
      <c r="AC896" s="12"/>
    </row>
    <row r="897" spans="29:29">
      <c r="AC897" s="12"/>
    </row>
    <row r="898" spans="29:29">
      <c r="AC898" s="12"/>
    </row>
    <row r="899" spans="29:29">
      <c r="AC899" s="12"/>
    </row>
    <row r="900" spans="29:29">
      <c r="AC900" s="12"/>
    </row>
    <row r="901" spans="29:29">
      <c r="AC901" s="12"/>
    </row>
    <row r="902" spans="29:29">
      <c r="AC902" s="12"/>
    </row>
    <row r="903" spans="29:29">
      <c r="AC903" s="12"/>
    </row>
    <row r="904" spans="29:29">
      <c r="AC904" s="12"/>
    </row>
    <row r="905" spans="29:29">
      <c r="AC905" s="12"/>
    </row>
    <row r="906" spans="29:29">
      <c r="AC906" s="12"/>
    </row>
    <row r="907" spans="29:29">
      <c r="AC907" s="12"/>
    </row>
    <row r="908" spans="29:29">
      <c r="AC908" s="12"/>
    </row>
    <row r="909" spans="29:29">
      <c r="AC909" s="12"/>
    </row>
    <row r="910" spans="29:29">
      <c r="AC910" s="12"/>
    </row>
    <row r="911" spans="29:29">
      <c r="AC911" s="12"/>
    </row>
    <row r="912" spans="29:29">
      <c r="AC912" s="12"/>
    </row>
  </sheetData>
  <mergeCells count="101">
    <mergeCell ref="A235:A236"/>
    <mergeCell ref="A238:A239"/>
    <mergeCell ref="A241:A244"/>
    <mergeCell ref="A245:A248"/>
    <mergeCell ref="A223:A224"/>
    <mergeCell ref="A225:A226"/>
    <mergeCell ref="A227:A230"/>
    <mergeCell ref="A231:A232"/>
    <mergeCell ref="A233:A234"/>
    <mergeCell ref="A201:A202"/>
    <mergeCell ref="A204:A206"/>
    <mergeCell ref="A212:A213"/>
    <mergeCell ref="A215:A216"/>
    <mergeCell ref="A219:A221"/>
    <mergeCell ref="A186:A189"/>
    <mergeCell ref="A191:A193"/>
    <mergeCell ref="A194:A195"/>
    <mergeCell ref="A197:A198"/>
    <mergeCell ref="A199:A200"/>
    <mergeCell ref="A161:A163"/>
    <mergeCell ref="A168:A173"/>
    <mergeCell ref="A178:A179"/>
    <mergeCell ref="A180:A181"/>
    <mergeCell ref="A182:A183"/>
    <mergeCell ref="A139:A140"/>
    <mergeCell ref="A142:A145"/>
    <mergeCell ref="A147:A148"/>
    <mergeCell ref="A149:A150"/>
    <mergeCell ref="A157:A158"/>
    <mergeCell ref="A119:A121"/>
    <mergeCell ref="A122:A123"/>
    <mergeCell ref="A124:A125"/>
    <mergeCell ref="A133:A134"/>
    <mergeCell ref="A136:A137"/>
    <mergeCell ref="A100:A102"/>
    <mergeCell ref="A106:A107"/>
    <mergeCell ref="A108:A109"/>
    <mergeCell ref="A111:A112"/>
    <mergeCell ref="A113:A114"/>
    <mergeCell ref="A85:A88"/>
    <mergeCell ref="A90:A92"/>
    <mergeCell ref="A93:A95"/>
    <mergeCell ref="A96:A97"/>
    <mergeCell ref="A98:A99"/>
    <mergeCell ref="A69:A70"/>
    <mergeCell ref="A71:A74"/>
    <mergeCell ref="A75:A77"/>
    <mergeCell ref="A78:A80"/>
    <mergeCell ref="A81:A83"/>
    <mergeCell ref="A48:A49"/>
    <mergeCell ref="A50:A55"/>
    <mergeCell ref="A56:A58"/>
    <mergeCell ref="A63:A64"/>
    <mergeCell ref="A66:A67"/>
    <mergeCell ref="A26:A27"/>
    <mergeCell ref="A30:A31"/>
    <mergeCell ref="A37:A39"/>
    <mergeCell ref="A40:A42"/>
    <mergeCell ref="A45:A46"/>
    <mergeCell ref="A5:A7"/>
    <mergeCell ref="A8:A9"/>
    <mergeCell ref="A13:A15"/>
    <mergeCell ref="A17:A21"/>
    <mergeCell ref="A22:A24"/>
    <mergeCell ref="E2:E4"/>
    <mergeCell ref="Q3:Q4"/>
    <mergeCell ref="P3:P4"/>
    <mergeCell ref="U3:U4"/>
    <mergeCell ref="AB3:AB4"/>
    <mergeCell ref="H2:H4"/>
    <mergeCell ref="F2:F4"/>
    <mergeCell ref="M3:O3"/>
    <mergeCell ref="Y3:Y4"/>
    <mergeCell ref="X3:X4"/>
    <mergeCell ref="W3:W4"/>
    <mergeCell ref="T3:T4"/>
    <mergeCell ref="R3:R4"/>
    <mergeCell ref="AN2:AN4"/>
    <mergeCell ref="AL2:AL4"/>
    <mergeCell ref="AE3:AE4"/>
    <mergeCell ref="AD3:AD4"/>
    <mergeCell ref="AC3:AC4"/>
    <mergeCell ref="B2:D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  <mergeCell ref="V3:V4"/>
    <mergeCell ref="Z3:Z4"/>
    <mergeCell ref="AA3:AA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2020-07-03T02:50:00Z</cp:lastPrinted>
  <dcterms:created xsi:type="dcterms:W3CDTF">2020-04-01T07:15:43Z</dcterms:created>
  <dcterms:modified xsi:type="dcterms:W3CDTF">2020-07-03T02:51:00Z</dcterms:modified>
</cp:coreProperties>
</file>