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.ร.บ.ที่ดินเเละสิ่งปลูกสร้าง\รายชื่อผู้ชำระภาษี ปี พ.ศ. 2564\"/>
    </mc:Choice>
  </mc:AlternateContent>
  <bookViews>
    <workbookView xWindow="0" yWindow="0" windowWidth="20490" windowHeight="78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9" i="1" l="1"/>
  <c r="Q9" i="1"/>
  <c r="R9" i="1" s="1"/>
  <c r="S9" i="1" s="1"/>
  <c r="N527" i="1" l="1"/>
  <c r="P527" i="1" s="1"/>
  <c r="Q527" i="1" s="1"/>
  <c r="R527" i="1" l="1"/>
  <c r="S527" i="1" s="1"/>
  <c r="N182" i="1"/>
  <c r="P182" i="1" s="1"/>
  <c r="N645" i="1"/>
  <c r="P645" i="1" s="1"/>
  <c r="Q645" i="1" s="1"/>
  <c r="N644" i="1"/>
  <c r="P644" i="1" s="1"/>
  <c r="N643" i="1"/>
  <c r="P643" i="1" s="1"/>
  <c r="Q182" i="1" l="1"/>
  <c r="R182" i="1" s="1"/>
  <c r="S182" i="1" s="1"/>
  <c r="P646" i="1"/>
  <c r="Q646" i="1" s="1"/>
  <c r="R646" i="1" s="1"/>
  <c r="S646" i="1" s="1"/>
  <c r="R645" i="1"/>
  <c r="S645" i="1" s="1"/>
  <c r="Q644" i="1"/>
  <c r="Q643" i="1"/>
  <c r="R644" i="1" l="1"/>
  <c r="S644" i="1" s="1"/>
  <c r="R643" i="1"/>
  <c r="S643" i="1" s="1"/>
  <c r="N5" i="1" l="1"/>
  <c r="P5" i="1" s="1"/>
  <c r="N4" i="1"/>
  <c r="P4" i="1" s="1"/>
  <c r="Q5" i="1" l="1"/>
  <c r="P6" i="1"/>
  <c r="Q4" i="1"/>
  <c r="R5" i="1" l="1"/>
  <c r="S5" i="1" s="1"/>
  <c r="Q6" i="1"/>
  <c r="R4" i="1"/>
  <c r="S4" i="1" s="1"/>
  <c r="S6" i="1" l="1"/>
  <c r="R6" i="1"/>
  <c r="N65" i="1" l="1"/>
  <c r="P65" i="1" s="1"/>
  <c r="N392" i="1"/>
  <c r="P392" i="1" s="1"/>
  <c r="N391" i="1"/>
  <c r="P391" i="1" s="1"/>
  <c r="N390" i="1"/>
  <c r="P390" i="1" s="1"/>
  <c r="N389" i="1"/>
  <c r="P389" i="1" s="1"/>
  <c r="Q391" i="1" l="1"/>
  <c r="Q390" i="1"/>
  <c r="Q392" i="1"/>
  <c r="R392" i="1" s="1"/>
  <c r="S392" i="1" s="1"/>
  <c r="Q65" i="1"/>
  <c r="R65" i="1" s="1"/>
  <c r="S65" i="1" s="1"/>
  <c r="P393" i="1"/>
  <c r="R391" i="1"/>
  <c r="S391" i="1" s="1"/>
  <c r="R390" i="1"/>
  <c r="S390" i="1" s="1"/>
  <c r="Q389" i="1"/>
  <c r="Q393" i="1" l="1"/>
  <c r="R393" i="1" s="1"/>
  <c r="S393" i="1" s="1"/>
  <c r="R389" i="1"/>
  <c r="S389" i="1" s="1"/>
  <c r="N234" i="1" l="1"/>
  <c r="P234" i="1" s="1"/>
  <c r="N510" i="1"/>
  <c r="P510" i="1" s="1"/>
  <c r="Q510" i="1" s="1"/>
  <c r="Q234" i="1" l="1"/>
  <c r="R510" i="1"/>
  <c r="S510" i="1" s="1"/>
  <c r="R234" i="1" l="1"/>
  <c r="S234" i="1" s="1"/>
  <c r="N401" i="1" l="1"/>
  <c r="P401" i="1" s="1"/>
  <c r="Q401" i="1" l="1"/>
  <c r="N642" i="1"/>
  <c r="P642" i="1" s="1"/>
  <c r="Q642" i="1" l="1"/>
  <c r="R401" i="1"/>
  <c r="S401" i="1" s="1"/>
  <c r="R642" i="1"/>
  <c r="S642" i="1" s="1"/>
  <c r="N26" i="1" l="1"/>
  <c r="P26" i="1" s="1"/>
  <c r="N641" i="1"/>
  <c r="P641" i="1" s="1"/>
  <c r="Q26" i="1" l="1"/>
  <c r="R26" i="1" s="1"/>
  <c r="S26" i="1" s="1"/>
  <c r="Q641" i="1"/>
  <c r="N638" i="1"/>
  <c r="P638" i="1" s="1"/>
  <c r="N639" i="1"/>
  <c r="P639" i="1" s="1"/>
  <c r="Q639" i="1" l="1"/>
  <c r="R639" i="1" s="1"/>
  <c r="S639" i="1" s="1"/>
  <c r="S640" i="1" s="1"/>
  <c r="R641" i="1"/>
  <c r="Q638" i="1"/>
  <c r="N576" i="1"/>
  <c r="P576" i="1" s="1"/>
  <c r="Q576" i="1" l="1"/>
  <c r="R638" i="1"/>
  <c r="R576" i="1"/>
  <c r="S576" i="1" s="1"/>
  <c r="N135" i="1"/>
  <c r="P135" i="1" s="1"/>
  <c r="N136" i="1"/>
  <c r="P136" i="1" s="1"/>
  <c r="Q135" i="1" l="1"/>
  <c r="Q136" i="1"/>
  <c r="N144" i="1"/>
  <c r="P144" i="1" s="1"/>
  <c r="R135" i="1" l="1"/>
  <c r="S135" i="1" s="1"/>
  <c r="R136" i="1"/>
  <c r="S136" i="1" s="1"/>
  <c r="Q144" i="1"/>
  <c r="R144" i="1" l="1"/>
  <c r="S144" i="1" s="1"/>
  <c r="N84" i="1" l="1"/>
  <c r="P84" i="1" s="1"/>
  <c r="N83" i="1"/>
  <c r="P83" i="1" s="1"/>
  <c r="N102" i="1"/>
  <c r="P102" i="1" s="1"/>
  <c r="N101" i="1"/>
  <c r="P101" i="1" s="1"/>
  <c r="Q83" i="1" l="1"/>
  <c r="Q101" i="1"/>
  <c r="R101" i="1" s="1"/>
  <c r="S101" i="1" s="1"/>
  <c r="R83" i="1"/>
  <c r="S83" i="1" s="1"/>
  <c r="Q84" i="1"/>
  <c r="Q102" i="1"/>
  <c r="R84" i="1" l="1"/>
  <c r="S84" i="1" s="1"/>
  <c r="R102" i="1"/>
  <c r="S102" i="1" s="1"/>
  <c r="N549" i="1" l="1"/>
  <c r="P549" i="1" s="1"/>
  <c r="Q549" i="1" s="1"/>
  <c r="N548" i="1"/>
  <c r="P548" i="1" s="1"/>
  <c r="Q548" i="1" s="1"/>
  <c r="N534" i="1"/>
  <c r="P534" i="1" s="1"/>
  <c r="Q534" i="1" s="1"/>
  <c r="N469" i="1"/>
  <c r="P469" i="1" s="1"/>
  <c r="Q469" i="1" s="1"/>
  <c r="N421" i="1"/>
  <c r="P421" i="1" s="1"/>
  <c r="Q421" i="1" s="1"/>
  <c r="N382" i="1"/>
  <c r="P382" i="1" s="1"/>
  <c r="Q382" i="1" s="1"/>
  <c r="N352" i="1"/>
  <c r="P352" i="1" s="1"/>
  <c r="Q352" i="1" s="1"/>
  <c r="N288" i="1"/>
  <c r="P288" i="1" s="1"/>
  <c r="Q288" i="1" s="1"/>
  <c r="N264" i="1"/>
  <c r="P264" i="1" s="1"/>
  <c r="Q264" i="1" s="1"/>
  <c r="N262" i="1"/>
  <c r="P262" i="1" s="1"/>
  <c r="Q262" i="1" s="1"/>
  <c r="N167" i="1"/>
  <c r="P167" i="1" s="1"/>
  <c r="Q167" i="1" s="1"/>
  <c r="N149" i="1"/>
  <c r="P149" i="1" s="1"/>
  <c r="Q149" i="1" s="1"/>
  <c r="N141" i="1"/>
  <c r="P141" i="1" s="1"/>
  <c r="Q141" i="1" s="1"/>
  <c r="N123" i="1"/>
  <c r="P123" i="1" s="1"/>
  <c r="Q123" i="1" s="1"/>
  <c r="N108" i="1"/>
  <c r="P108" i="1" s="1"/>
  <c r="Q108" i="1" s="1"/>
  <c r="N53" i="1"/>
  <c r="P53" i="1" s="1"/>
  <c r="Q53" i="1" s="1"/>
  <c r="N52" i="1"/>
  <c r="P52" i="1" s="1"/>
  <c r="Q52" i="1" s="1"/>
  <c r="R53" i="1" l="1"/>
  <c r="S53" i="1" s="1"/>
  <c r="R52" i="1"/>
  <c r="S52" i="1" s="1"/>
  <c r="R108" i="1"/>
  <c r="S108" i="1" s="1"/>
  <c r="R141" i="1"/>
  <c r="S141" i="1" s="1"/>
  <c r="R167" i="1"/>
  <c r="S167" i="1" s="1"/>
  <c r="R262" i="1"/>
  <c r="S262" i="1" s="1"/>
  <c r="R288" i="1"/>
  <c r="S288" i="1" s="1"/>
  <c r="R382" i="1"/>
  <c r="S382" i="1" s="1"/>
  <c r="R469" i="1"/>
  <c r="S469" i="1" s="1"/>
  <c r="R548" i="1"/>
  <c r="S548" i="1" s="1"/>
  <c r="R123" i="1"/>
  <c r="S123" i="1" s="1"/>
  <c r="R149" i="1"/>
  <c r="S149" i="1" s="1"/>
  <c r="R264" i="1"/>
  <c r="S264" i="1" s="1"/>
  <c r="R352" i="1"/>
  <c r="S352" i="1" s="1"/>
  <c r="R421" i="1"/>
  <c r="S421" i="1" s="1"/>
  <c r="R534" i="1"/>
  <c r="S534" i="1" s="1"/>
  <c r="R549" i="1"/>
  <c r="S549" i="1" s="1"/>
  <c r="N248" i="1"/>
  <c r="P248" i="1" s="1"/>
  <c r="N249" i="1"/>
  <c r="P249" i="1" s="1"/>
  <c r="N250" i="1"/>
  <c r="P250" i="1" s="1"/>
  <c r="N252" i="1"/>
  <c r="P252" i="1" s="1"/>
  <c r="N253" i="1"/>
  <c r="P253" i="1" s="1"/>
  <c r="N255" i="1"/>
  <c r="P255" i="1" s="1"/>
  <c r="N256" i="1"/>
  <c r="P256" i="1" s="1"/>
  <c r="N257" i="1"/>
  <c r="P257" i="1" s="1"/>
  <c r="N259" i="1"/>
  <c r="P259" i="1" s="1"/>
  <c r="N260" i="1"/>
  <c r="P260" i="1" s="1"/>
  <c r="N261" i="1"/>
  <c r="P261" i="1" s="1"/>
  <c r="N265" i="1"/>
  <c r="P265" i="1" s="1"/>
  <c r="N266" i="1"/>
  <c r="P266" i="1" s="1"/>
  <c r="N267" i="1"/>
  <c r="P267" i="1" s="1"/>
  <c r="N269" i="1"/>
  <c r="P269" i="1" s="1"/>
  <c r="N270" i="1"/>
  <c r="P270" i="1" s="1"/>
  <c r="N271" i="1"/>
  <c r="P271" i="1" s="1"/>
  <c r="N273" i="1"/>
  <c r="P273" i="1" s="1"/>
  <c r="N274" i="1"/>
  <c r="P274" i="1" s="1"/>
  <c r="N275" i="1"/>
  <c r="P275" i="1" s="1"/>
  <c r="N276" i="1"/>
  <c r="P276" i="1" s="1"/>
  <c r="N277" i="1"/>
  <c r="P277" i="1" s="1"/>
  <c r="N278" i="1"/>
  <c r="P278" i="1" s="1"/>
  <c r="N279" i="1"/>
  <c r="P279" i="1" s="1"/>
  <c r="N280" i="1"/>
  <c r="P280" i="1" s="1"/>
  <c r="N281" i="1"/>
  <c r="P281" i="1" s="1"/>
  <c r="N283" i="1"/>
  <c r="P283" i="1" s="1"/>
  <c r="N284" i="1"/>
  <c r="P284" i="1" s="1"/>
  <c r="N286" i="1"/>
  <c r="P286" i="1" s="1"/>
  <c r="N287" i="1"/>
  <c r="P287" i="1" s="1"/>
  <c r="N290" i="1"/>
  <c r="P290" i="1" s="1"/>
  <c r="N291" i="1"/>
  <c r="P291" i="1" s="1"/>
  <c r="N292" i="1"/>
  <c r="P292" i="1" s="1"/>
  <c r="N294" i="1"/>
  <c r="P294" i="1" s="1"/>
  <c r="N295" i="1"/>
  <c r="P295" i="1" s="1"/>
  <c r="N296" i="1"/>
  <c r="P296" i="1" s="1"/>
  <c r="N298" i="1"/>
  <c r="P298" i="1" s="1"/>
  <c r="N299" i="1"/>
  <c r="P299" i="1" s="1"/>
  <c r="N300" i="1"/>
  <c r="P300" i="1" s="1"/>
  <c r="N302" i="1"/>
  <c r="P302" i="1" s="1"/>
  <c r="N303" i="1"/>
  <c r="P303" i="1" s="1"/>
  <c r="N306" i="1"/>
  <c r="P306" i="1" s="1"/>
  <c r="N304" i="1"/>
  <c r="P304" i="1" s="1"/>
  <c r="N307" i="1"/>
  <c r="P307" i="1" s="1"/>
  <c r="N309" i="1"/>
  <c r="P309" i="1" s="1"/>
  <c r="N310" i="1"/>
  <c r="P310" i="1" s="1"/>
  <c r="N313" i="1"/>
  <c r="P313" i="1" s="1"/>
  <c r="N314" i="1"/>
  <c r="P314" i="1" s="1"/>
  <c r="N311" i="1"/>
  <c r="P311" i="1" s="1"/>
  <c r="N316" i="1"/>
  <c r="P316" i="1" s="1"/>
  <c r="N317" i="1"/>
  <c r="P317" i="1" s="1"/>
  <c r="N318" i="1"/>
  <c r="P318" i="1" s="1"/>
  <c r="N320" i="1"/>
  <c r="P320" i="1" s="1"/>
  <c r="N321" i="1"/>
  <c r="P321" i="1" s="1"/>
  <c r="N323" i="1"/>
  <c r="P323" i="1" s="1"/>
  <c r="N324" i="1"/>
  <c r="P324" i="1" s="1"/>
  <c r="N325" i="1"/>
  <c r="P325" i="1" s="1"/>
  <c r="N328" i="1"/>
  <c r="P328" i="1" s="1"/>
  <c r="N329" i="1"/>
  <c r="P329" i="1" s="1"/>
  <c r="N330" i="1"/>
  <c r="P330" i="1" s="1"/>
  <c r="N331" i="1"/>
  <c r="P331" i="1" s="1"/>
  <c r="N332" i="1"/>
  <c r="P332" i="1" s="1"/>
  <c r="N333" i="1"/>
  <c r="P333" i="1" s="1"/>
  <c r="N334" i="1"/>
  <c r="P334" i="1" s="1"/>
  <c r="N335" i="1"/>
  <c r="P335" i="1" s="1"/>
  <c r="N336" i="1"/>
  <c r="P336" i="1" s="1"/>
  <c r="N337" i="1"/>
  <c r="P337" i="1" s="1"/>
  <c r="N339" i="1"/>
  <c r="P339" i="1" s="1"/>
  <c r="N340" i="1"/>
  <c r="P340" i="1" s="1"/>
  <c r="N341" i="1"/>
  <c r="P341" i="1" s="1"/>
  <c r="N343" i="1"/>
  <c r="P343" i="1" s="1"/>
  <c r="N344" i="1"/>
  <c r="P344" i="1" s="1"/>
  <c r="N345" i="1"/>
  <c r="P345" i="1" s="1"/>
  <c r="N347" i="1"/>
  <c r="P347" i="1" s="1"/>
  <c r="N348" i="1"/>
  <c r="P348" i="1" s="1"/>
  <c r="N349" i="1"/>
  <c r="P349" i="1" s="1"/>
  <c r="N351" i="1"/>
  <c r="P351" i="1" s="1"/>
  <c r="N353" i="1"/>
  <c r="P353" i="1" s="1"/>
  <c r="N354" i="1"/>
  <c r="P354" i="1" s="1"/>
  <c r="N356" i="1"/>
  <c r="P356" i="1" s="1"/>
  <c r="N357" i="1"/>
  <c r="P357" i="1" s="1"/>
  <c r="N358" i="1"/>
  <c r="P358" i="1" s="1"/>
  <c r="N360" i="1"/>
  <c r="P360" i="1" s="1"/>
  <c r="N361" i="1"/>
  <c r="P361" i="1" s="1"/>
  <c r="N363" i="1"/>
  <c r="P363" i="1" s="1"/>
  <c r="N364" i="1"/>
  <c r="P364" i="1" s="1"/>
  <c r="N365" i="1"/>
  <c r="P365" i="1" s="1"/>
  <c r="N367" i="1"/>
  <c r="P367" i="1" s="1"/>
  <c r="N368" i="1"/>
  <c r="P368" i="1" s="1"/>
  <c r="N370" i="1"/>
  <c r="P370" i="1" s="1"/>
  <c r="N371" i="1"/>
  <c r="P371" i="1" s="1"/>
  <c r="N372" i="1"/>
  <c r="P372" i="1" s="1"/>
  <c r="N373" i="1"/>
  <c r="P373" i="1" s="1"/>
  <c r="N374" i="1"/>
  <c r="P374" i="1" s="1"/>
  <c r="N375" i="1"/>
  <c r="P375" i="1" s="1"/>
  <c r="N376" i="1"/>
  <c r="P376" i="1" s="1"/>
  <c r="N378" i="1"/>
  <c r="P378" i="1" s="1"/>
  <c r="N379" i="1"/>
  <c r="P379" i="1" s="1"/>
  <c r="N381" i="1"/>
  <c r="P381" i="1" s="1"/>
  <c r="N384" i="1"/>
  <c r="P384" i="1" s="1"/>
  <c r="N385" i="1"/>
  <c r="P385" i="1" s="1"/>
  <c r="N386" i="1"/>
  <c r="P386" i="1" s="1"/>
  <c r="N387" i="1"/>
  <c r="P387" i="1" s="1"/>
  <c r="N394" i="1"/>
  <c r="P394" i="1" s="1"/>
  <c r="N395" i="1"/>
  <c r="P395" i="1" s="1"/>
  <c r="N397" i="1"/>
  <c r="P397" i="1" s="1"/>
  <c r="N398" i="1"/>
  <c r="P398" i="1" s="1"/>
  <c r="N399" i="1"/>
  <c r="P399" i="1" s="1"/>
  <c r="N400" i="1"/>
  <c r="P400" i="1" s="1"/>
  <c r="N402" i="1"/>
  <c r="P402" i="1" s="1"/>
  <c r="N404" i="1"/>
  <c r="P404" i="1" s="1"/>
  <c r="N405" i="1"/>
  <c r="P405" i="1" s="1"/>
  <c r="N406" i="1"/>
  <c r="P406" i="1" s="1"/>
  <c r="N407" i="1"/>
  <c r="P407" i="1" s="1"/>
  <c r="N409" i="1"/>
  <c r="P409" i="1" s="1"/>
  <c r="N410" i="1"/>
  <c r="P410" i="1" s="1"/>
  <c r="N412" i="1"/>
  <c r="P412" i="1" s="1"/>
  <c r="N413" i="1"/>
  <c r="P413" i="1" s="1"/>
  <c r="N414" i="1"/>
  <c r="P414" i="1" s="1"/>
  <c r="N415" i="1"/>
  <c r="P415" i="1" s="1"/>
  <c r="N417" i="1"/>
  <c r="P417" i="1" s="1"/>
  <c r="N418" i="1"/>
  <c r="P418" i="1" s="1"/>
  <c r="N420" i="1"/>
  <c r="P420" i="1" s="1"/>
  <c r="N422" i="1"/>
  <c r="P422" i="1" s="1"/>
  <c r="N423" i="1"/>
  <c r="P423" i="1" s="1"/>
  <c r="N424" i="1"/>
  <c r="P424" i="1" s="1"/>
  <c r="N426" i="1"/>
  <c r="P426" i="1" s="1"/>
  <c r="N427" i="1"/>
  <c r="P427" i="1" s="1"/>
  <c r="N428" i="1"/>
  <c r="P428" i="1" s="1"/>
  <c r="N429" i="1"/>
  <c r="P429" i="1" s="1"/>
  <c r="N431" i="1"/>
  <c r="P431" i="1" s="1"/>
  <c r="N432" i="1"/>
  <c r="P432" i="1" s="1"/>
  <c r="N433" i="1"/>
  <c r="P433" i="1" s="1"/>
  <c r="N434" i="1"/>
  <c r="P434" i="1" s="1"/>
  <c r="N435" i="1"/>
  <c r="P435" i="1" s="1"/>
  <c r="N436" i="1"/>
  <c r="P436" i="1" s="1"/>
  <c r="N437" i="1"/>
  <c r="P437" i="1" s="1"/>
  <c r="N439" i="1"/>
  <c r="P439" i="1" s="1"/>
  <c r="N440" i="1"/>
  <c r="P440" i="1" s="1"/>
  <c r="N442" i="1"/>
  <c r="P442" i="1" s="1"/>
  <c r="N443" i="1"/>
  <c r="P443" i="1" s="1"/>
  <c r="N444" i="1"/>
  <c r="P444" i="1" s="1"/>
  <c r="N445" i="1"/>
  <c r="P445" i="1" s="1"/>
  <c r="N447" i="1"/>
  <c r="P447" i="1" s="1"/>
  <c r="N448" i="1"/>
  <c r="P448" i="1" s="1"/>
  <c r="N449" i="1"/>
  <c r="P449" i="1" s="1"/>
  <c r="N451" i="1"/>
  <c r="P451" i="1" s="1"/>
  <c r="N452" i="1"/>
  <c r="P452" i="1" s="1"/>
  <c r="N453" i="1"/>
  <c r="P453" i="1" s="1"/>
  <c r="N454" i="1"/>
  <c r="P454" i="1" s="1"/>
  <c r="N455" i="1"/>
  <c r="P455" i="1" s="1"/>
  <c r="N456" i="1"/>
  <c r="P456" i="1" s="1"/>
  <c r="N458" i="1"/>
  <c r="P458" i="1" s="1"/>
  <c r="N459" i="1"/>
  <c r="P459" i="1" s="1"/>
  <c r="N460" i="1"/>
  <c r="P460" i="1" s="1"/>
  <c r="N462" i="1"/>
  <c r="P462" i="1" s="1"/>
  <c r="N463" i="1"/>
  <c r="P463" i="1" s="1"/>
  <c r="N464" i="1"/>
  <c r="P464" i="1" s="1"/>
  <c r="N465" i="1"/>
  <c r="P465" i="1" s="1"/>
  <c r="N466" i="1"/>
  <c r="P466" i="1" s="1"/>
  <c r="N468" i="1"/>
  <c r="P468" i="1" s="1"/>
  <c r="N470" i="1"/>
  <c r="P470" i="1" s="1"/>
  <c r="N471" i="1"/>
  <c r="P471" i="1" s="1"/>
  <c r="N473" i="1"/>
  <c r="P473" i="1" s="1"/>
  <c r="N474" i="1"/>
  <c r="P474" i="1" s="1"/>
  <c r="N475" i="1"/>
  <c r="P475" i="1" s="1"/>
  <c r="N476" i="1"/>
  <c r="P476" i="1" s="1"/>
  <c r="N477" i="1"/>
  <c r="P477" i="1" s="1"/>
  <c r="N478" i="1"/>
  <c r="P478" i="1" s="1"/>
  <c r="N480" i="1"/>
  <c r="P480" i="1" s="1"/>
  <c r="N481" i="1"/>
  <c r="P481" i="1" s="1"/>
  <c r="N483" i="1"/>
  <c r="P483" i="1" s="1"/>
  <c r="N484" i="1"/>
  <c r="P484" i="1" s="1"/>
  <c r="N485" i="1"/>
  <c r="P485" i="1" s="1"/>
  <c r="N487" i="1"/>
  <c r="P487" i="1" s="1"/>
  <c r="N488" i="1"/>
  <c r="P488" i="1" s="1"/>
  <c r="N489" i="1"/>
  <c r="P489" i="1" s="1"/>
  <c r="N490" i="1"/>
  <c r="P490" i="1" s="1"/>
  <c r="N491" i="1"/>
  <c r="P491" i="1" s="1"/>
  <c r="N493" i="1"/>
  <c r="P493" i="1" s="1"/>
  <c r="N494" i="1"/>
  <c r="P494" i="1" s="1"/>
  <c r="N496" i="1"/>
  <c r="P496" i="1" s="1"/>
  <c r="N497" i="1"/>
  <c r="P497" i="1" s="1"/>
  <c r="N499" i="1"/>
  <c r="P499" i="1" s="1"/>
  <c r="N500" i="1"/>
  <c r="P500" i="1" s="1"/>
  <c r="N501" i="1"/>
  <c r="P501" i="1" s="1"/>
  <c r="N502" i="1"/>
  <c r="P502" i="1" s="1"/>
  <c r="N503" i="1"/>
  <c r="P503" i="1" s="1"/>
  <c r="N504" i="1"/>
  <c r="P504" i="1" s="1"/>
  <c r="N505" i="1"/>
  <c r="P505" i="1" s="1"/>
  <c r="N507" i="1"/>
  <c r="P507" i="1" s="1"/>
  <c r="N508" i="1"/>
  <c r="P508" i="1" s="1"/>
  <c r="N509" i="1"/>
  <c r="P509" i="1" s="1"/>
  <c r="N512" i="1"/>
  <c r="P512" i="1" s="1"/>
  <c r="N513" i="1"/>
  <c r="P513" i="1" s="1"/>
  <c r="N514" i="1"/>
  <c r="P514" i="1" s="1"/>
  <c r="N515" i="1"/>
  <c r="P515" i="1" s="1"/>
  <c r="N517" i="1"/>
  <c r="P517" i="1" s="1"/>
  <c r="N518" i="1"/>
  <c r="P518" i="1" s="1"/>
  <c r="N519" i="1"/>
  <c r="P519" i="1" s="1"/>
  <c r="N520" i="1"/>
  <c r="P520" i="1" s="1"/>
  <c r="N521" i="1"/>
  <c r="P521" i="1" s="1"/>
  <c r="N522" i="1"/>
  <c r="P522" i="1" s="1"/>
  <c r="N523" i="1"/>
  <c r="P523" i="1" s="1"/>
  <c r="N525" i="1"/>
  <c r="P525" i="1" s="1"/>
  <c r="N526" i="1"/>
  <c r="P526" i="1" s="1"/>
  <c r="N529" i="1"/>
  <c r="P529" i="1" s="1"/>
  <c r="N530" i="1"/>
  <c r="P530" i="1" s="1"/>
  <c r="N531" i="1"/>
  <c r="P531" i="1" s="1"/>
  <c r="N532" i="1"/>
  <c r="P532" i="1" s="1"/>
  <c r="N535" i="1"/>
  <c r="P535" i="1" s="1"/>
  <c r="N536" i="1"/>
  <c r="P536" i="1" s="1"/>
  <c r="N538" i="1"/>
  <c r="P538" i="1" s="1"/>
  <c r="N539" i="1"/>
  <c r="P539" i="1" s="1"/>
  <c r="N540" i="1"/>
  <c r="P540" i="1" s="1"/>
  <c r="N541" i="1"/>
  <c r="P541" i="1" s="1"/>
  <c r="N542" i="1"/>
  <c r="P542" i="1" s="1"/>
  <c r="N544" i="1"/>
  <c r="P544" i="1" s="1"/>
  <c r="N545" i="1"/>
  <c r="P545" i="1" s="1"/>
  <c r="N547" i="1"/>
  <c r="P547" i="1" s="1"/>
  <c r="N551" i="1"/>
  <c r="P551" i="1" s="1"/>
  <c r="N552" i="1"/>
  <c r="P552" i="1" s="1"/>
  <c r="N553" i="1"/>
  <c r="P553" i="1" s="1"/>
  <c r="N554" i="1"/>
  <c r="P554" i="1" s="1"/>
  <c r="N555" i="1"/>
  <c r="P555" i="1" s="1"/>
  <c r="N556" i="1"/>
  <c r="P556" i="1" s="1"/>
  <c r="N558" i="1"/>
  <c r="P558" i="1" s="1"/>
  <c r="N559" i="1"/>
  <c r="P559" i="1" s="1"/>
  <c r="N560" i="1"/>
  <c r="P560" i="1" s="1"/>
  <c r="N562" i="1"/>
  <c r="P562" i="1" s="1"/>
  <c r="N563" i="1"/>
  <c r="P563" i="1" s="1"/>
  <c r="N564" i="1"/>
  <c r="P564" i="1" s="1"/>
  <c r="N566" i="1"/>
  <c r="P566" i="1" s="1"/>
  <c r="N567" i="1"/>
  <c r="P567" i="1" s="1"/>
  <c r="N569" i="1"/>
  <c r="P569" i="1" s="1"/>
  <c r="N570" i="1"/>
  <c r="P570" i="1" s="1"/>
  <c r="N571" i="1"/>
  <c r="P571" i="1" s="1"/>
  <c r="N572" i="1"/>
  <c r="P572" i="1" s="1"/>
  <c r="N574" i="1"/>
  <c r="P574" i="1" s="1"/>
  <c r="N575" i="1"/>
  <c r="P575" i="1" s="1"/>
  <c r="N578" i="1"/>
  <c r="P578" i="1" s="1"/>
  <c r="N579" i="1"/>
  <c r="P579" i="1" s="1"/>
  <c r="N581" i="1"/>
  <c r="P581" i="1" s="1"/>
  <c r="N582" i="1"/>
  <c r="P582" i="1" s="1"/>
  <c r="N583" i="1"/>
  <c r="P583" i="1" s="1"/>
  <c r="N584" i="1"/>
  <c r="P584" i="1" s="1"/>
  <c r="N585" i="1"/>
  <c r="P585" i="1" s="1"/>
  <c r="N586" i="1"/>
  <c r="P586" i="1" s="1"/>
  <c r="N588" i="1"/>
  <c r="P588" i="1" s="1"/>
  <c r="N589" i="1"/>
  <c r="P589" i="1" s="1"/>
  <c r="N590" i="1"/>
  <c r="P590" i="1" s="1"/>
  <c r="N591" i="1"/>
  <c r="P591" i="1" s="1"/>
  <c r="N592" i="1"/>
  <c r="P592" i="1" s="1"/>
  <c r="N593" i="1"/>
  <c r="P593" i="1" s="1"/>
  <c r="N595" i="1"/>
  <c r="P595" i="1" s="1"/>
  <c r="N596" i="1"/>
  <c r="P596" i="1" s="1"/>
  <c r="N597" i="1"/>
  <c r="P597" i="1" s="1"/>
  <c r="N598" i="1"/>
  <c r="P598" i="1" s="1"/>
  <c r="N599" i="1"/>
  <c r="P599" i="1" s="1"/>
  <c r="N601" i="1"/>
  <c r="P601" i="1" s="1"/>
  <c r="N602" i="1"/>
  <c r="P602" i="1" s="1"/>
  <c r="N603" i="1"/>
  <c r="P603" i="1" s="1"/>
  <c r="N605" i="1"/>
  <c r="P605" i="1" s="1"/>
  <c r="N606" i="1"/>
  <c r="P606" i="1" s="1"/>
  <c r="N607" i="1"/>
  <c r="P607" i="1" s="1"/>
  <c r="N608" i="1"/>
  <c r="P608" i="1" s="1"/>
  <c r="N609" i="1"/>
  <c r="P609" i="1" s="1"/>
  <c r="N610" i="1"/>
  <c r="P610" i="1" s="1"/>
  <c r="N612" i="1"/>
  <c r="P612" i="1" s="1"/>
  <c r="N613" i="1"/>
  <c r="P613" i="1" s="1"/>
  <c r="N614" i="1"/>
  <c r="P614" i="1" s="1"/>
  <c r="N615" i="1"/>
  <c r="P615" i="1" s="1"/>
  <c r="N616" i="1"/>
  <c r="P616" i="1" s="1"/>
  <c r="N617" i="1"/>
  <c r="P617" i="1" s="1"/>
  <c r="N618" i="1"/>
  <c r="P618" i="1" s="1"/>
  <c r="N619" i="1"/>
  <c r="P619" i="1" s="1"/>
  <c r="N621" i="1"/>
  <c r="P621" i="1" s="1"/>
  <c r="N622" i="1"/>
  <c r="P622" i="1" s="1"/>
  <c r="N624" i="1"/>
  <c r="P624" i="1" s="1"/>
  <c r="N625" i="1"/>
  <c r="P625" i="1" s="1"/>
  <c r="N626" i="1"/>
  <c r="P626" i="1" s="1"/>
  <c r="N628" i="1"/>
  <c r="P628" i="1" s="1"/>
  <c r="N629" i="1"/>
  <c r="P629" i="1" s="1"/>
  <c r="N630" i="1"/>
  <c r="P630" i="1" s="1"/>
  <c r="N632" i="1"/>
  <c r="P632" i="1" s="1"/>
  <c r="N633" i="1"/>
  <c r="P633" i="1" s="1"/>
  <c r="N634" i="1"/>
  <c r="P634" i="1" s="1"/>
  <c r="N635" i="1"/>
  <c r="P635" i="1" s="1"/>
  <c r="N636" i="1"/>
  <c r="P636" i="1" s="1"/>
  <c r="N637" i="1"/>
  <c r="P637" i="1" s="1"/>
  <c r="N247" i="1"/>
  <c r="P247" i="1" s="1"/>
  <c r="N7" i="1"/>
  <c r="P7" i="1" s="1"/>
  <c r="N8" i="1"/>
  <c r="P8" i="1" s="1"/>
  <c r="N10" i="1"/>
  <c r="P10" i="1" s="1"/>
  <c r="N11" i="1"/>
  <c r="P11" i="1" s="1"/>
  <c r="N12" i="1"/>
  <c r="P12" i="1" s="1"/>
  <c r="N13" i="1"/>
  <c r="P13" i="1" s="1"/>
  <c r="N14" i="1"/>
  <c r="P14" i="1" s="1"/>
  <c r="N15" i="1"/>
  <c r="P15" i="1" s="1"/>
  <c r="N16" i="1"/>
  <c r="P16" i="1" s="1"/>
  <c r="N18" i="1"/>
  <c r="P18" i="1" s="1"/>
  <c r="N19" i="1"/>
  <c r="P19" i="1" s="1"/>
  <c r="N20" i="1"/>
  <c r="P20" i="1" s="1"/>
  <c r="N21" i="1"/>
  <c r="P21" i="1" s="1"/>
  <c r="N22" i="1"/>
  <c r="P22" i="1" s="1"/>
  <c r="N24" i="1"/>
  <c r="P24" i="1" s="1"/>
  <c r="N25" i="1"/>
  <c r="P25" i="1" s="1"/>
  <c r="N27" i="1"/>
  <c r="P27" i="1" s="1"/>
  <c r="N28" i="1"/>
  <c r="P28" i="1" s="1"/>
  <c r="N30" i="1"/>
  <c r="P30" i="1" s="1"/>
  <c r="N31" i="1"/>
  <c r="P31" i="1" s="1"/>
  <c r="N33" i="1"/>
  <c r="P33" i="1" s="1"/>
  <c r="N34" i="1"/>
  <c r="P34" i="1" s="1"/>
  <c r="N35" i="1"/>
  <c r="P35" i="1" s="1"/>
  <c r="N36" i="1"/>
  <c r="P36" i="1" s="1"/>
  <c r="N37" i="1"/>
  <c r="P37" i="1" s="1"/>
  <c r="N38" i="1"/>
  <c r="P38" i="1" s="1"/>
  <c r="N39" i="1"/>
  <c r="P39" i="1" s="1"/>
  <c r="N41" i="1"/>
  <c r="P41" i="1" s="1"/>
  <c r="N42" i="1"/>
  <c r="P42" i="1" s="1"/>
  <c r="N44" i="1"/>
  <c r="P44" i="1" s="1"/>
  <c r="N45" i="1"/>
  <c r="P45" i="1" s="1"/>
  <c r="N46" i="1"/>
  <c r="P46" i="1" s="1"/>
  <c r="N47" i="1"/>
  <c r="P47" i="1" s="1"/>
  <c r="N48" i="1"/>
  <c r="P48" i="1" s="1"/>
  <c r="N50" i="1"/>
  <c r="P50" i="1" s="1"/>
  <c r="N51" i="1"/>
  <c r="P51" i="1" s="1"/>
  <c r="N55" i="1"/>
  <c r="P55" i="1" s="1"/>
  <c r="N56" i="1"/>
  <c r="P56" i="1" s="1"/>
  <c r="N57" i="1"/>
  <c r="P57" i="1" s="1"/>
  <c r="N58" i="1"/>
  <c r="P58" i="1" s="1"/>
  <c r="N60" i="1"/>
  <c r="P60" i="1" s="1"/>
  <c r="N61" i="1"/>
  <c r="P61" i="1" s="1"/>
  <c r="N62" i="1"/>
  <c r="P62" i="1" s="1"/>
  <c r="N63" i="1"/>
  <c r="P63" i="1" s="1"/>
  <c r="N64" i="1"/>
  <c r="P64" i="1" s="1"/>
  <c r="N66" i="1"/>
  <c r="P66" i="1" s="1"/>
  <c r="N68" i="1"/>
  <c r="P68" i="1" s="1"/>
  <c r="N69" i="1"/>
  <c r="P69" i="1" s="1"/>
  <c r="N71" i="1"/>
  <c r="P71" i="1" s="1"/>
  <c r="N72" i="1"/>
  <c r="P72" i="1" s="1"/>
  <c r="N73" i="1"/>
  <c r="P73" i="1" s="1"/>
  <c r="N74" i="1"/>
  <c r="P74" i="1" s="1"/>
  <c r="N76" i="1"/>
  <c r="P76" i="1" s="1"/>
  <c r="N77" i="1"/>
  <c r="P77" i="1" s="1"/>
  <c r="N78" i="1"/>
  <c r="P78" i="1" s="1"/>
  <c r="N79" i="1"/>
  <c r="P79" i="1" s="1"/>
  <c r="N80" i="1"/>
  <c r="P80" i="1" s="1"/>
  <c r="N82" i="1"/>
  <c r="P82" i="1" s="1"/>
  <c r="N85" i="1"/>
  <c r="P85" i="1" s="1"/>
  <c r="N86" i="1"/>
  <c r="P86" i="1" s="1"/>
  <c r="N87" i="1"/>
  <c r="P87" i="1" s="1"/>
  <c r="N88" i="1"/>
  <c r="P88" i="1" s="1"/>
  <c r="N90" i="1"/>
  <c r="P90" i="1" s="1"/>
  <c r="N91" i="1"/>
  <c r="P91" i="1" s="1"/>
  <c r="N92" i="1"/>
  <c r="P92" i="1" s="1"/>
  <c r="N93" i="1"/>
  <c r="P93" i="1" s="1"/>
  <c r="N95" i="1"/>
  <c r="P95" i="1" s="1"/>
  <c r="N96" i="1"/>
  <c r="P96" i="1" s="1"/>
  <c r="N97" i="1"/>
  <c r="P97" i="1" s="1"/>
  <c r="N98" i="1"/>
  <c r="P98" i="1" s="1"/>
  <c r="N99" i="1"/>
  <c r="P99" i="1" s="1"/>
  <c r="N103" i="1"/>
  <c r="P103" i="1" s="1"/>
  <c r="N104" i="1"/>
  <c r="P104" i="1" s="1"/>
  <c r="N105" i="1"/>
  <c r="P105" i="1" s="1"/>
  <c r="N106" i="1"/>
  <c r="P106" i="1" s="1"/>
  <c r="N109" i="1"/>
  <c r="P109" i="1" s="1"/>
  <c r="N110" i="1"/>
  <c r="P110" i="1" s="1"/>
  <c r="N112" i="1"/>
  <c r="P112" i="1" s="1"/>
  <c r="N113" i="1"/>
  <c r="P113" i="1" s="1"/>
  <c r="N114" i="1"/>
  <c r="P114" i="1" s="1"/>
  <c r="N115" i="1"/>
  <c r="P115" i="1" s="1"/>
  <c r="N116" i="1"/>
  <c r="P116" i="1" s="1"/>
  <c r="N117" i="1"/>
  <c r="P117" i="1" s="1"/>
  <c r="N118" i="1"/>
  <c r="P118" i="1" s="1"/>
  <c r="N119" i="1"/>
  <c r="P119" i="1" s="1"/>
  <c r="N121" i="1"/>
  <c r="P121" i="1" s="1"/>
  <c r="N122" i="1"/>
  <c r="P122" i="1" s="1"/>
  <c r="N124" i="1"/>
  <c r="P124" i="1" s="1"/>
  <c r="N125" i="1"/>
  <c r="P125" i="1" s="1"/>
  <c r="N126" i="1"/>
  <c r="P126" i="1" s="1"/>
  <c r="N127" i="1"/>
  <c r="P127" i="1" s="1"/>
  <c r="N128" i="1"/>
  <c r="P128" i="1" s="1"/>
  <c r="N129" i="1"/>
  <c r="P129" i="1" s="1"/>
  <c r="N130" i="1"/>
  <c r="P130" i="1" s="1"/>
  <c r="N131" i="1"/>
  <c r="P131" i="1" s="1"/>
  <c r="N133" i="1"/>
  <c r="P133" i="1" s="1"/>
  <c r="N134" i="1"/>
  <c r="P134" i="1" s="1"/>
  <c r="N137" i="1"/>
  <c r="P137" i="1" s="1"/>
  <c r="N138" i="1"/>
  <c r="P138" i="1" s="1"/>
  <c r="N140" i="1"/>
  <c r="P140" i="1" s="1"/>
  <c r="N142" i="1"/>
  <c r="P142" i="1" s="1"/>
  <c r="N143" i="1"/>
  <c r="P143" i="1" s="1"/>
  <c r="N145" i="1"/>
  <c r="P145" i="1" s="1"/>
  <c r="N146" i="1"/>
  <c r="P146" i="1" s="1"/>
  <c r="N148" i="1"/>
  <c r="P148" i="1" s="1"/>
  <c r="N151" i="1"/>
  <c r="P151" i="1" s="1"/>
  <c r="N152" i="1"/>
  <c r="P152" i="1" s="1"/>
  <c r="N153" i="1"/>
  <c r="P153" i="1" s="1"/>
  <c r="N154" i="1"/>
  <c r="P154" i="1" s="1"/>
  <c r="N156" i="1"/>
  <c r="P156" i="1" s="1"/>
  <c r="N157" i="1"/>
  <c r="P157" i="1" s="1"/>
  <c r="N159" i="1"/>
  <c r="P159" i="1" s="1"/>
  <c r="N160" i="1"/>
  <c r="P160" i="1" s="1"/>
  <c r="N161" i="1"/>
  <c r="P161" i="1" s="1"/>
  <c r="N162" i="1"/>
  <c r="P162" i="1" s="1"/>
  <c r="N163" i="1"/>
  <c r="P163" i="1" s="1"/>
  <c r="N164" i="1"/>
  <c r="P164" i="1" s="1"/>
  <c r="N166" i="1"/>
  <c r="P166" i="1" s="1"/>
  <c r="N169" i="1"/>
  <c r="P169" i="1" s="1"/>
  <c r="N170" i="1"/>
  <c r="P170" i="1" s="1"/>
  <c r="N172" i="1"/>
  <c r="P172" i="1" s="1"/>
  <c r="N173" i="1"/>
  <c r="P173" i="1" s="1"/>
  <c r="N175" i="1"/>
  <c r="P175" i="1" s="1"/>
  <c r="N176" i="1"/>
  <c r="P176" i="1" s="1"/>
  <c r="N178" i="1"/>
  <c r="P178" i="1" s="1"/>
  <c r="N179" i="1"/>
  <c r="P179" i="1" s="1"/>
  <c r="N180" i="1"/>
  <c r="P180" i="1" s="1"/>
  <c r="N181" i="1"/>
  <c r="P181" i="1" s="1"/>
  <c r="N183" i="1"/>
  <c r="P183" i="1" s="1"/>
  <c r="N184" i="1"/>
  <c r="P184" i="1" s="1"/>
  <c r="N185" i="1"/>
  <c r="P185" i="1" s="1"/>
  <c r="N186" i="1"/>
  <c r="P186" i="1" s="1"/>
  <c r="N187" i="1"/>
  <c r="P187" i="1" s="1"/>
  <c r="N189" i="1"/>
  <c r="P189" i="1" s="1"/>
  <c r="N190" i="1"/>
  <c r="P190" i="1" s="1"/>
  <c r="N191" i="1"/>
  <c r="P191" i="1" s="1"/>
  <c r="N192" i="1"/>
  <c r="P192" i="1" s="1"/>
  <c r="N194" i="1"/>
  <c r="P194" i="1" s="1"/>
  <c r="N195" i="1"/>
  <c r="P195" i="1" s="1"/>
  <c r="N196" i="1"/>
  <c r="P196" i="1" s="1"/>
  <c r="N198" i="1"/>
  <c r="P198" i="1" s="1"/>
  <c r="N199" i="1"/>
  <c r="P199" i="1" s="1"/>
  <c r="N201" i="1"/>
  <c r="P201" i="1" s="1"/>
  <c r="N202" i="1"/>
  <c r="P202" i="1" s="1"/>
  <c r="N204" i="1"/>
  <c r="P204" i="1" s="1"/>
  <c r="N205" i="1"/>
  <c r="N206" i="1"/>
  <c r="P206" i="1" s="1"/>
  <c r="N208" i="1"/>
  <c r="N209" i="1"/>
  <c r="P209" i="1" s="1"/>
  <c r="N210" i="1"/>
  <c r="N212" i="1"/>
  <c r="P212" i="1" s="1"/>
  <c r="N213" i="1"/>
  <c r="N214" i="1"/>
  <c r="N215" i="1"/>
  <c r="P215" i="1" s="1"/>
  <c r="N216" i="1"/>
  <c r="N217" i="1"/>
  <c r="P217" i="1" s="1"/>
  <c r="N218" i="1"/>
  <c r="N220" i="1"/>
  <c r="P220" i="1" s="1"/>
  <c r="N221" i="1"/>
  <c r="N223" i="1"/>
  <c r="P223" i="1" s="1"/>
  <c r="N224" i="1"/>
  <c r="P224" i="1" s="1"/>
  <c r="N225" i="1"/>
  <c r="P225" i="1" s="1"/>
  <c r="N226" i="1"/>
  <c r="P226" i="1" s="1"/>
  <c r="N227" i="1"/>
  <c r="P227" i="1" s="1"/>
  <c r="N229" i="1"/>
  <c r="P229" i="1" s="1"/>
  <c r="N230" i="1"/>
  <c r="P230" i="1" s="1"/>
  <c r="N231" i="1"/>
  <c r="P231" i="1" s="1"/>
  <c r="N232" i="1"/>
  <c r="P232" i="1" s="1"/>
  <c r="N235" i="1"/>
  <c r="P235" i="1" s="1"/>
  <c r="N236" i="1"/>
  <c r="P236" i="1" s="1"/>
  <c r="N237" i="1"/>
  <c r="P237" i="1" s="1"/>
  <c r="N239" i="1"/>
  <c r="P239" i="1" s="1"/>
  <c r="N240" i="1"/>
  <c r="P240" i="1" s="1"/>
  <c r="N242" i="1"/>
  <c r="P242" i="1" s="1"/>
  <c r="N243" i="1"/>
  <c r="P243" i="1" s="1"/>
  <c r="N244" i="1"/>
  <c r="P244" i="1" s="1"/>
  <c r="N245" i="1"/>
  <c r="P245" i="1" s="1"/>
  <c r="Q242" i="1" l="1"/>
  <c r="R242" i="1" s="1"/>
  <c r="S242" i="1" s="1"/>
  <c r="Q232" i="1"/>
  <c r="Q230" i="1"/>
  <c r="R230" i="1" s="1"/>
  <c r="S230" i="1" s="1"/>
  <c r="Q227" i="1"/>
  <c r="Q225" i="1"/>
  <c r="R225" i="1" s="1"/>
  <c r="S225" i="1" s="1"/>
  <c r="Q223" i="1"/>
  <c r="Q202" i="1"/>
  <c r="R202" i="1" s="1"/>
  <c r="S202" i="1" s="1"/>
  <c r="Q199" i="1"/>
  <c r="Q196" i="1"/>
  <c r="R196" i="1" s="1"/>
  <c r="S196" i="1" s="1"/>
  <c r="Q191" i="1"/>
  <c r="Q186" i="1"/>
  <c r="R186" i="1" s="1"/>
  <c r="S186" i="1" s="1"/>
  <c r="Q184" i="1"/>
  <c r="Q181" i="1"/>
  <c r="R181" i="1" s="1"/>
  <c r="S181" i="1" s="1"/>
  <c r="P168" i="1"/>
  <c r="Q146" i="1"/>
  <c r="Q143" i="1"/>
  <c r="Q140" i="1"/>
  <c r="Q137" i="1"/>
  <c r="Q130" i="1"/>
  <c r="Q128" i="1"/>
  <c r="Q126" i="1"/>
  <c r="Q124" i="1"/>
  <c r="Q112" i="1"/>
  <c r="Q96" i="1"/>
  <c r="Q93" i="1"/>
  <c r="R93" i="1" s="1"/>
  <c r="S93" i="1" s="1"/>
  <c r="Q88" i="1"/>
  <c r="Q86" i="1"/>
  <c r="R86" i="1" s="1"/>
  <c r="S86" i="1" s="1"/>
  <c r="Q74" i="1"/>
  <c r="Q72" i="1"/>
  <c r="R72" i="1" s="1"/>
  <c r="S72" i="1" s="1"/>
  <c r="P54" i="1"/>
  <c r="Q48" i="1"/>
  <c r="R48" i="1" s="1"/>
  <c r="S48" i="1" s="1"/>
  <c r="Q46" i="1"/>
  <c r="Q44" i="1"/>
  <c r="R44" i="1" s="1"/>
  <c r="S44" i="1" s="1"/>
  <c r="Q38" i="1"/>
  <c r="Q34" i="1"/>
  <c r="R34" i="1" s="1"/>
  <c r="S34" i="1" s="1"/>
  <c r="P511" i="1"/>
  <c r="Q511" i="1" s="1"/>
  <c r="R511" i="1" s="1"/>
  <c r="S511" i="1" s="1"/>
  <c r="P383" i="1"/>
  <c r="P327" i="1"/>
  <c r="P263" i="1"/>
  <c r="Q245" i="1"/>
  <c r="Q243" i="1"/>
  <c r="R243" i="1" s="1"/>
  <c r="S243" i="1" s="1"/>
  <c r="Q240" i="1"/>
  <c r="Q237" i="1"/>
  <c r="R237" i="1" s="1"/>
  <c r="S237" i="1" s="1"/>
  <c r="Q235" i="1"/>
  <c r="Q231" i="1"/>
  <c r="R231" i="1" s="1"/>
  <c r="S231" i="1" s="1"/>
  <c r="Q226" i="1"/>
  <c r="Q180" i="1"/>
  <c r="R180" i="1" s="1"/>
  <c r="S180" i="1" s="1"/>
  <c r="Q164" i="1"/>
  <c r="Q162" i="1"/>
  <c r="R162" i="1" s="1"/>
  <c r="S162" i="1" s="1"/>
  <c r="Q160" i="1"/>
  <c r="Q157" i="1"/>
  <c r="R157" i="1" s="1"/>
  <c r="S157" i="1" s="1"/>
  <c r="Q154" i="1"/>
  <c r="Q152" i="1"/>
  <c r="R152" i="1" s="1"/>
  <c r="S152" i="1" s="1"/>
  <c r="Q119" i="1"/>
  <c r="Q117" i="1"/>
  <c r="R117" i="1" s="1"/>
  <c r="S117" i="1" s="1"/>
  <c r="Q115" i="1"/>
  <c r="Q113" i="1"/>
  <c r="R113" i="1" s="1"/>
  <c r="S113" i="1" s="1"/>
  <c r="Q110" i="1"/>
  <c r="Q106" i="1"/>
  <c r="R106" i="1" s="1"/>
  <c r="S106" i="1" s="1"/>
  <c r="Q90" i="1"/>
  <c r="Q80" i="1"/>
  <c r="Q78" i="1"/>
  <c r="Q64" i="1"/>
  <c r="Q62" i="1"/>
  <c r="Q60" i="1"/>
  <c r="Q57" i="1"/>
  <c r="Q27" i="1"/>
  <c r="Q21" i="1"/>
  <c r="Q16" i="1"/>
  <c r="Q14" i="1"/>
  <c r="Q10" i="1"/>
  <c r="P577" i="1"/>
  <c r="P550" i="1"/>
  <c r="P285" i="1"/>
  <c r="P188" i="1"/>
  <c r="P177" i="1"/>
  <c r="P305" i="1"/>
  <c r="P528" i="1"/>
  <c r="Q577" i="1"/>
  <c r="P94" i="1"/>
  <c r="P308" i="1"/>
  <c r="P419" i="1"/>
  <c r="P416" i="1"/>
  <c r="P411" i="1"/>
  <c r="P403" i="1"/>
  <c r="P380" i="1"/>
  <c r="P362" i="1"/>
  <c r="P254" i="1"/>
  <c r="P203" i="1"/>
  <c r="P200" i="1"/>
  <c r="P111" i="1"/>
  <c r="P49" i="1"/>
  <c r="P623" i="1"/>
  <c r="P561" i="1"/>
  <c r="P546" i="1"/>
  <c r="P359" i="1"/>
  <c r="P350" i="1"/>
  <c r="P346" i="1"/>
  <c r="P251" i="1"/>
  <c r="Q236" i="1"/>
  <c r="P238" i="1"/>
  <c r="R232" i="1"/>
  <c r="S232" i="1" s="1"/>
  <c r="R227" i="1"/>
  <c r="S227" i="1" s="1"/>
  <c r="R223" i="1"/>
  <c r="S223" i="1" s="1"/>
  <c r="Q178" i="1"/>
  <c r="Q175" i="1"/>
  <c r="Q172" i="1"/>
  <c r="P174" i="1"/>
  <c r="Q169" i="1"/>
  <c r="P171" i="1"/>
  <c r="R164" i="1"/>
  <c r="S164" i="1" s="1"/>
  <c r="R160" i="1"/>
  <c r="S160" i="1" s="1"/>
  <c r="R154" i="1"/>
  <c r="S154" i="1" s="1"/>
  <c r="Q148" i="1"/>
  <c r="P150" i="1"/>
  <c r="R146" i="1"/>
  <c r="S146" i="1" s="1"/>
  <c r="R143" i="1"/>
  <c r="S143" i="1" s="1"/>
  <c r="R140" i="1"/>
  <c r="S140" i="1" s="1"/>
  <c r="R137" i="1"/>
  <c r="S137" i="1" s="1"/>
  <c r="Q133" i="1"/>
  <c r="P139" i="1"/>
  <c r="R130" i="1"/>
  <c r="S130" i="1" s="1"/>
  <c r="R128" i="1"/>
  <c r="S128" i="1" s="1"/>
  <c r="R126" i="1"/>
  <c r="S126" i="1" s="1"/>
  <c r="P120" i="1"/>
  <c r="R112" i="1"/>
  <c r="S112" i="1" s="1"/>
  <c r="R90" i="1"/>
  <c r="S90" i="1" s="1"/>
  <c r="R88" i="1"/>
  <c r="S88" i="1" s="1"/>
  <c r="R80" i="1"/>
  <c r="S80" i="1" s="1"/>
  <c r="R78" i="1"/>
  <c r="S78" i="1" s="1"/>
  <c r="Q76" i="1"/>
  <c r="P81" i="1"/>
  <c r="R74" i="1"/>
  <c r="S74" i="1" s="1"/>
  <c r="Q68" i="1"/>
  <c r="P70" i="1"/>
  <c r="R64" i="1"/>
  <c r="S64" i="1" s="1"/>
  <c r="R62" i="1"/>
  <c r="S62" i="1" s="1"/>
  <c r="R60" i="1"/>
  <c r="S60" i="1" s="1"/>
  <c r="R57" i="1"/>
  <c r="S57" i="1" s="1"/>
  <c r="Q55" i="1"/>
  <c r="P59" i="1"/>
  <c r="P620" i="1"/>
  <c r="P573" i="1"/>
  <c r="P543" i="1"/>
  <c r="P533" i="1"/>
  <c r="P492" i="1"/>
  <c r="P479" i="1"/>
  <c r="P461" i="1"/>
  <c r="P408" i="1"/>
  <c r="P366" i="1"/>
  <c r="P342" i="1"/>
  <c r="P338" i="1"/>
  <c r="P319" i="1"/>
  <c r="P297" i="1"/>
  <c r="P282" i="1"/>
  <c r="P268" i="1"/>
  <c r="P258" i="1"/>
  <c r="Q244" i="1"/>
  <c r="P246" i="1"/>
  <c r="Q239" i="1"/>
  <c r="P241" i="1"/>
  <c r="R245" i="1"/>
  <c r="S245" i="1" s="1"/>
  <c r="R240" i="1"/>
  <c r="S240" i="1" s="1"/>
  <c r="R235" i="1"/>
  <c r="S235" i="1" s="1"/>
  <c r="Q229" i="1"/>
  <c r="P233" i="1"/>
  <c r="R226" i="1"/>
  <c r="S226" i="1" s="1"/>
  <c r="Q224" i="1"/>
  <c r="P228" i="1"/>
  <c r="R199" i="1"/>
  <c r="S199" i="1" s="1"/>
  <c r="Q194" i="1"/>
  <c r="P197" i="1"/>
  <c r="R191" i="1"/>
  <c r="S191" i="1" s="1"/>
  <c r="Q189" i="1"/>
  <c r="P193" i="1"/>
  <c r="R184" i="1"/>
  <c r="S184" i="1" s="1"/>
  <c r="P165" i="1"/>
  <c r="P158" i="1"/>
  <c r="P155" i="1"/>
  <c r="P147" i="1"/>
  <c r="P132" i="1"/>
  <c r="R124" i="1"/>
  <c r="S124" i="1" s="1"/>
  <c r="R119" i="1"/>
  <c r="S119" i="1" s="1"/>
  <c r="R115" i="1"/>
  <c r="S115" i="1" s="1"/>
  <c r="R110" i="1"/>
  <c r="S110" i="1" s="1"/>
  <c r="Q104" i="1"/>
  <c r="P107" i="1"/>
  <c r="Q98" i="1"/>
  <c r="P100" i="1"/>
  <c r="R96" i="1"/>
  <c r="S96" i="1" s="1"/>
  <c r="Q91" i="1"/>
  <c r="P89" i="1"/>
  <c r="P75" i="1"/>
  <c r="Q61" i="1"/>
  <c r="P67" i="1"/>
  <c r="R46" i="1"/>
  <c r="S46" i="1" s="1"/>
  <c r="Q41" i="1"/>
  <c r="P43" i="1"/>
  <c r="R38" i="1"/>
  <c r="S38" i="1" s="1"/>
  <c r="Q36" i="1"/>
  <c r="P40" i="1"/>
  <c r="Q30" i="1"/>
  <c r="P32" i="1"/>
  <c r="R27" i="1"/>
  <c r="S27" i="1" s="1"/>
  <c r="Q24" i="1"/>
  <c r="P29" i="1"/>
  <c r="R21" i="1"/>
  <c r="S21" i="1" s="1"/>
  <c r="Q19" i="1"/>
  <c r="P23" i="1"/>
  <c r="R16" i="1"/>
  <c r="S16" i="1" s="1"/>
  <c r="R14" i="1"/>
  <c r="S14" i="1" s="1"/>
  <c r="Q12" i="1"/>
  <c r="P17" i="1"/>
  <c r="R10" i="1"/>
  <c r="S10" i="1" s="1"/>
  <c r="P631" i="1"/>
  <c r="P627" i="1"/>
  <c r="P611" i="1"/>
  <c r="P604" i="1"/>
  <c r="P600" i="1"/>
  <c r="P594" i="1"/>
  <c r="P587" i="1"/>
  <c r="P580" i="1"/>
  <c r="P568" i="1"/>
  <c r="P565" i="1"/>
  <c r="P557" i="1"/>
  <c r="P537" i="1"/>
  <c r="P524" i="1"/>
  <c r="P516" i="1"/>
  <c r="P506" i="1"/>
  <c r="P498" i="1"/>
  <c r="P495" i="1"/>
  <c r="P486" i="1"/>
  <c r="P482" i="1"/>
  <c r="P472" i="1"/>
  <c r="P467" i="1"/>
  <c r="P457" i="1"/>
  <c r="P450" i="1"/>
  <c r="P446" i="1"/>
  <c r="P441" i="1"/>
  <c r="P438" i="1"/>
  <c r="P430" i="1"/>
  <c r="P425" i="1"/>
  <c r="P396" i="1"/>
  <c r="P388" i="1"/>
  <c r="P377" i="1"/>
  <c r="P369" i="1"/>
  <c r="P355" i="1"/>
  <c r="P322" i="1"/>
  <c r="P315" i="1"/>
  <c r="P312" i="1"/>
  <c r="P301" i="1"/>
  <c r="P293" i="1"/>
  <c r="P289" i="1"/>
  <c r="P272" i="1"/>
  <c r="Q636" i="1"/>
  <c r="Q634" i="1"/>
  <c r="Q632" i="1"/>
  <c r="Q629" i="1"/>
  <c r="Q626" i="1"/>
  <c r="Q624" i="1"/>
  <c r="Q621" i="1"/>
  <c r="Q618" i="1"/>
  <c r="Q616" i="1"/>
  <c r="Q614" i="1"/>
  <c r="Q609" i="1"/>
  <c r="Q607" i="1"/>
  <c r="Q605" i="1"/>
  <c r="Q602" i="1"/>
  <c r="Q599" i="1"/>
  <c r="Q597" i="1"/>
  <c r="Q596" i="1"/>
  <c r="Q593" i="1"/>
  <c r="Q591" i="1"/>
  <c r="Q589" i="1"/>
  <c r="Q586" i="1"/>
  <c r="Q584" i="1"/>
  <c r="Q582" i="1"/>
  <c r="Q579" i="1"/>
  <c r="Q575" i="1"/>
  <c r="Q572" i="1"/>
  <c r="Q570" i="1"/>
  <c r="Q567" i="1"/>
  <c r="Q564" i="1"/>
  <c r="Q562" i="1"/>
  <c r="Q559" i="1"/>
  <c r="Q556" i="1"/>
  <c r="Q554" i="1"/>
  <c r="Q552" i="1"/>
  <c r="Q547" i="1"/>
  <c r="Q544" i="1"/>
  <c r="Q541" i="1"/>
  <c r="Q539" i="1"/>
  <c r="Q536" i="1"/>
  <c r="Q532" i="1"/>
  <c r="Q530" i="1"/>
  <c r="Q529" i="1"/>
  <c r="Q525" i="1"/>
  <c r="Q522" i="1"/>
  <c r="Q520" i="1"/>
  <c r="Q518" i="1"/>
  <c r="Q515" i="1"/>
  <c r="Q513" i="1"/>
  <c r="Q508" i="1"/>
  <c r="Q505" i="1"/>
  <c r="Q502" i="1"/>
  <c r="Q500" i="1"/>
  <c r="Q497" i="1"/>
  <c r="Q494" i="1"/>
  <c r="Q491" i="1"/>
  <c r="Q489" i="1"/>
  <c r="Q487" i="1"/>
  <c r="Q484" i="1"/>
  <c r="Q481" i="1"/>
  <c r="Q478" i="1"/>
  <c r="Q476" i="1"/>
  <c r="Q474" i="1"/>
  <c r="Q471" i="1"/>
  <c r="Q468" i="1"/>
  <c r="Q465" i="1"/>
  <c r="Q463" i="1"/>
  <c r="Q460" i="1"/>
  <c r="Q458" i="1"/>
  <c r="Q455" i="1"/>
  <c r="Q453" i="1"/>
  <c r="Q451" i="1"/>
  <c r="Q448" i="1"/>
  <c r="Q445" i="1"/>
  <c r="Q443" i="1"/>
  <c r="Q440" i="1"/>
  <c r="Q437" i="1"/>
  <c r="Q435" i="1"/>
  <c r="Q433" i="1"/>
  <c r="Q431" i="1"/>
  <c r="Q428" i="1"/>
  <c r="Q426" i="1"/>
  <c r="Q423" i="1"/>
  <c r="Q420" i="1"/>
  <c r="Q417" i="1"/>
  <c r="Q414" i="1"/>
  <c r="Q412" i="1"/>
  <c r="Q409" i="1"/>
  <c r="Q406" i="1"/>
  <c r="Q404" i="1"/>
  <c r="Q400" i="1"/>
  <c r="Q398" i="1"/>
  <c r="Q637" i="1"/>
  <c r="Q635" i="1"/>
  <c r="Q633" i="1"/>
  <c r="Q630" i="1"/>
  <c r="Q628" i="1"/>
  <c r="Q625" i="1"/>
  <c r="Q622" i="1"/>
  <c r="Q619" i="1"/>
  <c r="Q617" i="1"/>
  <c r="Q615" i="1"/>
  <c r="Q613" i="1"/>
  <c r="Q612" i="1"/>
  <c r="Q610" i="1"/>
  <c r="Q608" i="1"/>
  <c r="Q606" i="1"/>
  <c r="Q603" i="1"/>
  <c r="Q601" i="1"/>
  <c r="Q598" i="1"/>
  <c r="Q595" i="1"/>
  <c r="Q592" i="1"/>
  <c r="Q590" i="1"/>
  <c r="Q588" i="1"/>
  <c r="Q585" i="1"/>
  <c r="Q583" i="1"/>
  <c r="Q581" i="1"/>
  <c r="Q578" i="1"/>
  <c r="Q574" i="1"/>
  <c r="Q571" i="1"/>
  <c r="Q569" i="1"/>
  <c r="Q566" i="1"/>
  <c r="Q563" i="1"/>
  <c r="Q560" i="1"/>
  <c r="Q558" i="1"/>
  <c r="Q555" i="1"/>
  <c r="Q553" i="1"/>
  <c r="Q551" i="1"/>
  <c r="Q545" i="1"/>
  <c r="Q542" i="1"/>
  <c r="Q540" i="1"/>
  <c r="Q538" i="1"/>
  <c r="Q535" i="1"/>
  <c r="Q531" i="1"/>
  <c r="Q526" i="1"/>
  <c r="Q523" i="1"/>
  <c r="Q521" i="1"/>
  <c r="Q519" i="1"/>
  <c r="Q517" i="1"/>
  <c r="Q514" i="1"/>
  <c r="Q512" i="1"/>
  <c r="Q509" i="1"/>
  <c r="Q507" i="1"/>
  <c r="Q504" i="1"/>
  <c r="Q503" i="1"/>
  <c r="Q501" i="1"/>
  <c r="Q499" i="1"/>
  <c r="Q496" i="1"/>
  <c r="Q493" i="1"/>
  <c r="Q490" i="1"/>
  <c r="Q488" i="1"/>
  <c r="Q485" i="1"/>
  <c r="Q483" i="1"/>
  <c r="Q480" i="1"/>
  <c r="Q477" i="1"/>
  <c r="Q475" i="1"/>
  <c r="Q473" i="1"/>
  <c r="Q470" i="1"/>
  <c r="Q466" i="1"/>
  <c r="Q464" i="1"/>
  <c r="Q462" i="1"/>
  <c r="Q459" i="1"/>
  <c r="P213" i="1"/>
  <c r="P205" i="1"/>
  <c r="Q247" i="1"/>
  <c r="Q456" i="1"/>
  <c r="Q454" i="1"/>
  <c r="Q452" i="1"/>
  <c r="Q449" i="1"/>
  <c r="Q447" i="1"/>
  <c r="Q444" i="1"/>
  <c r="Q442" i="1"/>
  <c r="Q439" i="1"/>
  <c r="Q436" i="1"/>
  <c r="Q434" i="1"/>
  <c r="Q432" i="1"/>
  <c r="Q429" i="1"/>
  <c r="Q427" i="1"/>
  <c r="Q424" i="1"/>
  <c r="Q422" i="1"/>
  <c r="Q418" i="1"/>
  <c r="Q415" i="1"/>
  <c r="Q413" i="1"/>
  <c r="Q410" i="1"/>
  <c r="Q407" i="1"/>
  <c r="Q405" i="1"/>
  <c r="Q402" i="1"/>
  <c r="Q399" i="1"/>
  <c r="Q397" i="1"/>
  <c r="Q394" i="1"/>
  <c r="Q386" i="1"/>
  <c r="Q384" i="1"/>
  <c r="Q379" i="1"/>
  <c r="Q376" i="1"/>
  <c r="Q374" i="1"/>
  <c r="Q372" i="1"/>
  <c r="Q370" i="1"/>
  <c r="Q367" i="1"/>
  <c r="Q364" i="1"/>
  <c r="Q361" i="1"/>
  <c r="Q358" i="1"/>
  <c r="Q356" i="1"/>
  <c r="Q353" i="1"/>
  <c r="Q349" i="1"/>
  <c r="Q347" i="1"/>
  <c r="Q345" i="1"/>
  <c r="Q343" i="1"/>
  <c r="Q340" i="1"/>
  <c r="Q337" i="1"/>
  <c r="Q335" i="1"/>
  <c r="Q333" i="1"/>
  <c r="Q331" i="1"/>
  <c r="Q329" i="1"/>
  <c r="Q325" i="1"/>
  <c r="Q323" i="1"/>
  <c r="Q320" i="1"/>
  <c r="Q317" i="1"/>
  <c r="Q311" i="1"/>
  <c r="Q313" i="1"/>
  <c r="Q309" i="1"/>
  <c r="Q304" i="1"/>
  <c r="Q303" i="1"/>
  <c r="Q300" i="1"/>
  <c r="Q298" i="1"/>
  <c r="Q295" i="1"/>
  <c r="Q292" i="1"/>
  <c r="Q290" i="1"/>
  <c r="Q286" i="1"/>
  <c r="Q283" i="1"/>
  <c r="Q280" i="1"/>
  <c r="Q278" i="1"/>
  <c r="Q276" i="1"/>
  <c r="Q274" i="1"/>
  <c r="Q271" i="1"/>
  <c r="Q269" i="1"/>
  <c r="Q266" i="1"/>
  <c r="Q261" i="1"/>
  <c r="Q259" i="1"/>
  <c r="Q256" i="1"/>
  <c r="Q253" i="1"/>
  <c r="Q250" i="1"/>
  <c r="Q248" i="1"/>
  <c r="P221" i="1"/>
  <c r="P218" i="1"/>
  <c r="P216" i="1"/>
  <c r="P214" i="1"/>
  <c r="P210" i="1"/>
  <c r="P208" i="1"/>
  <c r="Q395" i="1"/>
  <c r="Q387" i="1"/>
  <c r="Q385" i="1"/>
  <c r="Q381" i="1"/>
  <c r="Q378" i="1"/>
  <c r="Q375" i="1"/>
  <c r="Q373" i="1"/>
  <c r="Q371" i="1"/>
  <c r="Q368" i="1"/>
  <c r="Q365" i="1"/>
  <c r="Q363" i="1"/>
  <c r="Q360" i="1"/>
  <c r="Q357" i="1"/>
  <c r="Q354" i="1"/>
  <c r="Q351" i="1"/>
  <c r="Q348" i="1"/>
  <c r="Q344" i="1"/>
  <c r="Q341" i="1"/>
  <c r="Q339" i="1"/>
  <c r="Q336" i="1"/>
  <c r="Q334" i="1"/>
  <c r="Q332" i="1"/>
  <c r="Q330" i="1"/>
  <c r="Q328" i="1"/>
  <c r="Q324" i="1"/>
  <c r="Q321" i="1"/>
  <c r="Q318" i="1"/>
  <c r="Q316" i="1"/>
  <c r="Q314" i="1"/>
  <c r="Q310" i="1"/>
  <c r="Q307" i="1"/>
  <c r="Q306" i="1"/>
  <c r="Q302" i="1"/>
  <c r="Q299" i="1"/>
  <c r="Q296" i="1"/>
  <c r="Q294" i="1"/>
  <c r="Q291" i="1"/>
  <c r="Q287" i="1"/>
  <c r="Q284" i="1"/>
  <c r="Q281" i="1"/>
  <c r="Q279" i="1"/>
  <c r="Q277" i="1"/>
  <c r="Q275" i="1"/>
  <c r="Q273" i="1"/>
  <c r="Q270" i="1"/>
  <c r="Q267" i="1"/>
  <c r="Q265" i="1"/>
  <c r="Q257" i="1"/>
  <c r="Q255" i="1"/>
  <c r="Q252" i="1"/>
  <c r="Q249" i="1"/>
  <c r="Q220" i="1"/>
  <c r="Q217" i="1"/>
  <c r="Q215" i="1"/>
  <c r="Q212" i="1"/>
  <c r="Q209" i="1"/>
  <c r="Q206" i="1"/>
  <c r="Q204" i="1"/>
  <c r="Q201" i="1"/>
  <c r="Q198" i="1"/>
  <c r="Q195" i="1"/>
  <c r="Q192" i="1"/>
  <c r="Q190" i="1"/>
  <c r="Q187" i="1"/>
  <c r="Q185" i="1"/>
  <c r="Q183" i="1"/>
  <c r="Q179" i="1"/>
  <c r="Q176" i="1"/>
  <c r="Q173" i="1"/>
  <c r="Q170" i="1"/>
  <c r="Q166" i="1"/>
  <c r="Q163" i="1"/>
  <c r="Q161" i="1"/>
  <c r="Q159" i="1"/>
  <c r="Q156" i="1"/>
  <c r="Q153" i="1"/>
  <c r="Q151" i="1"/>
  <c r="Q145" i="1"/>
  <c r="Q142" i="1"/>
  <c r="Q138" i="1"/>
  <c r="Q134" i="1"/>
  <c r="Q131" i="1"/>
  <c r="Q129" i="1"/>
  <c r="Q127" i="1"/>
  <c r="Q125" i="1"/>
  <c r="Q122" i="1"/>
  <c r="Q121" i="1"/>
  <c r="Q118" i="1"/>
  <c r="Q116" i="1"/>
  <c r="Q114" i="1"/>
  <c r="Q109" i="1"/>
  <c r="Q105" i="1"/>
  <c r="Q103" i="1"/>
  <c r="Q99" i="1"/>
  <c r="Q97" i="1"/>
  <c r="Q95" i="1"/>
  <c r="Q92" i="1"/>
  <c r="Q87" i="1"/>
  <c r="Q85" i="1"/>
  <c r="Q82" i="1"/>
  <c r="Q79" i="1"/>
  <c r="Q77" i="1"/>
  <c r="Q73" i="1"/>
  <c r="Q71" i="1"/>
  <c r="Q69" i="1"/>
  <c r="Q66" i="1"/>
  <c r="Q63" i="1"/>
  <c r="Q58" i="1"/>
  <c r="Q56" i="1"/>
  <c r="Q51" i="1"/>
  <c r="Q50" i="1"/>
  <c r="Q47" i="1"/>
  <c r="Q45" i="1"/>
  <c r="Q42" i="1"/>
  <c r="Q39" i="1"/>
  <c r="Q37" i="1"/>
  <c r="Q35" i="1"/>
  <c r="Q33" i="1"/>
  <c r="Q31" i="1"/>
  <c r="Q28" i="1"/>
  <c r="Q25" i="1"/>
  <c r="Q22" i="1"/>
  <c r="Q20" i="1"/>
  <c r="Q18" i="1"/>
  <c r="Q15" i="1"/>
  <c r="Q13" i="1"/>
  <c r="Q11" i="1"/>
  <c r="Q8" i="1"/>
  <c r="Q7" i="1"/>
  <c r="Q210" i="1" l="1"/>
  <c r="Q211" i="1" s="1"/>
  <c r="R211" i="1" s="1"/>
  <c r="Q216" i="1"/>
  <c r="P222" i="1"/>
  <c r="Q213" i="1"/>
  <c r="Q188" i="1"/>
  <c r="Q214" i="1"/>
  <c r="Q218" i="1"/>
  <c r="Q219" i="1" s="1"/>
  <c r="R219" i="1" s="1"/>
  <c r="Q205" i="1"/>
  <c r="Q528" i="1"/>
  <c r="R528" i="1" s="1"/>
  <c r="S528" i="1" s="1"/>
  <c r="Q285" i="1"/>
  <c r="R285" i="1" s="1"/>
  <c r="S285" i="1" s="1"/>
  <c r="R188" i="1"/>
  <c r="S188" i="1" s="1"/>
  <c r="Q177" i="1"/>
  <c r="R177" i="1" s="1"/>
  <c r="Q305" i="1"/>
  <c r="R577" i="1"/>
  <c r="S577" i="1" s="1"/>
  <c r="P211" i="1"/>
  <c r="Q308" i="1"/>
  <c r="Q221" i="1"/>
  <c r="R221" i="1" s="1"/>
  <c r="S221" i="1" s="1"/>
  <c r="Q208" i="1"/>
  <c r="R208" i="1" s="1"/>
  <c r="S208" i="1" s="1"/>
  <c r="R8" i="1"/>
  <c r="S8" i="1" s="1"/>
  <c r="R13" i="1"/>
  <c r="S13" i="1" s="1"/>
  <c r="R15" i="1"/>
  <c r="S15" i="1" s="1"/>
  <c r="R20" i="1"/>
  <c r="S20" i="1" s="1"/>
  <c r="R25" i="1"/>
  <c r="S25" i="1" s="1"/>
  <c r="R31" i="1"/>
  <c r="S31" i="1" s="1"/>
  <c r="R35" i="1"/>
  <c r="S35" i="1" s="1"/>
  <c r="R39" i="1"/>
  <c r="S39" i="1" s="1"/>
  <c r="Q49" i="1"/>
  <c r="R49" i="1" s="1"/>
  <c r="R47" i="1"/>
  <c r="S47" i="1" s="1"/>
  <c r="S49" i="1" s="1"/>
  <c r="R50" i="1"/>
  <c r="S50" i="1" s="1"/>
  <c r="R56" i="1"/>
  <c r="S56" i="1" s="1"/>
  <c r="R116" i="1"/>
  <c r="S116" i="1" s="1"/>
  <c r="R122" i="1"/>
  <c r="S122" i="1" s="1"/>
  <c r="R129" i="1"/>
  <c r="S129" i="1" s="1"/>
  <c r="R134" i="1"/>
  <c r="S134" i="1" s="1"/>
  <c r="R142" i="1"/>
  <c r="S142" i="1" s="1"/>
  <c r="Q155" i="1"/>
  <c r="R155" i="1" s="1"/>
  <c r="R153" i="1"/>
  <c r="S153" i="1" s="1"/>
  <c r="S155" i="1" s="1"/>
  <c r="Q165" i="1"/>
  <c r="R165" i="1" s="1"/>
  <c r="R159" i="1"/>
  <c r="S159" i="1" s="1"/>
  <c r="Q168" i="1"/>
  <c r="R168" i="1" s="1"/>
  <c r="R166" i="1"/>
  <c r="S166" i="1" s="1"/>
  <c r="S168" i="1" s="1"/>
  <c r="R173" i="1"/>
  <c r="S173" i="1" s="1"/>
  <c r="R179" i="1"/>
  <c r="S179" i="1" s="1"/>
  <c r="R183" i="1"/>
  <c r="S183" i="1" s="1"/>
  <c r="R190" i="1"/>
  <c r="S190" i="1" s="1"/>
  <c r="R195" i="1"/>
  <c r="S195" i="1" s="1"/>
  <c r="Q200" i="1"/>
  <c r="R200" i="1" s="1"/>
  <c r="R198" i="1"/>
  <c r="S198" i="1" s="1"/>
  <c r="S200" i="1" s="1"/>
  <c r="R204" i="1"/>
  <c r="S204" i="1" s="1"/>
  <c r="R209" i="1"/>
  <c r="S209" i="1" s="1"/>
  <c r="R215" i="1"/>
  <c r="S215" i="1" s="1"/>
  <c r="R216" i="1"/>
  <c r="S216" i="1" s="1"/>
  <c r="R63" i="1"/>
  <c r="S63" i="1" s="1"/>
  <c r="R66" i="1"/>
  <c r="S66" i="1" s="1"/>
  <c r="R69" i="1"/>
  <c r="S69" i="1" s="1"/>
  <c r="Q75" i="1"/>
  <c r="R75" i="1" s="1"/>
  <c r="R71" i="1"/>
  <c r="S71" i="1" s="1"/>
  <c r="R73" i="1"/>
  <c r="S73" i="1" s="1"/>
  <c r="R77" i="1"/>
  <c r="S77" i="1" s="1"/>
  <c r="R79" i="1"/>
  <c r="S79" i="1" s="1"/>
  <c r="R82" i="1"/>
  <c r="S82" i="1" s="1"/>
  <c r="Q89" i="1"/>
  <c r="R89" i="1" s="1"/>
  <c r="R85" i="1"/>
  <c r="S85" i="1" s="1"/>
  <c r="R87" i="1"/>
  <c r="S87" i="1" s="1"/>
  <c r="R92" i="1"/>
  <c r="S92" i="1" s="1"/>
  <c r="R95" i="1"/>
  <c r="S95" i="1" s="1"/>
  <c r="R97" i="1"/>
  <c r="S97" i="1" s="1"/>
  <c r="R99" i="1"/>
  <c r="S99" i="1" s="1"/>
  <c r="R103" i="1"/>
  <c r="S103" i="1" s="1"/>
  <c r="R105" i="1"/>
  <c r="S105" i="1" s="1"/>
  <c r="Q111" i="1"/>
  <c r="R111" i="1" s="1"/>
  <c r="R109" i="1"/>
  <c r="S109" i="1" s="1"/>
  <c r="S111" i="1" s="1"/>
  <c r="R217" i="1"/>
  <c r="S217" i="1" s="1"/>
  <c r="Q251" i="1"/>
  <c r="R251" i="1" s="1"/>
  <c r="R249" i="1"/>
  <c r="S249" i="1" s="1"/>
  <c r="Q254" i="1"/>
  <c r="R254" i="1" s="1"/>
  <c r="R252" i="1"/>
  <c r="S252" i="1" s="1"/>
  <c r="Q258" i="1"/>
  <c r="R258" i="1" s="1"/>
  <c r="R255" i="1"/>
  <c r="S255" i="1" s="1"/>
  <c r="R257" i="1"/>
  <c r="S257" i="1" s="1"/>
  <c r="S260" i="1"/>
  <c r="Q268" i="1"/>
  <c r="R268" i="1" s="1"/>
  <c r="R265" i="1"/>
  <c r="S265" i="1" s="1"/>
  <c r="R267" i="1"/>
  <c r="S267" i="1" s="1"/>
  <c r="R270" i="1"/>
  <c r="S270" i="1" s="1"/>
  <c r="Q282" i="1"/>
  <c r="R282" i="1" s="1"/>
  <c r="R273" i="1"/>
  <c r="S273" i="1" s="1"/>
  <c r="R275" i="1"/>
  <c r="S275" i="1" s="1"/>
  <c r="R277" i="1"/>
  <c r="S277" i="1" s="1"/>
  <c r="R279" i="1"/>
  <c r="S279" i="1" s="1"/>
  <c r="R281" i="1"/>
  <c r="S281" i="1" s="1"/>
  <c r="R284" i="1"/>
  <c r="S284" i="1" s="1"/>
  <c r="R287" i="1"/>
  <c r="S287" i="1" s="1"/>
  <c r="R291" i="1"/>
  <c r="S291" i="1" s="1"/>
  <c r="Q297" i="1"/>
  <c r="R297" i="1" s="1"/>
  <c r="R294" i="1"/>
  <c r="S294" i="1" s="1"/>
  <c r="R296" i="1"/>
  <c r="S296" i="1" s="1"/>
  <c r="R299" i="1"/>
  <c r="S299" i="1" s="1"/>
  <c r="R302" i="1"/>
  <c r="S302" i="1" s="1"/>
  <c r="R306" i="1"/>
  <c r="S306" i="1" s="1"/>
  <c r="R307" i="1"/>
  <c r="S307" i="1" s="1"/>
  <c r="R310" i="1"/>
  <c r="S310" i="1" s="1"/>
  <c r="R314" i="1"/>
  <c r="S314" i="1" s="1"/>
  <c r="Q319" i="1"/>
  <c r="R319" i="1" s="1"/>
  <c r="R316" i="1"/>
  <c r="S316" i="1" s="1"/>
  <c r="R318" i="1"/>
  <c r="S318" i="1" s="1"/>
  <c r="R321" i="1"/>
  <c r="S321" i="1" s="1"/>
  <c r="R324" i="1"/>
  <c r="S324" i="1" s="1"/>
  <c r="R328" i="1"/>
  <c r="S328" i="1" s="1"/>
  <c r="Q338" i="1"/>
  <c r="R338" i="1" s="1"/>
  <c r="R330" i="1"/>
  <c r="S330" i="1" s="1"/>
  <c r="R332" i="1"/>
  <c r="S332" i="1" s="1"/>
  <c r="R334" i="1"/>
  <c r="S334" i="1" s="1"/>
  <c r="R336" i="1"/>
  <c r="S336" i="1" s="1"/>
  <c r="Q342" i="1"/>
  <c r="R342" i="1" s="1"/>
  <c r="R339" i="1"/>
  <c r="S339" i="1" s="1"/>
  <c r="R341" i="1"/>
  <c r="S341" i="1" s="1"/>
  <c r="Q346" i="1"/>
  <c r="R346" i="1" s="1"/>
  <c r="R344" i="1"/>
  <c r="S344" i="1" s="1"/>
  <c r="Q350" i="1"/>
  <c r="R350" i="1" s="1"/>
  <c r="R348" i="1"/>
  <c r="S348" i="1" s="1"/>
  <c r="R351" i="1"/>
  <c r="S351" i="1" s="1"/>
  <c r="R354" i="1"/>
  <c r="S354" i="1" s="1"/>
  <c r="Q359" i="1"/>
  <c r="R359" i="1" s="1"/>
  <c r="R357" i="1"/>
  <c r="S357" i="1" s="1"/>
  <c r="Q362" i="1"/>
  <c r="R362" i="1" s="1"/>
  <c r="R360" i="1"/>
  <c r="S360" i="1" s="1"/>
  <c r="Q366" i="1"/>
  <c r="R366" i="1" s="1"/>
  <c r="R363" i="1"/>
  <c r="S363" i="1" s="1"/>
  <c r="R365" i="1"/>
  <c r="S365" i="1" s="1"/>
  <c r="R368" i="1"/>
  <c r="S368" i="1" s="1"/>
  <c r="R371" i="1"/>
  <c r="S371" i="1" s="1"/>
  <c r="R373" i="1"/>
  <c r="S373" i="1" s="1"/>
  <c r="R375" i="1"/>
  <c r="S375" i="1" s="1"/>
  <c r="Q380" i="1"/>
  <c r="R380" i="1" s="1"/>
  <c r="R378" i="1"/>
  <c r="S378" i="1" s="1"/>
  <c r="Q383" i="1"/>
  <c r="R383" i="1" s="1"/>
  <c r="R381" i="1"/>
  <c r="S381" i="1" s="1"/>
  <c r="S383" i="1" s="1"/>
  <c r="R385" i="1"/>
  <c r="S385" i="1" s="1"/>
  <c r="R387" i="1"/>
  <c r="S387" i="1" s="1"/>
  <c r="R395" i="1"/>
  <c r="S395" i="1" s="1"/>
  <c r="R248" i="1"/>
  <c r="S248" i="1" s="1"/>
  <c r="R250" i="1"/>
  <c r="S250" i="1" s="1"/>
  <c r="R253" i="1"/>
  <c r="S253" i="1" s="1"/>
  <c r="R256" i="1"/>
  <c r="S256" i="1" s="1"/>
  <c r="R259" i="1"/>
  <c r="S259" i="1" s="1"/>
  <c r="Q263" i="1"/>
  <c r="R263" i="1" s="1"/>
  <c r="R261" i="1"/>
  <c r="S261" i="1" s="1"/>
  <c r="S263" i="1" s="1"/>
  <c r="R266" i="1"/>
  <c r="S266" i="1" s="1"/>
  <c r="Q272" i="1"/>
  <c r="R272" i="1" s="1"/>
  <c r="R269" i="1"/>
  <c r="S269" i="1" s="1"/>
  <c r="R271" i="1"/>
  <c r="S271" i="1" s="1"/>
  <c r="R274" i="1"/>
  <c r="S274" i="1" s="1"/>
  <c r="R276" i="1"/>
  <c r="S276" i="1" s="1"/>
  <c r="R278" i="1"/>
  <c r="S278" i="1" s="1"/>
  <c r="R280" i="1"/>
  <c r="S280" i="1" s="1"/>
  <c r="R283" i="1"/>
  <c r="S283" i="1" s="1"/>
  <c r="Q289" i="1"/>
  <c r="R289" i="1" s="1"/>
  <c r="R286" i="1"/>
  <c r="S286" i="1" s="1"/>
  <c r="Q293" i="1"/>
  <c r="R293" i="1" s="1"/>
  <c r="R290" i="1"/>
  <c r="S290" i="1" s="1"/>
  <c r="R292" i="1"/>
  <c r="S292" i="1" s="1"/>
  <c r="R295" i="1"/>
  <c r="S295" i="1" s="1"/>
  <c r="Q301" i="1"/>
  <c r="R301" i="1" s="1"/>
  <c r="R298" i="1"/>
  <c r="S298" i="1" s="1"/>
  <c r="R300" i="1"/>
  <c r="S300" i="1" s="1"/>
  <c r="R303" i="1"/>
  <c r="S303" i="1" s="1"/>
  <c r="R304" i="1"/>
  <c r="S304" i="1" s="1"/>
  <c r="Q312" i="1"/>
  <c r="R312" i="1" s="1"/>
  <c r="R309" i="1"/>
  <c r="S309" i="1" s="1"/>
  <c r="Q315" i="1"/>
  <c r="R315" i="1" s="1"/>
  <c r="R313" i="1"/>
  <c r="S313" i="1" s="1"/>
  <c r="R311" i="1"/>
  <c r="S311" i="1" s="1"/>
  <c r="R317" i="1"/>
  <c r="S317" i="1" s="1"/>
  <c r="Q322" i="1"/>
  <c r="R322" i="1" s="1"/>
  <c r="R320" i="1"/>
  <c r="S320" i="1" s="1"/>
  <c r="R323" i="1"/>
  <c r="S323" i="1" s="1"/>
  <c r="R325" i="1"/>
  <c r="S325" i="1" s="1"/>
  <c r="R329" i="1"/>
  <c r="S329" i="1" s="1"/>
  <c r="R331" i="1"/>
  <c r="S331" i="1" s="1"/>
  <c r="R333" i="1"/>
  <c r="S333" i="1" s="1"/>
  <c r="R335" i="1"/>
  <c r="S335" i="1" s="1"/>
  <c r="R337" i="1"/>
  <c r="S337" i="1" s="1"/>
  <c r="R340" i="1"/>
  <c r="S340" i="1" s="1"/>
  <c r="R343" i="1"/>
  <c r="S343" i="1" s="1"/>
  <c r="R345" i="1"/>
  <c r="S345" i="1" s="1"/>
  <c r="R347" i="1"/>
  <c r="S347" i="1" s="1"/>
  <c r="R349" i="1"/>
  <c r="S349" i="1" s="1"/>
  <c r="Q355" i="1"/>
  <c r="R355" i="1" s="1"/>
  <c r="R353" i="1"/>
  <c r="S353" i="1" s="1"/>
  <c r="R356" i="1"/>
  <c r="S356" i="1" s="1"/>
  <c r="R358" i="1"/>
  <c r="S358" i="1" s="1"/>
  <c r="R361" i="1"/>
  <c r="S361" i="1" s="1"/>
  <c r="R364" i="1"/>
  <c r="S364" i="1" s="1"/>
  <c r="Q369" i="1"/>
  <c r="R369" i="1" s="1"/>
  <c r="R367" i="1"/>
  <c r="S367" i="1" s="1"/>
  <c r="R370" i="1"/>
  <c r="S370" i="1" s="1"/>
  <c r="Q377" i="1"/>
  <c r="R377" i="1" s="1"/>
  <c r="R372" i="1"/>
  <c r="S372" i="1" s="1"/>
  <c r="R374" i="1"/>
  <c r="S374" i="1" s="1"/>
  <c r="R376" i="1"/>
  <c r="S376" i="1" s="1"/>
  <c r="R379" i="1"/>
  <c r="S379" i="1" s="1"/>
  <c r="R384" i="1"/>
  <c r="S384" i="1" s="1"/>
  <c r="Q388" i="1"/>
  <c r="R388" i="1" s="1"/>
  <c r="R386" i="1"/>
  <c r="S386" i="1" s="1"/>
  <c r="Q396" i="1"/>
  <c r="R396" i="1" s="1"/>
  <c r="R394" i="1"/>
  <c r="S394" i="1" s="1"/>
  <c r="R397" i="1"/>
  <c r="S397" i="1" s="1"/>
  <c r="R399" i="1"/>
  <c r="S399" i="1" s="1"/>
  <c r="R402" i="1"/>
  <c r="S402" i="1" s="1"/>
  <c r="R405" i="1"/>
  <c r="S405" i="1" s="1"/>
  <c r="R407" i="1"/>
  <c r="S407" i="1" s="1"/>
  <c r="R410" i="1"/>
  <c r="S410" i="1" s="1"/>
  <c r="R413" i="1"/>
  <c r="S413" i="1" s="1"/>
  <c r="R415" i="1"/>
  <c r="S415" i="1" s="1"/>
  <c r="R418" i="1"/>
  <c r="S418" i="1" s="1"/>
  <c r="Q425" i="1"/>
  <c r="R425" i="1" s="1"/>
  <c r="R422" i="1"/>
  <c r="S422" i="1" s="1"/>
  <c r="R424" i="1"/>
  <c r="S424" i="1" s="1"/>
  <c r="Q430" i="1"/>
  <c r="R430" i="1" s="1"/>
  <c r="R427" i="1"/>
  <c r="S427" i="1" s="1"/>
  <c r="R429" i="1"/>
  <c r="S429" i="1" s="1"/>
  <c r="Q438" i="1"/>
  <c r="R438" i="1" s="1"/>
  <c r="R432" i="1"/>
  <c r="S432" i="1" s="1"/>
  <c r="R434" i="1"/>
  <c r="S434" i="1" s="1"/>
  <c r="R436" i="1"/>
  <c r="S436" i="1" s="1"/>
  <c r="Q441" i="1"/>
  <c r="R441" i="1" s="1"/>
  <c r="R439" i="1"/>
  <c r="S439" i="1" s="1"/>
  <c r="Q446" i="1"/>
  <c r="R446" i="1" s="1"/>
  <c r="R442" i="1"/>
  <c r="S442" i="1" s="1"/>
  <c r="R444" i="1"/>
  <c r="S444" i="1" s="1"/>
  <c r="Q450" i="1"/>
  <c r="R450" i="1" s="1"/>
  <c r="R447" i="1"/>
  <c r="S447" i="1" s="1"/>
  <c r="R449" i="1"/>
  <c r="S449" i="1" s="1"/>
  <c r="Q457" i="1"/>
  <c r="R457" i="1" s="1"/>
  <c r="R452" i="1"/>
  <c r="S452" i="1" s="1"/>
  <c r="R454" i="1"/>
  <c r="S454" i="1" s="1"/>
  <c r="R456" i="1"/>
  <c r="S456" i="1" s="1"/>
  <c r="R247" i="1"/>
  <c r="S247" i="1" s="1"/>
  <c r="P207" i="1"/>
  <c r="P219" i="1"/>
  <c r="R459" i="1"/>
  <c r="S459" i="1" s="1"/>
  <c r="R462" i="1"/>
  <c r="S462" i="1" s="1"/>
  <c r="Q467" i="1"/>
  <c r="R467" i="1" s="1"/>
  <c r="R464" i="1"/>
  <c r="S464" i="1" s="1"/>
  <c r="R466" i="1"/>
  <c r="S466" i="1" s="1"/>
  <c r="Q472" i="1"/>
  <c r="R472" i="1" s="1"/>
  <c r="R470" i="1"/>
  <c r="S470" i="1" s="1"/>
  <c r="R473" i="1"/>
  <c r="S473" i="1" s="1"/>
  <c r="R475" i="1"/>
  <c r="S475" i="1" s="1"/>
  <c r="R477" i="1"/>
  <c r="S477" i="1" s="1"/>
  <c r="Q482" i="1"/>
  <c r="R482" i="1" s="1"/>
  <c r="R480" i="1"/>
  <c r="S480" i="1" s="1"/>
  <c r="Q486" i="1"/>
  <c r="R486" i="1" s="1"/>
  <c r="R483" i="1"/>
  <c r="S483" i="1" s="1"/>
  <c r="R485" i="1"/>
  <c r="S485" i="1" s="1"/>
  <c r="R488" i="1"/>
  <c r="S488" i="1" s="1"/>
  <c r="R490" i="1"/>
  <c r="S490" i="1" s="1"/>
  <c r="Q495" i="1"/>
  <c r="R495" i="1" s="1"/>
  <c r="R493" i="1"/>
  <c r="S493" i="1" s="1"/>
  <c r="Q498" i="1"/>
  <c r="R498" i="1" s="1"/>
  <c r="R496" i="1"/>
  <c r="S496" i="1" s="1"/>
  <c r="R499" i="1"/>
  <c r="S499" i="1" s="1"/>
  <c r="R501" i="1"/>
  <c r="S501" i="1" s="1"/>
  <c r="R503" i="1"/>
  <c r="S503" i="1" s="1"/>
  <c r="Q506" i="1"/>
  <c r="R506" i="1" s="1"/>
  <c r="R504" i="1"/>
  <c r="S504" i="1" s="1"/>
  <c r="R507" i="1"/>
  <c r="S507" i="1" s="1"/>
  <c r="R509" i="1"/>
  <c r="S509" i="1" s="1"/>
  <c r="Q516" i="1"/>
  <c r="R516" i="1" s="1"/>
  <c r="R512" i="1"/>
  <c r="S512" i="1" s="1"/>
  <c r="R514" i="1"/>
  <c r="S514" i="1" s="1"/>
  <c r="R517" i="1"/>
  <c r="S517" i="1" s="1"/>
  <c r="R519" i="1"/>
  <c r="S519" i="1" s="1"/>
  <c r="Q524" i="1"/>
  <c r="R524" i="1" s="1"/>
  <c r="R521" i="1"/>
  <c r="S521" i="1" s="1"/>
  <c r="R523" i="1"/>
  <c r="S523" i="1" s="1"/>
  <c r="R526" i="1"/>
  <c r="S526" i="1" s="1"/>
  <c r="R531" i="1"/>
  <c r="S531" i="1" s="1"/>
  <c r="Q537" i="1"/>
  <c r="R537" i="1" s="1"/>
  <c r="R535" i="1"/>
  <c r="S535" i="1" s="1"/>
  <c r="R538" i="1"/>
  <c r="S538" i="1" s="1"/>
  <c r="R540" i="1"/>
  <c r="S540" i="1" s="1"/>
  <c r="R542" i="1"/>
  <c r="S542" i="1" s="1"/>
  <c r="R545" i="1"/>
  <c r="S545" i="1" s="1"/>
  <c r="Q557" i="1"/>
  <c r="R557" i="1" s="1"/>
  <c r="R551" i="1"/>
  <c r="S551" i="1" s="1"/>
  <c r="R553" i="1"/>
  <c r="S553" i="1" s="1"/>
  <c r="R555" i="1"/>
  <c r="S555" i="1" s="1"/>
  <c r="R558" i="1"/>
  <c r="S558" i="1" s="1"/>
  <c r="R560" i="1"/>
  <c r="S560" i="1" s="1"/>
  <c r="Q565" i="1"/>
  <c r="R565" i="1" s="1"/>
  <c r="R563" i="1"/>
  <c r="S563" i="1" s="1"/>
  <c r="Q568" i="1"/>
  <c r="R568" i="1" s="1"/>
  <c r="R566" i="1"/>
  <c r="S566" i="1" s="1"/>
  <c r="R569" i="1"/>
  <c r="S569" i="1" s="1"/>
  <c r="R571" i="1"/>
  <c r="S571" i="1" s="1"/>
  <c r="R574" i="1"/>
  <c r="S574" i="1" s="1"/>
  <c r="Q580" i="1"/>
  <c r="R580" i="1" s="1"/>
  <c r="R578" i="1"/>
  <c r="S578" i="1" s="1"/>
  <c r="Q587" i="1"/>
  <c r="R587" i="1" s="1"/>
  <c r="R581" i="1"/>
  <c r="S581" i="1" s="1"/>
  <c r="R583" i="1"/>
  <c r="S583" i="1" s="1"/>
  <c r="R585" i="1"/>
  <c r="S585" i="1" s="1"/>
  <c r="R588" i="1"/>
  <c r="S588" i="1" s="1"/>
  <c r="Q594" i="1"/>
  <c r="R594" i="1" s="1"/>
  <c r="R590" i="1"/>
  <c r="S590" i="1" s="1"/>
  <c r="R592" i="1"/>
  <c r="S592" i="1" s="1"/>
  <c r="R595" i="1"/>
  <c r="S595" i="1" s="1"/>
  <c r="Q600" i="1"/>
  <c r="R600" i="1" s="1"/>
  <c r="R598" i="1"/>
  <c r="S598" i="1" s="1"/>
  <c r="Q604" i="1"/>
  <c r="R604" i="1" s="1"/>
  <c r="R601" i="1"/>
  <c r="S601" i="1" s="1"/>
  <c r="R603" i="1"/>
  <c r="S603" i="1" s="1"/>
  <c r="Q611" i="1"/>
  <c r="R611" i="1" s="1"/>
  <c r="R606" i="1"/>
  <c r="S606" i="1" s="1"/>
  <c r="R608" i="1"/>
  <c r="S608" i="1" s="1"/>
  <c r="R610" i="1"/>
  <c r="S610" i="1" s="1"/>
  <c r="R612" i="1"/>
  <c r="S612" i="1" s="1"/>
  <c r="R613" i="1"/>
  <c r="S613" i="1" s="1"/>
  <c r="R615" i="1"/>
  <c r="S615" i="1" s="1"/>
  <c r="R617" i="1"/>
  <c r="S617" i="1" s="1"/>
  <c r="R619" i="1"/>
  <c r="S619" i="1" s="1"/>
  <c r="R622" i="1"/>
  <c r="S622" i="1" s="1"/>
  <c r="Q627" i="1"/>
  <c r="R627" i="1" s="1"/>
  <c r="R625" i="1"/>
  <c r="S625" i="1" s="1"/>
  <c r="Q631" i="1"/>
  <c r="R631" i="1" s="1"/>
  <c r="R628" i="1"/>
  <c r="S628" i="1" s="1"/>
  <c r="R630" i="1"/>
  <c r="S630" i="1" s="1"/>
  <c r="R633" i="1"/>
  <c r="S633" i="1" s="1"/>
  <c r="R635" i="1"/>
  <c r="S635" i="1" s="1"/>
  <c r="R637" i="1"/>
  <c r="S637" i="1" s="1"/>
  <c r="R398" i="1"/>
  <c r="S398" i="1" s="1"/>
  <c r="Q403" i="1"/>
  <c r="R403" i="1" s="1"/>
  <c r="R400" i="1"/>
  <c r="S400" i="1" s="1"/>
  <c r="Q408" i="1"/>
  <c r="R408" i="1" s="1"/>
  <c r="R404" i="1"/>
  <c r="S404" i="1" s="1"/>
  <c r="R406" i="1"/>
  <c r="S406" i="1" s="1"/>
  <c r="Q411" i="1"/>
  <c r="R411" i="1" s="1"/>
  <c r="R409" i="1"/>
  <c r="S409" i="1" s="1"/>
  <c r="R412" i="1"/>
  <c r="S412" i="1" s="1"/>
  <c r="Q416" i="1"/>
  <c r="R416" i="1" s="1"/>
  <c r="R414" i="1"/>
  <c r="S414" i="1" s="1"/>
  <c r="Q419" i="1"/>
  <c r="R419" i="1" s="1"/>
  <c r="R417" i="1"/>
  <c r="S417" i="1" s="1"/>
  <c r="R420" i="1"/>
  <c r="S420" i="1" s="1"/>
  <c r="R423" i="1"/>
  <c r="S423" i="1" s="1"/>
  <c r="R426" i="1"/>
  <c r="S426" i="1" s="1"/>
  <c r="R428" i="1"/>
  <c r="S428" i="1" s="1"/>
  <c r="R431" i="1"/>
  <c r="S431" i="1" s="1"/>
  <c r="R433" i="1"/>
  <c r="S433" i="1" s="1"/>
  <c r="R435" i="1"/>
  <c r="S435" i="1" s="1"/>
  <c r="R437" i="1"/>
  <c r="S437" i="1" s="1"/>
  <c r="R440" i="1"/>
  <c r="S440" i="1" s="1"/>
  <c r="R443" i="1"/>
  <c r="S443" i="1" s="1"/>
  <c r="R445" i="1"/>
  <c r="S445" i="1" s="1"/>
  <c r="R448" i="1"/>
  <c r="S448" i="1" s="1"/>
  <c r="R451" i="1"/>
  <c r="S451" i="1" s="1"/>
  <c r="R453" i="1"/>
  <c r="S453" i="1" s="1"/>
  <c r="R455" i="1"/>
  <c r="S455" i="1" s="1"/>
  <c r="Q461" i="1"/>
  <c r="R461" i="1" s="1"/>
  <c r="R458" i="1"/>
  <c r="S458" i="1" s="1"/>
  <c r="R460" i="1"/>
  <c r="S460" i="1" s="1"/>
  <c r="R463" i="1"/>
  <c r="S463" i="1" s="1"/>
  <c r="R465" i="1"/>
  <c r="S465" i="1" s="1"/>
  <c r="R468" i="1"/>
  <c r="S468" i="1" s="1"/>
  <c r="R471" i="1"/>
  <c r="S471" i="1" s="1"/>
  <c r="R474" i="1"/>
  <c r="S474" i="1" s="1"/>
  <c r="Q479" i="1"/>
  <c r="R479" i="1" s="1"/>
  <c r="R476" i="1"/>
  <c r="S476" i="1" s="1"/>
  <c r="R478" i="1"/>
  <c r="S478" i="1" s="1"/>
  <c r="R481" i="1"/>
  <c r="S481" i="1" s="1"/>
  <c r="R484" i="1"/>
  <c r="S484" i="1" s="1"/>
  <c r="R487" i="1"/>
  <c r="S487" i="1" s="1"/>
  <c r="Q492" i="1"/>
  <c r="R492" i="1" s="1"/>
  <c r="R489" i="1"/>
  <c r="S489" i="1" s="1"/>
  <c r="R491" i="1"/>
  <c r="S491" i="1" s="1"/>
  <c r="R494" i="1"/>
  <c r="S494" i="1" s="1"/>
  <c r="R497" i="1"/>
  <c r="S497" i="1" s="1"/>
  <c r="R500" i="1"/>
  <c r="S500" i="1" s="1"/>
  <c r="R502" i="1"/>
  <c r="S502" i="1" s="1"/>
  <c r="R505" i="1"/>
  <c r="S505" i="1" s="1"/>
  <c r="R508" i="1"/>
  <c r="S508" i="1" s="1"/>
  <c r="R513" i="1"/>
  <c r="S513" i="1" s="1"/>
  <c r="R515" i="1"/>
  <c r="S515" i="1" s="1"/>
  <c r="R518" i="1"/>
  <c r="S518" i="1" s="1"/>
  <c r="R520" i="1"/>
  <c r="S520" i="1" s="1"/>
  <c r="R522" i="1"/>
  <c r="S522" i="1" s="1"/>
  <c r="R525" i="1"/>
  <c r="S525" i="1" s="1"/>
  <c r="R529" i="1"/>
  <c r="S529" i="1" s="1"/>
  <c r="Q533" i="1"/>
  <c r="R533" i="1" s="1"/>
  <c r="R530" i="1"/>
  <c r="S530" i="1" s="1"/>
  <c r="R532" i="1"/>
  <c r="S532" i="1" s="1"/>
  <c r="R536" i="1"/>
  <c r="S536" i="1" s="1"/>
  <c r="Q543" i="1"/>
  <c r="R543" i="1" s="1"/>
  <c r="R539" i="1"/>
  <c r="S539" i="1" s="1"/>
  <c r="R541" i="1"/>
  <c r="S541" i="1" s="1"/>
  <c r="Q546" i="1"/>
  <c r="R546" i="1" s="1"/>
  <c r="R544" i="1"/>
  <c r="S544" i="1" s="1"/>
  <c r="Q550" i="1"/>
  <c r="R550" i="1" s="1"/>
  <c r="R547" i="1"/>
  <c r="S547" i="1" s="1"/>
  <c r="S550" i="1" s="1"/>
  <c r="R552" i="1"/>
  <c r="S552" i="1" s="1"/>
  <c r="R554" i="1"/>
  <c r="S554" i="1" s="1"/>
  <c r="R556" i="1"/>
  <c r="S556" i="1" s="1"/>
  <c r="Q561" i="1"/>
  <c r="R561" i="1" s="1"/>
  <c r="R559" i="1"/>
  <c r="S559" i="1" s="1"/>
  <c r="R562" i="1"/>
  <c r="S562" i="1" s="1"/>
  <c r="R564" i="1"/>
  <c r="S564" i="1" s="1"/>
  <c r="R567" i="1"/>
  <c r="S567" i="1" s="1"/>
  <c r="Q573" i="1"/>
  <c r="R573" i="1" s="1"/>
  <c r="R570" i="1"/>
  <c r="S570" i="1" s="1"/>
  <c r="R572" i="1"/>
  <c r="S572" i="1" s="1"/>
  <c r="R575" i="1"/>
  <c r="S575" i="1" s="1"/>
  <c r="R579" i="1"/>
  <c r="S579" i="1" s="1"/>
  <c r="R582" i="1"/>
  <c r="S582" i="1" s="1"/>
  <c r="R584" i="1"/>
  <c r="S584" i="1" s="1"/>
  <c r="R586" i="1"/>
  <c r="S586" i="1" s="1"/>
  <c r="R589" i="1"/>
  <c r="S589" i="1" s="1"/>
  <c r="R591" i="1"/>
  <c r="S591" i="1" s="1"/>
  <c r="R593" i="1"/>
  <c r="S593" i="1" s="1"/>
  <c r="R596" i="1"/>
  <c r="S596" i="1" s="1"/>
  <c r="R597" i="1"/>
  <c r="S597" i="1" s="1"/>
  <c r="R599" i="1"/>
  <c r="S599" i="1" s="1"/>
  <c r="R602" i="1"/>
  <c r="S602" i="1" s="1"/>
  <c r="R605" i="1"/>
  <c r="S605" i="1" s="1"/>
  <c r="R607" i="1"/>
  <c r="S607" i="1" s="1"/>
  <c r="R609" i="1"/>
  <c r="S609" i="1" s="1"/>
  <c r="Q620" i="1"/>
  <c r="R620" i="1" s="1"/>
  <c r="R614" i="1"/>
  <c r="S614" i="1" s="1"/>
  <c r="R616" i="1"/>
  <c r="S616" i="1" s="1"/>
  <c r="R618" i="1"/>
  <c r="S618" i="1" s="1"/>
  <c r="Q623" i="1"/>
  <c r="R623" i="1" s="1"/>
  <c r="R621" i="1"/>
  <c r="S621" i="1" s="1"/>
  <c r="R624" i="1"/>
  <c r="S624" i="1" s="1"/>
  <c r="R626" i="1"/>
  <c r="S626" i="1" s="1"/>
  <c r="R629" i="1"/>
  <c r="S629" i="1" s="1"/>
  <c r="R632" i="1"/>
  <c r="S632" i="1" s="1"/>
  <c r="R634" i="1"/>
  <c r="S634" i="1" s="1"/>
  <c r="R636" i="1"/>
  <c r="S636" i="1" s="1"/>
  <c r="Q193" i="1"/>
  <c r="R193" i="1" s="1"/>
  <c r="R189" i="1"/>
  <c r="S189" i="1" s="1"/>
  <c r="Q197" i="1"/>
  <c r="R197" i="1" s="1"/>
  <c r="R194" i="1"/>
  <c r="S194" i="1" s="1"/>
  <c r="Q228" i="1"/>
  <c r="R228" i="1" s="1"/>
  <c r="R224" i="1"/>
  <c r="S224" i="1" s="1"/>
  <c r="S228" i="1" s="1"/>
  <c r="Q233" i="1"/>
  <c r="R233" i="1" s="1"/>
  <c r="R229" i="1"/>
  <c r="S229" i="1" s="1"/>
  <c r="S233" i="1" s="1"/>
  <c r="Q241" i="1"/>
  <c r="R241" i="1" s="1"/>
  <c r="R239" i="1"/>
  <c r="S239" i="1" s="1"/>
  <c r="S241" i="1" s="1"/>
  <c r="Q246" i="1"/>
  <c r="R246" i="1" s="1"/>
  <c r="R244" i="1"/>
  <c r="S244" i="1" s="1"/>
  <c r="S246" i="1" s="1"/>
  <c r="Q59" i="1"/>
  <c r="R59" i="1" s="1"/>
  <c r="R55" i="1"/>
  <c r="S55" i="1" s="1"/>
  <c r="Q70" i="1"/>
  <c r="R70" i="1" s="1"/>
  <c r="R68" i="1"/>
  <c r="S68" i="1" s="1"/>
  <c r="Q81" i="1"/>
  <c r="R81" i="1" s="1"/>
  <c r="R76" i="1"/>
  <c r="S76" i="1" s="1"/>
  <c r="R7" i="1"/>
  <c r="S7" i="1" s="1"/>
  <c r="R11" i="1"/>
  <c r="S11" i="1" s="1"/>
  <c r="R18" i="1"/>
  <c r="S18" i="1" s="1"/>
  <c r="R22" i="1"/>
  <c r="S22" i="1" s="1"/>
  <c r="R28" i="1"/>
  <c r="S28" i="1" s="1"/>
  <c r="R33" i="1"/>
  <c r="S33" i="1" s="1"/>
  <c r="R37" i="1"/>
  <c r="S37" i="1" s="1"/>
  <c r="R42" i="1"/>
  <c r="S42" i="1" s="1"/>
  <c r="R45" i="1"/>
  <c r="S45" i="1" s="1"/>
  <c r="Q54" i="1"/>
  <c r="R54" i="1" s="1"/>
  <c r="R51" i="1"/>
  <c r="S51" i="1" s="1"/>
  <c r="S54" i="1" s="1"/>
  <c r="R58" i="1"/>
  <c r="S58" i="1" s="1"/>
  <c r="Q120" i="1"/>
  <c r="R120" i="1" s="1"/>
  <c r="R114" i="1"/>
  <c r="S114" i="1" s="1"/>
  <c r="R118" i="1"/>
  <c r="S118" i="1" s="1"/>
  <c r="R121" i="1"/>
  <c r="S121" i="1" s="1"/>
  <c r="R125" i="1"/>
  <c r="S125" i="1" s="1"/>
  <c r="Q132" i="1"/>
  <c r="R132" i="1" s="1"/>
  <c r="R127" i="1"/>
  <c r="S127" i="1" s="1"/>
  <c r="R131" i="1"/>
  <c r="S131" i="1" s="1"/>
  <c r="R138" i="1"/>
  <c r="S138" i="1" s="1"/>
  <c r="Q147" i="1"/>
  <c r="R147" i="1" s="1"/>
  <c r="R145" i="1"/>
  <c r="S145" i="1" s="1"/>
  <c r="S147" i="1" s="1"/>
  <c r="R151" i="1"/>
  <c r="S151" i="1" s="1"/>
  <c r="Q158" i="1"/>
  <c r="R158" i="1" s="1"/>
  <c r="R156" i="1"/>
  <c r="S156" i="1" s="1"/>
  <c r="S158" i="1" s="1"/>
  <c r="R161" i="1"/>
  <c r="S161" i="1" s="1"/>
  <c r="R163" i="1"/>
  <c r="S163" i="1" s="1"/>
  <c r="R170" i="1"/>
  <c r="S170" i="1" s="1"/>
  <c r="R176" i="1"/>
  <c r="S176" i="1" s="1"/>
  <c r="R185" i="1"/>
  <c r="S185" i="1" s="1"/>
  <c r="R187" i="1"/>
  <c r="S187" i="1" s="1"/>
  <c r="R192" i="1"/>
  <c r="S192" i="1" s="1"/>
  <c r="Q203" i="1"/>
  <c r="R203" i="1" s="1"/>
  <c r="R201" i="1"/>
  <c r="S201" i="1" s="1"/>
  <c r="S203" i="1" s="1"/>
  <c r="R206" i="1"/>
  <c r="S206" i="1" s="1"/>
  <c r="R212" i="1"/>
  <c r="S212" i="1" s="1"/>
  <c r="R220" i="1"/>
  <c r="S220" i="1" s="1"/>
  <c r="R210" i="1"/>
  <c r="S210" i="1" s="1"/>
  <c r="R214" i="1"/>
  <c r="S214" i="1" s="1"/>
  <c r="R218" i="1"/>
  <c r="S218" i="1" s="1"/>
  <c r="Q207" i="1"/>
  <c r="R207" i="1" s="1"/>
  <c r="R205" i="1"/>
  <c r="S205" i="1" s="1"/>
  <c r="R213" i="1"/>
  <c r="S213" i="1" s="1"/>
  <c r="Q17" i="1"/>
  <c r="R12" i="1"/>
  <c r="Q23" i="1"/>
  <c r="R23" i="1" s="1"/>
  <c r="R19" i="1"/>
  <c r="S19" i="1" s="1"/>
  <c r="Q29" i="1"/>
  <c r="R29" i="1" s="1"/>
  <c r="R24" i="1"/>
  <c r="S24" i="1" s="1"/>
  <c r="Q32" i="1"/>
  <c r="R32" i="1" s="1"/>
  <c r="R30" i="1"/>
  <c r="S30" i="1" s="1"/>
  <c r="Q40" i="1"/>
  <c r="R40" i="1" s="1"/>
  <c r="R36" i="1"/>
  <c r="S36" i="1" s="1"/>
  <c r="Q43" i="1"/>
  <c r="R43" i="1" s="1"/>
  <c r="R41" i="1"/>
  <c r="S41" i="1" s="1"/>
  <c r="Q67" i="1"/>
  <c r="R67" i="1" s="1"/>
  <c r="R61" i="1"/>
  <c r="S61" i="1" s="1"/>
  <c r="Q94" i="1"/>
  <c r="R94" i="1" s="1"/>
  <c r="R91" i="1"/>
  <c r="S91" i="1" s="1"/>
  <c r="Q100" i="1"/>
  <c r="R100" i="1" s="1"/>
  <c r="R98" i="1"/>
  <c r="S98" i="1" s="1"/>
  <c r="Q107" i="1"/>
  <c r="R107" i="1" s="1"/>
  <c r="R104" i="1"/>
  <c r="S104" i="1" s="1"/>
  <c r="Q139" i="1"/>
  <c r="R139" i="1" s="1"/>
  <c r="R133" i="1"/>
  <c r="S133" i="1" s="1"/>
  <c r="Q150" i="1"/>
  <c r="R150" i="1" s="1"/>
  <c r="R148" i="1"/>
  <c r="S148" i="1" s="1"/>
  <c r="S150" i="1" s="1"/>
  <c r="Q171" i="1"/>
  <c r="R171" i="1" s="1"/>
  <c r="R169" i="1"/>
  <c r="S169" i="1" s="1"/>
  <c r="Q174" i="1"/>
  <c r="R174" i="1" s="1"/>
  <c r="R172" i="1"/>
  <c r="S172" i="1" s="1"/>
  <c r="R175" i="1"/>
  <c r="S175" i="1" s="1"/>
  <c r="S177" i="1" s="1"/>
  <c r="R178" i="1"/>
  <c r="S178" i="1" s="1"/>
  <c r="Q238" i="1"/>
  <c r="R238" i="1" s="1"/>
  <c r="R236" i="1"/>
  <c r="S236" i="1" s="1"/>
  <c r="S238" i="1" s="1"/>
  <c r="R305" i="1" l="1"/>
  <c r="S305" i="1" s="1"/>
  <c r="S355" i="1"/>
  <c r="S289" i="1"/>
  <c r="S623" i="1"/>
  <c r="S32" i="1"/>
  <c r="S207" i="1"/>
  <c r="S139" i="1"/>
  <c r="S40" i="1"/>
  <c r="R17" i="1"/>
  <c r="Q222" i="1"/>
  <c r="R222" i="1" s="1"/>
  <c r="S416" i="1"/>
  <c r="S171" i="1"/>
  <c r="S197" i="1"/>
  <c r="R308" i="1"/>
  <c r="S308" i="1" s="1"/>
  <c r="S174" i="1"/>
  <c r="S222" i="1"/>
  <c r="S107" i="1"/>
  <c r="S100" i="1"/>
  <c r="S94" i="1"/>
  <c r="S67" i="1"/>
  <c r="S70" i="1"/>
  <c r="S543" i="1"/>
  <c r="S396" i="1"/>
  <c r="S388" i="1"/>
  <c r="S573" i="1"/>
  <c r="S546" i="1"/>
  <c r="S408" i="1"/>
  <c r="S315" i="1"/>
  <c r="S43" i="1"/>
  <c r="S29" i="1"/>
  <c r="S23" i="1"/>
  <c r="S12" i="1"/>
  <c r="S17" i="1" s="1"/>
  <c r="S219" i="1"/>
  <c r="S568" i="1"/>
  <c r="S441" i="1"/>
  <c r="S430" i="1"/>
  <c r="S369" i="1"/>
  <c r="S350" i="1"/>
  <c r="S342" i="1"/>
  <c r="S482" i="1"/>
  <c r="S254" i="1"/>
  <c r="S631" i="1"/>
  <c r="S600" i="1"/>
  <c r="S587" i="1"/>
  <c r="S524" i="1"/>
  <c r="S495" i="1"/>
  <c r="S380" i="1"/>
  <c r="S211" i="1"/>
  <c r="S165" i="1"/>
  <c r="S132" i="1"/>
  <c r="S492" i="1"/>
  <c r="S461" i="1"/>
  <c r="S611" i="1"/>
  <c r="S557" i="1"/>
  <c r="S506" i="1"/>
  <c r="S467" i="1"/>
  <c r="S450" i="1"/>
  <c r="S377" i="1"/>
  <c r="S301" i="1"/>
  <c r="S362" i="1"/>
  <c r="S319" i="1"/>
  <c r="S282" i="1"/>
  <c r="S75" i="1"/>
  <c r="S120" i="1"/>
  <c r="S81" i="1"/>
  <c r="S59" i="1"/>
  <c r="S193" i="1"/>
  <c r="S620" i="1"/>
  <c r="S561" i="1"/>
  <c r="S533" i="1"/>
  <c r="S479" i="1"/>
  <c r="S419" i="1"/>
  <c r="S411" i="1"/>
  <c r="S403" i="1"/>
  <c r="S627" i="1"/>
  <c r="S604" i="1"/>
  <c r="S594" i="1"/>
  <c r="S580" i="1"/>
  <c r="S565" i="1"/>
  <c r="S537" i="1"/>
  <c r="S516" i="1"/>
  <c r="S498" i="1"/>
  <c r="S486" i="1"/>
  <c r="S472" i="1"/>
  <c r="S457" i="1"/>
  <c r="S446" i="1"/>
  <c r="S438" i="1"/>
  <c r="S425" i="1"/>
  <c r="S322" i="1"/>
  <c r="S312" i="1"/>
  <c r="S293" i="1"/>
  <c r="S272" i="1"/>
  <c r="S366" i="1"/>
  <c r="S359" i="1"/>
  <c r="S346" i="1"/>
  <c r="S338" i="1"/>
  <c r="S297" i="1"/>
  <c r="S268" i="1"/>
  <c r="S258" i="1"/>
  <c r="S251" i="1"/>
  <c r="S89" i="1"/>
</calcChain>
</file>

<file path=xl/sharedStrings.xml><?xml version="1.0" encoding="utf-8"?>
<sst xmlns="http://schemas.openxmlformats.org/spreadsheetml/2006/main" count="4697" uniqueCount="813">
  <si>
    <t>ชื่อ/สกุล</t>
  </si>
  <si>
    <t>เลขที่บัตรประชาชน</t>
  </si>
  <si>
    <t>ที่อยู่</t>
  </si>
  <si>
    <t>ระวาง</t>
  </si>
  <si>
    <t>เลขที่/แปลงที่</t>
  </si>
  <si>
    <t>สถานที่ตั้งที่ดิน</t>
  </si>
  <si>
    <t>หมายเหตุ</t>
  </si>
  <si>
    <t>จำนวน
เนื้อที่ดิน</t>
  </si>
  <si>
    <t>คำนวณ เป็น ตารางวา</t>
  </si>
  <si>
    <t>ราคาประเมิน ต่อตารางวา (บาท)</t>
  </si>
  <si>
    <t>รวมราคา ประเมินที่ดิน (บาท)</t>
  </si>
  <si>
    <t>อัตราภาษี</t>
  </si>
  <si>
    <t>(บาท)</t>
  </si>
  <si>
    <t>ประเภทที่ดิน</t>
  </si>
  <si>
    <t>ที่</t>
  </si>
  <si>
    <t>ราคาประเมินทุนทรัพย์ของที่ดิน</t>
  </si>
  <si>
    <t>ไร่</t>
  </si>
  <si>
    <t>งาน</t>
  </si>
  <si>
    <t>วา</t>
  </si>
  <si>
    <t>44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</si>
  <si>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</si>
  <si>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</si>
  <si>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</si>
  <si>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</si>
  <si>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</si>
  <si>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</si>
  <si>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</si>
  <si>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</si>
  <si>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</si>
  <si>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</si>
  <si>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</si>
  <si>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</si>
  <si>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</si>
  <si>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</si>
  <si>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</si>
  <si>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</si>
  <si>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</si>
  <si>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</si>
  <si>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</si>
  <si>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</si>
  <si>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</si>
  <si>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</si>
  <si>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</si>
  <si>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</si>
  <si>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</si>
  <si>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</si>
  <si>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</si>
  <si>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</si>
  <si>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</si>
  <si>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</si>
  <si>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</si>
  <si>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</si>
  <si>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</si>
  <si>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</si>
  <si>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</si>
  <si>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</si>
  <si>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</si>
  <si>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</si>
  <si>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</si>
  <si>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</si>
  <si>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</si>
  <si>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</si>
  <si>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</si>
  <si>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</si>
  <si>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</si>
  <si>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</si>
  <si>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</si>
  <si>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</si>
  <si>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</si>
  <si>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</si>
  <si>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</si>
  <si>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</si>
  <si>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</si>
  <si>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</si>
  <si>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</si>
  <si>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</si>
  <si>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</si>
  <si>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</si>
  <si>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</si>
  <si>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</si>
  <si>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</si>
  <si>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</si>
  <si>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</si>
  <si>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</si>
  <si>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</si>
  <si>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</si>
  <si>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</si>
  <si>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</si>
  <si>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</si>
  <si>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</si>
  <si>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</si>
  <si>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</si>
  <si>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</si>
  <si>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</si>
  <si>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</si>
  <si>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</si>
  <si>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</si>
  <si>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</si>
  <si>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</si>
  <si>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</si>
  <si>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</si>
  <si>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</si>
  <si>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</si>
  <si>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</si>
  <si>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</si>
  <si>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</si>
  <si>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</si>
  <si>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</si>
  <si>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</si>
  <si>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</si>
  <si>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</si>
  <si>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</si>
  <si>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</si>
  <si>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</si>
  <si>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</si>
  <si>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</si>
  <si>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</si>
  <si>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</si>
  <si>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</si>
  <si>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</si>
  <si>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</si>
  <si>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</si>
  <si>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</si>
  <si>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</si>
  <si>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</si>
  <si>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</si>
  <si>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</si>
  <si>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</si>
  <si>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</si>
  <si>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</si>
  <si>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</si>
  <si>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</si>
  <si>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</si>
  <si>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</si>
  <si>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</si>
  <si>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</si>
  <si>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</si>
  <si>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</si>
  <si>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</si>
  <si>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</si>
  <si>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125</t>
  </si>
  <si>
    <t>126</t>
  </si>
  <si>
    <t>127</t>
  </si>
  <si>
    <t>129</t>
  </si>
  <si>
    <t>130</t>
  </si>
  <si>
    <t>132</t>
  </si>
  <si>
    <t>133</t>
  </si>
  <si>
    <t>134</t>
  </si>
  <si>
    <t>135</t>
  </si>
  <si>
    <t>136</t>
  </si>
  <si>
    <t>137</t>
  </si>
  <si>
    <t>138</t>
  </si>
  <si>
    <t>139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</si>
  <si>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</si>
  <si>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</si>
  <si>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</si>
  <si>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</si>
  <si>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</si>
  <si>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</si>
  <si>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</si>
  <si>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</si>
  <si>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</si>
  <si>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</si>
  <si>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</si>
  <si>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</si>
  <si>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</si>
  <si>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</si>
  <si>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</si>
  <si>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</si>
  <si>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</si>
  <si>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</si>
  <si>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</si>
  <si>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</si>
  <si>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</si>
  <si>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</si>
  <si>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</si>
  <si>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</si>
  <si>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</si>
  <si>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</si>
  <si>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</si>
  <si>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</si>
  <si>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</si>
  <si>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</si>
  <si>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</si>
  <si>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</si>
  <si>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</si>
  <si>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</si>
  <si>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</si>
  <si>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</si>
  <si>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</si>
  <si>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</si>
  <si>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</si>
  <si>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</si>
  <si>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</si>
  <si>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</si>
  <si>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</si>
  <si>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</si>
  <si>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</si>
  <si>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</si>
  <si>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</si>
  <si>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</si>
  <si>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</si>
  <si>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</si>
  <si>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</si>
  <si>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</si>
  <si>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</si>
  <si>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</si>
  <si>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</si>
  <si>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</si>
  <si>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</si>
  <si>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203</t>
  </si>
  <si>
    <t>204</t>
  </si>
  <si>
    <t>207</t>
  </si>
  <si>
    <t>217</t>
  </si>
  <si>
    <t>221</t>
  </si>
  <si>
    <t>222</t>
  </si>
  <si>
    <t>225</t>
  </si>
  <si>
    <t>230</t>
  </si>
  <si>
    <t>231</t>
  </si>
  <si>
    <t>232</t>
  </si>
  <si>
    <t>235</t>
  </si>
  <si>
    <t>237</t>
  </si>
  <si>
    <t>239</t>
  </si>
  <si>
    <t>251</t>
  </si>
  <si>
    <t>น.ส.</t>
  </si>
  <si>
    <t>นาย</t>
  </si>
  <si>
    <t>นาง</t>
  </si>
  <si>
    <t>กองมณี</t>
  </si>
  <si>
    <t>กองมา</t>
  </si>
  <si>
    <t>กันยา</t>
  </si>
  <si>
    <t>กาทอน</t>
  </si>
  <si>
    <t>ก้านทอง</t>
  </si>
  <si>
    <t>กานี</t>
  </si>
  <si>
    <t>กาสันต์</t>
  </si>
  <si>
    <t>กุลศักดิ์</t>
  </si>
  <si>
    <t>เก็ด</t>
  </si>
  <si>
    <t>เกมมณี</t>
  </si>
  <si>
    <t>แก่นจันทร์</t>
  </si>
  <si>
    <t>แก้วธนูศักดิ์</t>
  </si>
  <si>
    <t>ขวัญตา</t>
  </si>
  <si>
    <t>ขาม</t>
  </si>
  <si>
    <t>ครศรี</t>
  </si>
  <si>
    <t>ครองมา</t>
  </si>
  <si>
    <t>คล้าย</t>
  </si>
  <si>
    <t>คาน</t>
  </si>
  <si>
    <t>ค่าย</t>
  </si>
  <si>
    <t>ค่ำ</t>
  </si>
  <si>
    <t>คำจันทร์</t>
  </si>
  <si>
    <t>คำพัน</t>
  </si>
  <si>
    <t>คำภู</t>
  </si>
  <si>
    <t>คำมี</t>
  </si>
  <si>
    <t>คำสี</t>
  </si>
  <si>
    <t>คำหอม</t>
  </si>
  <si>
    <t>คูณ</t>
  </si>
  <si>
    <t>คำกอง</t>
  </si>
  <si>
    <t>เครือ</t>
  </si>
  <si>
    <t>จีน</t>
  </si>
  <si>
    <t>จันทร์</t>
  </si>
  <si>
    <t>จันทา</t>
  </si>
  <si>
    <t>จำศิล</t>
  </si>
  <si>
    <t>เจริญ</t>
  </si>
  <si>
    <t>ฉัน</t>
  </si>
  <si>
    <t>เฉลิมพล</t>
  </si>
  <si>
    <t>ชนะ</t>
  </si>
  <si>
    <t>ชาติ</t>
  </si>
  <si>
    <t>ณรงค์ชัย</t>
  </si>
  <si>
    <t>ดวงใจ</t>
  </si>
  <si>
    <t>ดาว</t>
  </si>
  <si>
    <t>เดื่อง</t>
  </si>
  <si>
    <t>เดือนเพ็ญ</t>
  </si>
  <si>
    <t>ต้องใจ</t>
  </si>
  <si>
    <t>ตุ้ม</t>
  </si>
  <si>
    <t>ถวาย</t>
  </si>
  <si>
    <t>ถวิล</t>
  </si>
  <si>
    <t>เถื่อน</t>
  </si>
  <si>
    <t>ทรัพย์สิน</t>
  </si>
  <si>
    <t>ทองคำ</t>
  </si>
  <si>
    <t>ทองแดง</t>
  </si>
  <si>
    <t>ทองทวี</t>
  </si>
  <si>
    <t>ทองพิลาศ</t>
  </si>
  <si>
    <t>ทองเพ็ช</t>
  </si>
  <si>
    <t>ทองมี</t>
  </si>
  <si>
    <t>ทักษิณ</t>
  </si>
  <si>
    <t>ทิพย์พวัน</t>
  </si>
  <si>
    <t>เทวา</t>
  </si>
  <si>
    <t>เทียม</t>
  </si>
  <si>
    <t>ธวัช</t>
  </si>
  <si>
    <t>นวม</t>
  </si>
  <si>
    <t>นวลจันทร์</t>
  </si>
  <si>
    <t>นิภาพร</t>
  </si>
  <si>
    <t>นุ่น</t>
  </si>
  <si>
    <t>นุโลม</t>
  </si>
  <si>
    <t>แนม</t>
  </si>
  <si>
    <t>บุญพิมพ์</t>
  </si>
  <si>
    <t>บรรทม</t>
  </si>
  <si>
    <t>บันมา</t>
  </si>
  <si>
    <t>บัวพันธ์</t>
  </si>
  <si>
    <t>บาน</t>
  </si>
  <si>
    <t>บานเย็น</t>
  </si>
  <si>
    <t>บำเพ็ญ</t>
  </si>
  <si>
    <t>บุญ</t>
  </si>
  <si>
    <t>บุญเคน</t>
  </si>
  <si>
    <t>บุญจันทร์</t>
  </si>
  <si>
    <t>บุญถนอม</t>
  </si>
  <si>
    <t>บุญทัน</t>
  </si>
  <si>
    <t>บุญเทียน</t>
  </si>
  <si>
    <t>บุญไทย</t>
  </si>
  <si>
    <t>บุญนำ</t>
  </si>
  <si>
    <t>บุญแนม</t>
  </si>
  <si>
    <t>บุญปัญ</t>
  </si>
  <si>
    <t>บุญปัน</t>
  </si>
  <si>
    <t>บุญเพ็ง</t>
  </si>
  <si>
    <t>บุญมา</t>
  </si>
  <si>
    <t>บุญมี</t>
  </si>
  <si>
    <t>บุญยอ</t>
  </si>
  <si>
    <t>บุญยัง</t>
  </si>
  <si>
    <t>บุษลา</t>
  </si>
  <si>
    <t>ประพฤติ</t>
  </si>
  <si>
    <t>ประมวล</t>
  </si>
  <si>
    <t>ประวัติ</t>
  </si>
  <si>
    <t>ประวิทย์</t>
  </si>
  <si>
    <t>ประสิทธิ์</t>
  </si>
  <si>
    <t>ป้อง</t>
  </si>
  <si>
    <t>ปัญญา</t>
  </si>
  <si>
    <t>ปาน</t>
  </si>
  <si>
    <t>เป</t>
  </si>
  <si>
    <t>ผ่อง</t>
  </si>
  <si>
    <t>เผด็จ</t>
  </si>
  <si>
    <t>พงษ์</t>
  </si>
  <si>
    <t>พัง</t>
  </si>
  <si>
    <t>พัน</t>
  </si>
  <si>
    <t>พันธ์</t>
  </si>
  <si>
    <t>พิสมัย</t>
  </si>
  <si>
    <t>พุธ</t>
  </si>
  <si>
    <t>เพ็ญใจ</t>
  </si>
  <si>
    <t>เพียบพร้อม</t>
  </si>
  <si>
    <t>เพือ</t>
  </si>
  <si>
    <t>ไพถนอม</t>
  </si>
  <si>
    <t>เภา</t>
  </si>
  <si>
    <t>มน</t>
  </si>
  <si>
    <t>มะลิวัลย์</t>
  </si>
  <si>
    <t>มา</t>
  </si>
  <si>
    <t>มิดตา</t>
  </si>
  <si>
    <t>ยอด</t>
  </si>
  <si>
    <t>โยธิน</t>
  </si>
  <si>
    <t>รัศมี</t>
  </si>
  <si>
    <t>ละคร</t>
  </si>
  <si>
    <t>ละดาวรรณ</t>
  </si>
  <si>
    <t>ลัดสดา</t>
  </si>
  <si>
    <t>ลำดวน</t>
  </si>
  <si>
    <t>ลืออำนาจ</t>
  </si>
  <si>
    <t>เลื่อน</t>
  </si>
  <si>
    <t>เลื่อนมา</t>
  </si>
  <si>
    <t>วงค์สง่า</t>
  </si>
  <si>
    <t>วร</t>
  </si>
  <si>
    <t>วันทา</t>
  </si>
  <si>
    <t>วาน</t>
  </si>
  <si>
    <t>วาสนา</t>
  </si>
  <si>
    <t>วินัย</t>
  </si>
  <si>
    <t>วิรยา</t>
  </si>
  <si>
    <t>วิสันต์</t>
  </si>
  <si>
    <t>แว้น</t>
  </si>
  <si>
    <t>ศรี</t>
  </si>
  <si>
    <t>ศรีจันทร์</t>
  </si>
  <si>
    <t>ศรีธาตุ</t>
  </si>
  <si>
    <t>ศักดิ์สิทธิ์</t>
  </si>
  <si>
    <t>ศักสิน</t>
  </si>
  <si>
    <t>สังทอง</t>
  </si>
  <si>
    <t>สนธยา</t>
  </si>
  <si>
    <t>สม</t>
  </si>
  <si>
    <t>สมคิด</t>
  </si>
  <si>
    <t>สมนึก</t>
  </si>
  <si>
    <t>สมบัติ</t>
  </si>
  <si>
    <t>สมพงษ์</t>
  </si>
  <si>
    <t>สมพร</t>
  </si>
  <si>
    <t>สมพาน</t>
  </si>
  <si>
    <t>สมเพชร</t>
  </si>
  <si>
    <t>สมร</t>
  </si>
  <si>
    <t>สมัคร</t>
  </si>
  <si>
    <t>สมัย</t>
  </si>
  <si>
    <t>สวาง</t>
  </si>
  <si>
    <t>สว่าง</t>
  </si>
  <si>
    <t>สาคร</t>
  </si>
  <si>
    <t>สาง</t>
  </si>
  <si>
    <t>สายชล</t>
  </si>
  <si>
    <t>สำรอง</t>
  </si>
  <si>
    <t>สิงห์ทอง</t>
  </si>
  <si>
    <t>สี</t>
  </si>
  <si>
    <t>สีถัน</t>
  </si>
  <si>
    <t>สีทน</t>
  </si>
  <si>
    <t>สีทา</t>
  </si>
  <si>
    <t>สุข</t>
  </si>
  <si>
    <t>สุดใจ</t>
  </si>
  <si>
    <t>สุนทร</t>
  </si>
  <si>
    <t>สุนิสา</t>
  </si>
  <si>
    <t>สุบิน</t>
  </si>
  <si>
    <t>สุพรรณ</t>
  </si>
  <si>
    <t>สุภาพร</t>
  </si>
  <si>
    <t>สุรพงษ์</t>
  </si>
  <si>
    <t>สุวรรณา</t>
  </si>
  <si>
    <t>สุอร</t>
  </si>
  <si>
    <t>เสริม</t>
  </si>
  <si>
    <t>แสงจันทร์</t>
  </si>
  <si>
    <t>แสงประทีป</t>
  </si>
  <si>
    <t>โสม</t>
  </si>
  <si>
    <t>หงษ์ทอง</t>
  </si>
  <si>
    <t>หนูไทย</t>
  </si>
  <si>
    <t>หนูนา</t>
  </si>
  <si>
    <t>หนูผัน</t>
  </si>
  <si>
    <t>หลอด</t>
  </si>
  <si>
    <t>หวานตา</t>
  </si>
  <si>
    <t>ออน</t>
  </si>
  <si>
    <t>อ่อนศรี</t>
  </si>
  <si>
    <t>อ้อย</t>
  </si>
  <si>
    <t>อาดตา</t>
  </si>
  <si>
    <t>อาทิตย์</t>
  </si>
  <si>
    <t>อ่ำ</t>
  </si>
  <si>
    <t>อำคา</t>
  </si>
  <si>
    <t>อุดม</t>
  </si>
  <si>
    <t>อุดร</t>
  </si>
  <si>
    <t>อุทัย</t>
  </si>
  <si>
    <t>ฮวด</t>
  </si>
  <si>
    <t>ทิพย์คำมี</t>
  </si>
  <si>
    <t>นามฮุง</t>
  </si>
  <si>
    <t>ศิหิรัญ</t>
  </si>
  <si>
    <t>กุดวงค์แก้ว</t>
  </si>
  <si>
    <t>ดลประเสริฐ</t>
  </si>
  <si>
    <t>ศิริรัญ</t>
  </si>
  <si>
    <t>อวนวัง</t>
  </si>
  <si>
    <t>จำปานิล</t>
  </si>
  <si>
    <t>อุปชาย์</t>
  </si>
  <si>
    <t>นามศรี</t>
  </si>
  <si>
    <t>ตุพิลา</t>
  </si>
  <si>
    <t>เรืองสวัสดิ์</t>
  </si>
  <si>
    <t>กุดวงศ์แก้ว</t>
  </si>
  <si>
    <t>อันไกรษร</t>
  </si>
  <si>
    <t>ดาบโสมศรี</t>
  </si>
  <si>
    <t>สปก.4-01</t>
  </si>
  <si>
    <t>5743II6890</t>
  </si>
  <si>
    <t>432</t>
  </si>
  <si>
    <t>819</t>
  </si>
  <si>
    <t>352</t>
  </si>
  <si>
    <t>5743II6888</t>
  </si>
  <si>
    <t>436</t>
  </si>
  <si>
    <t>821</t>
  </si>
  <si>
    <t>5743III6690</t>
  </si>
  <si>
    <t>433</t>
  </si>
  <si>
    <t>4318</t>
  </si>
  <si>
    <t>4316</t>
  </si>
  <si>
    <t>440</t>
  </si>
  <si>
    <t>4295</t>
  </si>
  <si>
    <t>5743III6490</t>
  </si>
  <si>
    <t>345</t>
  </si>
  <si>
    <t>335</t>
  </si>
  <si>
    <t>344</t>
  </si>
  <si>
    <t>334</t>
  </si>
  <si>
    <t>434</t>
  </si>
  <si>
    <t>5743III6290</t>
  </si>
  <si>
    <t>4317</t>
  </si>
  <si>
    <t>3675</t>
  </si>
  <si>
    <t>5743III6688</t>
  </si>
  <si>
    <t>3672</t>
  </si>
  <si>
    <t>439</t>
  </si>
  <si>
    <t>4003</t>
  </si>
  <si>
    <t>826</t>
  </si>
  <si>
    <t>5743II7090</t>
  </si>
  <si>
    <t>266</t>
  </si>
  <si>
    <t>35/3</t>
  </si>
  <si>
    <t>32/5</t>
  </si>
  <si>
    <t>31/1</t>
  </si>
  <si>
    <t>20/2</t>
  </si>
  <si>
    <t>59/1</t>
  </si>
  <si>
    <t>91/2</t>
  </si>
  <si>
    <t>64/2</t>
  </si>
  <si>
    <t>104/2</t>
  </si>
  <si>
    <t>84/2</t>
  </si>
  <si>
    <t>92/4</t>
  </si>
  <si>
    <t>89/1</t>
  </si>
  <si>
    <t>94/1</t>
  </si>
  <si>
    <t>82/3</t>
  </si>
  <si>
    <t>108/2</t>
  </si>
  <si>
    <t>87/2</t>
  </si>
  <si>
    <t>82/1</t>
  </si>
  <si>
    <t>11/1</t>
  </si>
  <si>
    <t>41/1</t>
  </si>
  <si>
    <t>107/1</t>
  </si>
  <si>
    <t>74/1</t>
  </si>
  <si>
    <t>92/1</t>
  </si>
  <si>
    <t>6/1</t>
  </si>
  <si>
    <t>1/2</t>
  </si>
  <si>
    <t>106/3</t>
  </si>
  <si>
    <t>23/1</t>
  </si>
  <si>
    <t>55/1</t>
  </si>
  <si>
    <t>100/1</t>
  </si>
  <si>
    <t>42/1</t>
  </si>
  <si>
    <t>82/2</t>
  </si>
  <si>
    <t>106/2</t>
  </si>
  <si>
    <t>105/1</t>
  </si>
  <si>
    <t>47/1</t>
  </si>
  <si>
    <t>21</t>
  </si>
  <si>
    <t>28/1</t>
  </si>
  <si>
    <t>107/2</t>
  </si>
  <si>
    <t>107/5</t>
  </si>
  <si>
    <t>82/4</t>
  </si>
  <si>
    <t>21/1</t>
  </si>
  <si>
    <t>128/1</t>
  </si>
  <si>
    <t>32/3</t>
  </si>
  <si>
    <t>42/2</t>
  </si>
  <si>
    <t>80/1</t>
  </si>
  <si>
    <t>107/4</t>
  </si>
  <si>
    <t>109/1</t>
  </si>
  <si>
    <t>51/1</t>
  </si>
  <si>
    <t>78/1</t>
  </si>
  <si>
    <t>68/1</t>
  </si>
  <si>
    <t>86/2</t>
  </si>
  <si>
    <t>92/3</t>
  </si>
  <si>
    <t>47/2</t>
  </si>
  <si>
    <t>9/5</t>
  </si>
  <si>
    <t>104/1</t>
  </si>
  <si>
    <t>46/5</t>
  </si>
  <si>
    <t>16/1</t>
  </si>
  <si>
    <t>103/1</t>
  </si>
  <si>
    <t>92/2</t>
  </si>
  <si>
    <t>108/1</t>
  </si>
  <si>
    <t>5/2</t>
  </si>
  <si>
    <t>123/1</t>
  </si>
  <si>
    <t>2/1</t>
  </si>
  <si>
    <t>87/1</t>
  </si>
  <si>
    <t>101/1</t>
  </si>
  <si>
    <t>106/1</t>
  </si>
  <si>
    <t>05</t>
  </si>
  <si>
    <t>0</t>
  </si>
  <si>
    <t>3470300167874</t>
  </si>
  <si>
    <t>3470300164042</t>
  </si>
  <si>
    <t>3470300165944</t>
  </si>
  <si>
    <t>3470300170026</t>
  </si>
  <si>
    <t>3470300161388</t>
  </si>
  <si>
    <t>3470300162864</t>
  </si>
  <si>
    <t>3470300164301</t>
  </si>
  <si>
    <t>3470300165651</t>
  </si>
  <si>
    <t>3470300169184</t>
  </si>
  <si>
    <t>3470300163194</t>
  </si>
  <si>
    <t>3470300167271</t>
  </si>
  <si>
    <t>3470300168111</t>
  </si>
  <si>
    <t>3470300164620</t>
  </si>
  <si>
    <t>3470300170531</t>
  </si>
  <si>
    <t>3470300167505</t>
  </si>
  <si>
    <t>3470300164468</t>
  </si>
  <si>
    <t>3470300166011</t>
  </si>
  <si>
    <t>3470300166576</t>
  </si>
  <si>
    <t>3470300169036</t>
  </si>
  <si>
    <t>3470300169702</t>
  </si>
  <si>
    <t>3470300167904</t>
  </si>
  <si>
    <t>3470300168366</t>
  </si>
  <si>
    <t>3470300167033</t>
  </si>
  <si>
    <t>3470300164581</t>
  </si>
  <si>
    <t>3470300173441</t>
  </si>
  <si>
    <t>3470300167009</t>
  </si>
  <si>
    <t>3470300172762</t>
  </si>
  <si>
    <t>1470300002453</t>
  </si>
  <si>
    <t>5470300003223</t>
  </si>
  <si>
    <t>3470300168463</t>
  </si>
  <si>
    <t>3470300169095</t>
  </si>
  <si>
    <t>3470300171791</t>
  </si>
  <si>
    <t>3470300170522</t>
  </si>
  <si>
    <t>3470300171804</t>
  </si>
  <si>
    <t>3470300167661</t>
  </si>
  <si>
    <t>3470300164247</t>
  </si>
  <si>
    <t>3470300168293</t>
  </si>
  <si>
    <t>3470300162171</t>
  </si>
  <si>
    <t>3470300173025</t>
  </si>
  <si>
    <t>3470300173068</t>
  </si>
  <si>
    <t>3470300164948</t>
  </si>
  <si>
    <t>3470300171286</t>
  </si>
  <si>
    <t>3470300164824</t>
  </si>
  <si>
    <t>1470300007803</t>
  </si>
  <si>
    <t>1470300064467</t>
  </si>
  <si>
    <t>3470300170948</t>
  </si>
  <si>
    <t>3470300161418</t>
  </si>
  <si>
    <t>1470300079952</t>
  </si>
  <si>
    <t>3470300164298</t>
  </si>
  <si>
    <t>3470300162775</t>
  </si>
  <si>
    <t>3470300128160</t>
  </si>
  <si>
    <t>3470300161647</t>
  </si>
  <si>
    <t>3470300170883</t>
  </si>
  <si>
    <t>3470300163828</t>
  </si>
  <si>
    <t>3470300171685</t>
  </si>
  <si>
    <t>3470300173050</t>
  </si>
  <si>
    <t>3470300161264</t>
  </si>
  <si>
    <t>3470300169311</t>
  </si>
  <si>
    <t>3470300161582</t>
  </si>
  <si>
    <t>3470300172681</t>
  </si>
  <si>
    <t>3470300171049</t>
  </si>
  <si>
    <t>3470300161108</t>
  </si>
  <si>
    <t>3470300172894</t>
  </si>
  <si>
    <t>3470300173220</t>
  </si>
  <si>
    <t>3470300164913</t>
  </si>
  <si>
    <t>3470300167165</t>
  </si>
  <si>
    <t>5470300017844</t>
  </si>
  <si>
    <t>3470300164409</t>
  </si>
  <si>
    <t>3470300168331</t>
  </si>
  <si>
    <t>3470300164450</t>
  </si>
  <si>
    <t>3470300169982</t>
  </si>
  <si>
    <t>3470300150602</t>
  </si>
  <si>
    <t>3470300173033</t>
  </si>
  <si>
    <t>3470300163526</t>
  </si>
  <si>
    <t>3470300170743</t>
  </si>
  <si>
    <t>3470300166789</t>
  </si>
  <si>
    <t>3470300163810</t>
  </si>
  <si>
    <t>3470300166177</t>
  </si>
  <si>
    <t>3470300155833</t>
  </si>
  <si>
    <t>3470300170158</t>
  </si>
  <si>
    <t>3470300165031</t>
  </si>
  <si>
    <t>3470300169753</t>
  </si>
  <si>
    <t>3470300169729</t>
  </si>
  <si>
    <t>3470300163127</t>
  </si>
  <si>
    <t>3470300166916</t>
  </si>
  <si>
    <t>3470300162180</t>
  </si>
  <si>
    <t>1470300007838</t>
  </si>
  <si>
    <t>3470300165075</t>
  </si>
  <si>
    <t>3470300168552</t>
  </si>
  <si>
    <t>3470300168951</t>
  </si>
  <si>
    <t>3470300168285</t>
  </si>
  <si>
    <t>3470300171782</t>
  </si>
  <si>
    <t>3470300167726</t>
  </si>
  <si>
    <t>3470300170816</t>
  </si>
  <si>
    <t>3470300171677</t>
  </si>
  <si>
    <t>3470300167157</t>
  </si>
  <si>
    <t>3470300166193</t>
  </si>
  <si>
    <t>3470300171448</t>
  </si>
  <si>
    <t>3470300164565</t>
  </si>
  <si>
    <t>3470300171596</t>
  </si>
  <si>
    <t>3470300166096</t>
  </si>
  <si>
    <t>3470300162970</t>
  </si>
  <si>
    <t>3470300169800</t>
  </si>
  <si>
    <t>3470300161574</t>
  </si>
  <si>
    <t>3470300166126</t>
  </si>
  <si>
    <t>1470300002712</t>
  </si>
  <si>
    <t>3470300161515</t>
  </si>
  <si>
    <t>3470300170735</t>
  </si>
  <si>
    <t>3470300172185</t>
  </si>
  <si>
    <t>3470300163607</t>
  </si>
  <si>
    <t>3470300128151</t>
  </si>
  <si>
    <t>3470300161850</t>
  </si>
  <si>
    <t>3470300163399</t>
  </si>
  <si>
    <t>3470300168030</t>
  </si>
  <si>
    <t>3470300161116</t>
  </si>
  <si>
    <t>3470300173122</t>
  </si>
  <si>
    <t>3470300163003</t>
  </si>
  <si>
    <t>3470300167823</t>
  </si>
  <si>
    <t>3470300162287</t>
  </si>
  <si>
    <t>3470300170999</t>
  </si>
  <si>
    <t>3470300170921</t>
  </si>
  <si>
    <t>3470300166118</t>
  </si>
  <si>
    <t>3470300168579</t>
  </si>
  <si>
    <t>3470300169273</t>
  </si>
  <si>
    <t>3470300172509</t>
  </si>
  <si>
    <t>3470300161400</t>
  </si>
  <si>
    <t>3470300164573</t>
  </si>
  <si>
    <t>5470300003410</t>
  </si>
  <si>
    <t>3470300161370</t>
  </si>
  <si>
    <t>3470300166151</t>
  </si>
  <si>
    <t>3470300173211</t>
  </si>
  <si>
    <t>3470300170565</t>
  </si>
  <si>
    <t>3470300161353</t>
  </si>
  <si>
    <t>3470300163968</t>
  </si>
  <si>
    <t>3470300165090</t>
  </si>
  <si>
    <t>3470300155850</t>
  </si>
  <si>
    <t>3470300168307</t>
  </si>
  <si>
    <t>3470300170751</t>
  </si>
  <si>
    <t>3470300166649</t>
  </si>
  <si>
    <t>3470300170913</t>
  </si>
  <si>
    <t>3470300169711</t>
  </si>
  <si>
    <t>1470300010022</t>
  </si>
  <si>
    <t>3470300173459</t>
  </si>
  <si>
    <t>3470300170069</t>
  </si>
  <si>
    <t>3470300165961</t>
  </si>
  <si>
    <t>3470300166681</t>
  </si>
  <si>
    <t>1470300062910</t>
  </si>
  <si>
    <t>3470300161094</t>
  </si>
  <si>
    <t>3470300166525</t>
  </si>
  <si>
    <t>3470300168196</t>
  </si>
  <si>
    <t>3470300170603</t>
  </si>
  <si>
    <t>3470300167416</t>
  </si>
  <si>
    <t>3470300166657</t>
  </si>
  <si>
    <t>1470300077372</t>
  </si>
  <si>
    <t>3470300169265</t>
  </si>
  <si>
    <t>3470300165502</t>
  </si>
  <si>
    <t>3470300166878</t>
  </si>
  <si>
    <t>3470300170417</t>
  </si>
  <si>
    <t>5470300021141</t>
  </si>
  <si>
    <t>3470300168722</t>
  </si>
  <si>
    <t>3470300161361</t>
  </si>
  <si>
    <t>3470300165928</t>
  </si>
  <si>
    <t>3470300170557</t>
  </si>
  <si>
    <t>5470300020136</t>
  </si>
  <si>
    <t>5470300026886</t>
  </si>
  <si>
    <t>3470300169737</t>
  </si>
  <si>
    <t>3470300168102</t>
  </si>
  <si>
    <t>3470300173092</t>
  </si>
  <si>
    <t>3470300172886</t>
  </si>
  <si>
    <t>3470300162805</t>
  </si>
  <si>
    <t>3470300164026</t>
  </si>
  <si>
    <t>3470300172401</t>
  </si>
  <si>
    <t>3470300166517</t>
  </si>
  <si>
    <t>3470300161655</t>
  </si>
  <si>
    <t>3470300162872</t>
  </si>
  <si>
    <t>3470300165251</t>
  </si>
  <si>
    <t>3470300161671</t>
  </si>
  <si>
    <t>3470300165871</t>
  </si>
  <si>
    <t>3470300170441</t>
  </si>
  <si>
    <t>3470300163186</t>
  </si>
  <si>
    <t>3470300170476</t>
  </si>
  <si>
    <t>5470300017852</t>
  </si>
  <si>
    <t>3470300170727</t>
  </si>
  <si>
    <t>3470300168391</t>
  </si>
  <si>
    <t>3470300165723</t>
  </si>
  <si>
    <t>3470300169150</t>
  </si>
  <si>
    <t>3470300166231</t>
  </si>
  <si>
    <t>3470300169354</t>
  </si>
  <si>
    <t>3470300171103</t>
  </si>
  <si>
    <t>3470300166665</t>
  </si>
  <si>
    <t>3470300169761</t>
  </si>
  <si>
    <t>3470300172568</t>
  </si>
  <si>
    <t>3470300163941</t>
  </si>
  <si>
    <t>3470300173131</t>
  </si>
  <si>
    <t>3470300167840</t>
  </si>
  <si>
    <t>3470300164816</t>
  </si>
  <si>
    <t>3470300164239</t>
  </si>
  <si>
    <t>3470300162341</t>
  </si>
  <si>
    <t>3470300166207</t>
  </si>
  <si>
    <t>3470300170808</t>
  </si>
  <si>
    <t>3470300171634</t>
  </si>
  <si>
    <t>3470300167572</t>
  </si>
  <si>
    <t>3470300166304</t>
  </si>
  <si>
    <t>3470300173335</t>
  </si>
  <si>
    <t>3470300173246</t>
  </si>
  <si>
    <t>3470300161183</t>
  </si>
  <si>
    <t>3470300168897</t>
  </si>
  <si>
    <t>3470300170344</t>
  </si>
  <si>
    <t>1470300031356</t>
  </si>
  <si>
    <t>3470300172975</t>
  </si>
  <si>
    <t>3470300165898</t>
  </si>
  <si>
    <t>3470300173319</t>
  </si>
  <si>
    <t>3470300168137</t>
  </si>
  <si>
    <t>3470300170778</t>
  </si>
  <si>
    <t>3470300170140</t>
  </si>
  <si>
    <t>3470300166215</t>
  </si>
  <si>
    <t>สค.1</t>
  </si>
  <si>
    <t>จำนง</t>
  </si>
  <si>
    <t>3-4703-00171-20-1</t>
  </si>
  <si>
    <t>ชุม</t>
  </si>
  <si>
    <t>3-4703-00168-44-7</t>
  </si>
  <si>
    <t>ดีสมบัตร</t>
  </si>
  <si>
    <t>3-4703-00168-12-9</t>
  </si>
  <si>
    <t>บุญฉลอง</t>
  </si>
  <si>
    <t>3 -4703-00162-47-3</t>
  </si>
  <si>
    <t>ปัฐมาภรณ์</t>
  </si>
  <si>
    <t>ลินทอง</t>
  </si>
  <si>
    <t>3-4703-00165-90-1</t>
  </si>
  <si>
    <t>นส3ก.</t>
  </si>
  <si>
    <t>วันนี</t>
  </si>
  <si>
    <t>อ่อนลาน</t>
  </si>
  <si>
    <t>3 -4703-00165-87-1</t>
  </si>
  <si>
    <t>ลดภาษี 90%</t>
  </si>
  <si>
    <t>3470300169044</t>
  </si>
  <si>
    <t>3-4703-00171-73-1</t>
  </si>
  <si>
    <t xml:space="preserve">  </t>
  </si>
  <si>
    <t>งาม</t>
  </si>
  <si>
    <t>3470300168323</t>
  </si>
  <si>
    <t>3470300169303</t>
  </si>
  <si>
    <t>คำเติม</t>
  </si>
  <si>
    <t>3470300169371</t>
  </si>
  <si>
    <t>กุหลาบ</t>
  </si>
  <si>
    <t>นายศรีจันทร์ ตุพิลา(แทน)</t>
  </si>
  <si>
    <t>09</t>
  </si>
  <si>
    <t>นางเจียม ทิพย์คำมี(แทน)ม.9 บ.30</t>
  </si>
  <si>
    <t>นายถวิล ทิพย์คำมี(แทน)</t>
  </si>
  <si>
    <t>กิ่งทอง</t>
  </si>
  <si>
    <t>เพิ่มแปลง</t>
  </si>
  <si>
    <t>นายคำตัน ทิพย์คำมี 78/1 ม.5(แทน)</t>
  </si>
  <si>
    <t>นางคำกอง กุดวงค์แก้ว 17 ม.5 (แทน)</t>
  </si>
  <si>
    <t>คูณ(เสียชีวิต)</t>
  </si>
  <si>
    <t>นางคำกอง กุดวงค์แก้ว 17 ม.5 3470300109095(แทน)</t>
  </si>
  <si>
    <t>หล้า(เสียชีวิต)</t>
  </si>
  <si>
    <t>นางคำสอน ทิพย์คำมี 85/3 ม.5</t>
  </si>
  <si>
    <t>85/3</t>
  </si>
  <si>
    <t>ทวี(เสียชีวิต)</t>
  </si>
  <si>
    <t>นางหงษ์ทอง ทิพย์คำมี 147 ม.5 (แทน)</t>
  </si>
  <si>
    <t>ตอ(เสียชีวิต)</t>
  </si>
  <si>
    <t>3470300167297</t>
  </si>
  <si>
    <t>มีชื่ออยู่ หมู่ 9 บ้านเลขที่ 122</t>
  </si>
  <si>
    <t>นางวันชัย ทิพย์คำมี 21/3 ม.5 (แทน)</t>
  </si>
  <si>
    <t>คาร์นสตรอม</t>
  </si>
  <si>
    <t>นางสุเทพ ทิพย์คำมี 120 ม.9(แทน)</t>
  </si>
  <si>
    <t>เลี่ยม</t>
  </si>
  <si>
    <t>นางเพ็ญเดือน กุดวงค์แก้ว(แทน)</t>
  </si>
  <si>
    <t>นำ</t>
  </si>
  <si>
    <t>3470300173106</t>
  </si>
  <si>
    <t>นางบุญแรม ทิพย์คำมี(แทน)</t>
  </si>
  <si>
    <t>หัน(ตาย)</t>
  </si>
  <si>
    <t>3470300167866</t>
  </si>
  <si>
    <t>พิรุลทอง</t>
  </si>
  <si>
    <t>น.ส.ศิริจานันท์ ตุพิลา(แทน)</t>
  </si>
  <si>
    <t>นางศิริจานันท์ ตุพิลา(แทน)</t>
  </si>
  <si>
    <t>สตรี(ตาย)</t>
  </si>
  <si>
    <t>กงมา</t>
  </si>
  <si>
    <t>3470300164905</t>
  </si>
  <si>
    <t>มลมณี</t>
  </si>
  <si>
    <t>3470300169206</t>
  </si>
  <si>
    <t>3470300170956</t>
  </si>
  <si>
    <t>3470300170891</t>
  </si>
  <si>
    <t>ภาษีปี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</si>
</sst>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00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6"/>
      <color theme="1"/>
      <name val="Tahoma"/>
      <family val="2"/>
      <charset val="222"/>
      <scheme val="minor"/>
    </font>
    <font>
      <sz val="16"/>
      <color theme="6" tint="-0.499984740745262"/>
      <name val="Angsana New"/>
      <family val="1"/>
    </font>
    <font>
      <sz val="16"/>
      <color theme="5"/>
      <name val="Angsana New"/>
      <family val="1"/>
    </font>
    <font>
      <sz val="16"/>
      <color rgb="FFFF0000"/>
      <name val="Angsana New"/>
      <family val="1"/>
    </font>
    <font>
      <sz val="11"/>
      <color theme="1"/>
      <name val="Angsana New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" fillId="0" borderId="0" xfId="0" applyFont="1"/>
    <xf numFmtId="0" fontId="21" fillId="0" borderId="15" xfId="43" applyFont="1" applyBorder="1" applyAlignment="1">
      <alignment horizontal="center" vertical="center"/>
    </xf>
    <xf numFmtId="0" fontId="21" fillId="0" borderId="15" xfId="43" applyFont="1" applyBorder="1"/>
    <xf numFmtId="1" fontId="22" fillId="0" borderId="15" xfId="42" applyNumberFormat="1" applyFont="1" applyFill="1" applyBorder="1" applyAlignment="1">
      <alignment horizontal="left" vertical="center"/>
    </xf>
    <xf numFmtId="0" fontId="21" fillId="0" borderId="15" xfId="43" applyFont="1" applyBorder="1" applyAlignment="1">
      <alignment horizontal="center"/>
    </xf>
    <xf numFmtId="0" fontId="22" fillId="0" borderId="15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left" vertical="center"/>
    </xf>
    <xf numFmtId="3" fontId="22" fillId="0" borderId="15" xfId="42" applyNumberFormat="1" applyFont="1" applyFill="1" applyBorder="1" applyAlignment="1">
      <alignment horizontal="center" vertical="center"/>
    </xf>
    <xf numFmtId="2" fontId="22" fillId="33" borderId="15" xfId="42" applyNumberFormat="1" applyFont="1" applyFill="1" applyBorder="1" applyAlignment="1">
      <alignment horizontal="center" vertical="center"/>
    </xf>
    <xf numFmtId="0" fontId="22" fillId="0" borderId="0" xfId="42" applyFont="1" applyFill="1" applyBorder="1" applyAlignment="1">
      <alignment horizontal="center" vertical="top"/>
    </xf>
    <xf numFmtId="0" fontId="24" fillId="0" borderId="0" xfId="0" applyFont="1"/>
    <xf numFmtId="10" fontId="0" fillId="0" borderId="0" xfId="0" applyNumberFormat="1"/>
    <xf numFmtId="10" fontId="22" fillId="0" borderId="15" xfId="42" applyNumberFormat="1" applyFont="1" applyFill="1" applyBorder="1" applyAlignment="1">
      <alignment horizontal="center" vertical="center"/>
    </xf>
    <xf numFmtId="0" fontId="21" fillId="0" borderId="29" xfId="43" applyFont="1" applyBorder="1" applyAlignment="1"/>
    <xf numFmtId="0" fontId="21" fillId="0" borderId="27" xfId="43" applyFont="1" applyBorder="1" applyAlignment="1"/>
    <xf numFmtId="0" fontId="21" fillId="0" borderId="30" xfId="43" applyFont="1" applyBorder="1" applyAlignment="1"/>
    <xf numFmtId="0" fontId="21" fillId="0" borderId="20" xfId="43" applyFont="1" applyBorder="1" applyAlignment="1"/>
    <xf numFmtId="0" fontId="21" fillId="0" borderId="31" xfId="43" applyFont="1" applyBorder="1" applyAlignment="1"/>
    <xf numFmtId="0" fontId="21" fillId="0" borderId="32" xfId="43" applyFont="1" applyBorder="1" applyAlignment="1"/>
    <xf numFmtId="0" fontId="21" fillId="0" borderId="15" xfId="43" applyFont="1" applyBorder="1" applyAlignment="1">
      <alignment horizontal="left"/>
    </xf>
    <xf numFmtId="0" fontId="23" fillId="33" borderId="15" xfId="43" applyFont="1" applyFill="1" applyBorder="1" applyAlignment="1">
      <alignment horizontal="left"/>
    </xf>
    <xf numFmtId="2" fontId="27" fillId="33" borderId="15" xfId="42" applyNumberFormat="1" applyFont="1" applyFill="1" applyBorder="1" applyAlignment="1">
      <alignment horizontal="center" vertical="center"/>
    </xf>
    <xf numFmtId="0" fontId="21" fillId="0" borderId="20" xfId="43" applyFont="1" applyBorder="1"/>
    <xf numFmtId="49" fontId="23" fillId="0" borderId="15" xfId="0" applyNumberFormat="1" applyFont="1" applyBorder="1" applyAlignment="1">
      <alignment horizontal="center" vertical="top" shrinkToFit="1"/>
    </xf>
    <xf numFmtId="0" fontId="21" fillId="33" borderId="15" xfId="43" applyFont="1" applyFill="1" applyBorder="1" applyAlignment="1">
      <alignment horizontal="center" vertical="top"/>
    </xf>
    <xf numFmtId="0" fontId="0" fillId="33" borderId="0" xfId="0" applyFill="1" applyAlignment="1">
      <alignment vertical="top"/>
    </xf>
    <xf numFmtId="0" fontId="21" fillId="0" borderId="32" xfId="43" applyFont="1" applyBorder="1" applyAlignment="1">
      <alignment horizontal="center"/>
    </xf>
    <xf numFmtId="0" fontId="21" fillId="33" borderId="23" xfId="43" applyFont="1" applyFill="1" applyBorder="1" applyAlignment="1">
      <alignment horizontal="center" vertical="top"/>
    </xf>
    <xf numFmtId="0" fontId="21" fillId="0" borderId="20" xfId="43" applyFont="1" applyBorder="1" applyAlignment="1">
      <alignment horizontal="left"/>
    </xf>
    <xf numFmtId="0" fontId="24" fillId="33" borderId="0" xfId="0" applyFont="1" applyFill="1" applyAlignment="1">
      <alignment vertical="top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/>
    <xf numFmtId="2" fontId="24" fillId="0" borderId="0" xfId="0" applyNumberFormat="1" applyFont="1" applyAlignment="1">
      <alignment horizontal="center" vertical="center"/>
    </xf>
    <xf numFmtId="10" fontId="24" fillId="0" borderId="0" xfId="0" applyNumberFormat="1" applyFont="1"/>
    <xf numFmtId="0" fontId="28" fillId="0" borderId="0" xfId="0" applyFont="1"/>
    <xf numFmtId="0" fontId="21" fillId="0" borderId="32" xfId="43" applyFont="1" applyBorder="1" applyAlignment="1">
      <alignment horizontal="center"/>
    </xf>
    <xf numFmtId="0" fontId="21" fillId="0" borderId="32" xfId="43" applyFont="1" applyBorder="1" applyAlignment="1">
      <alignment horizontal="center"/>
    </xf>
    <xf numFmtId="0" fontId="21" fillId="0" borderId="20" xfId="43" applyFont="1" applyBorder="1" applyAlignment="1">
      <alignment horizontal="left"/>
    </xf>
    <xf numFmtId="0" fontId="21" fillId="0" borderId="32" xfId="43" applyFont="1" applyBorder="1" applyAlignment="1">
      <alignment horizontal="center"/>
    </xf>
    <xf numFmtId="49" fontId="23" fillId="0" borderId="33" xfId="0" applyNumberFormat="1" applyFont="1" applyBorder="1" applyAlignment="1">
      <alignment horizontal="left" vertical="top" wrapText="1"/>
    </xf>
    <xf numFmtId="49" fontId="23" fillId="0" borderId="15" xfId="0" applyNumberFormat="1" applyFont="1" applyBorder="1" applyAlignment="1">
      <alignment horizontal="left" vertical="top" wrapText="1"/>
    </xf>
    <xf numFmtId="0" fontId="23" fillId="0" borderId="0" xfId="0" applyFont="1" applyAlignment="1">
      <alignment horizontal="left"/>
    </xf>
    <xf numFmtId="0" fontId="25" fillId="0" borderId="15" xfId="43" applyFont="1" applyBorder="1" applyAlignment="1">
      <alignment horizontal="left" vertical="center"/>
    </xf>
    <xf numFmtId="49" fontId="23" fillId="0" borderId="15" xfId="0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/>
    </xf>
    <xf numFmtId="0" fontId="25" fillId="0" borderId="15" xfId="43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6" fillId="0" borderId="15" xfId="43" applyFont="1" applyBorder="1" applyAlignment="1">
      <alignment horizontal="left"/>
    </xf>
    <xf numFmtId="0" fontId="27" fillId="0" borderId="15" xfId="43" applyFont="1" applyFill="1" applyBorder="1" applyAlignment="1">
      <alignment horizontal="left"/>
    </xf>
    <xf numFmtId="0" fontId="25" fillId="33" borderId="15" xfId="43" applyFont="1" applyFill="1" applyBorder="1" applyAlignment="1">
      <alignment horizontal="left"/>
    </xf>
    <xf numFmtId="1" fontId="26" fillId="33" borderId="15" xfId="43" applyNumberFormat="1" applyFont="1" applyFill="1" applyBorder="1" applyAlignment="1">
      <alignment horizontal="left"/>
    </xf>
    <xf numFmtId="187" fontId="23" fillId="0" borderId="15" xfId="0" applyNumberFormat="1" applyFont="1" applyBorder="1" applyAlignment="1">
      <alignment horizontal="left"/>
    </xf>
    <xf numFmtId="0" fontId="26" fillId="33" borderId="15" xfId="43" applyFont="1" applyFill="1" applyBorder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0" fontId="21" fillId="0" borderId="32" xfId="43" applyFont="1" applyBorder="1" applyAlignment="1">
      <alignment horizontal="center"/>
    </xf>
    <xf numFmtId="0" fontId="21" fillId="0" borderId="20" xfId="43" applyFont="1" applyBorder="1" applyAlignment="1">
      <alignment horizontal="center"/>
    </xf>
    <xf numFmtId="0" fontId="21" fillId="0" borderId="31" xfId="43" applyFont="1" applyBorder="1" applyAlignment="1">
      <alignment horizontal="center"/>
    </xf>
    <xf numFmtId="0" fontId="21" fillId="0" borderId="32" xfId="43" applyFont="1" applyBorder="1" applyAlignment="1">
      <alignment horizontal="center"/>
    </xf>
    <xf numFmtId="0" fontId="21" fillId="33" borderId="21" xfId="43" applyFont="1" applyFill="1" applyBorder="1" applyAlignment="1">
      <alignment horizontal="center" vertical="top"/>
    </xf>
    <xf numFmtId="0" fontId="21" fillId="33" borderId="22" xfId="43" applyFont="1" applyFill="1" applyBorder="1" applyAlignment="1">
      <alignment horizontal="center" vertical="top"/>
    </xf>
    <xf numFmtId="0" fontId="21" fillId="33" borderId="23" xfId="43" applyFont="1" applyFill="1" applyBorder="1" applyAlignment="1">
      <alignment horizontal="center" vertical="top"/>
    </xf>
    <xf numFmtId="0" fontId="21" fillId="34" borderId="10" xfId="42" applyFont="1" applyFill="1" applyBorder="1" applyAlignment="1">
      <alignment horizontal="center" vertical="top" wrapText="1"/>
    </xf>
    <xf numFmtId="0" fontId="21" fillId="34" borderId="17" xfId="42" applyFont="1" applyFill="1" applyBorder="1" applyAlignment="1">
      <alignment horizontal="center" vertical="center" wrapText="1"/>
    </xf>
    <xf numFmtId="0" fontId="21" fillId="34" borderId="24" xfId="42" applyFont="1" applyFill="1" applyBorder="1" applyAlignment="1">
      <alignment horizontal="center" vertical="center" wrapText="1"/>
    </xf>
    <xf numFmtId="0" fontId="21" fillId="34" borderId="25" xfId="42" applyFont="1" applyFill="1" applyBorder="1" applyAlignment="1">
      <alignment horizontal="center" vertical="center" wrapText="1"/>
    </xf>
    <xf numFmtId="1" fontId="21" fillId="34" borderId="10" xfId="42" applyNumberFormat="1" applyFont="1" applyFill="1" applyBorder="1" applyAlignment="1">
      <alignment horizontal="center" vertical="center" wrapText="1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left" vertical="top" wrapText="1" indent="4"/>
    </xf>
    <xf numFmtId="0" fontId="21" fillId="34" borderId="13" xfId="42" applyFont="1" applyFill="1" applyBorder="1" applyAlignment="1">
      <alignment horizontal="left" vertical="top" wrapText="1" indent="4"/>
    </xf>
    <xf numFmtId="0" fontId="21" fillId="34" borderId="14" xfId="42" applyFont="1" applyFill="1" applyBorder="1" applyAlignment="1">
      <alignment horizontal="left" vertical="top" wrapText="1" indent="4"/>
    </xf>
    <xf numFmtId="2" fontId="21" fillId="34" borderId="13" xfId="42" applyNumberFormat="1" applyFont="1" applyFill="1" applyBorder="1" applyAlignment="1">
      <alignment horizontal="center" vertical="center" wrapText="1"/>
    </xf>
    <xf numFmtId="10" fontId="22" fillId="34" borderId="21" xfId="42" applyNumberFormat="1" applyFont="1" applyFill="1" applyBorder="1" applyAlignment="1">
      <alignment horizontal="left" vertical="center"/>
    </xf>
    <xf numFmtId="0" fontId="23" fillId="34" borderId="0" xfId="0" applyFont="1" applyFill="1"/>
    <xf numFmtId="0" fontId="21" fillId="34" borderId="18" xfId="42" applyFont="1" applyFill="1" applyBorder="1" applyAlignment="1">
      <alignment horizontal="center" vertical="center" wrapText="1"/>
    </xf>
    <xf numFmtId="0" fontId="21" fillId="34" borderId="0" xfId="42" applyFont="1" applyFill="1" applyBorder="1" applyAlignment="1">
      <alignment horizontal="center" vertical="center" wrapText="1"/>
    </xf>
    <xf numFmtId="0" fontId="21" fillId="34" borderId="26" xfId="42" applyFont="1" applyFill="1" applyBorder="1" applyAlignment="1">
      <alignment horizontal="center" vertical="center" wrapText="1"/>
    </xf>
    <xf numFmtId="1" fontId="21" fillId="34" borderId="11" xfId="42" applyNumberFormat="1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top" wrapText="1"/>
    </xf>
    <xf numFmtId="0" fontId="21" fillId="34" borderId="13" xfId="42" applyFont="1" applyFill="1" applyBorder="1" applyAlignment="1">
      <alignment horizontal="center" vertical="top" wrapText="1"/>
    </xf>
    <xf numFmtId="0" fontId="21" fillId="34" borderId="14" xfId="42" applyFont="1" applyFill="1" applyBorder="1" applyAlignment="1">
      <alignment horizontal="center" vertical="top" wrapText="1"/>
    </xf>
    <xf numFmtId="3" fontId="21" fillId="34" borderId="10" xfId="42" applyNumberFormat="1" applyFont="1" applyFill="1" applyBorder="1" applyAlignment="1">
      <alignment horizontal="center" vertical="top" wrapText="1"/>
    </xf>
    <xf numFmtId="2" fontId="21" fillId="34" borderId="10" xfId="42" applyNumberFormat="1" applyFont="1" applyFill="1" applyBorder="1" applyAlignment="1">
      <alignment horizontal="center" vertical="center" wrapText="1"/>
    </xf>
    <xf numFmtId="10" fontId="22" fillId="34" borderId="22" xfId="42" applyNumberFormat="1" applyFont="1" applyFill="1" applyBorder="1" applyAlignment="1">
      <alignment horizontal="left" vertical="center"/>
    </xf>
    <xf numFmtId="0" fontId="21" fillId="34" borderId="16" xfId="42" applyFont="1" applyFill="1" applyBorder="1" applyAlignment="1">
      <alignment horizontal="center" vertical="top" wrapText="1"/>
    </xf>
    <xf numFmtId="0" fontId="21" fillId="34" borderId="19" xfId="42" applyFont="1" applyFill="1" applyBorder="1" applyAlignment="1">
      <alignment horizontal="center" vertical="center" wrapText="1"/>
    </xf>
    <xf numFmtId="0" fontId="21" fillId="34" borderId="27" xfId="42" applyFont="1" applyFill="1" applyBorder="1" applyAlignment="1">
      <alignment horizontal="center" vertical="center" wrapText="1"/>
    </xf>
    <xf numFmtId="0" fontId="21" fillId="34" borderId="28" xfId="42" applyFont="1" applyFill="1" applyBorder="1" applyAlignment="1">
      <alignment horizontal="center" vertical="center" wrapText="1"/>
    </xf>
    <xf numFmtId="1" fontId="21" fillId="34" borderId="16" xfId="42" applyNumberFormat="1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0" xfId="42" applyFont="1" applyFill="1" applyBorder="1" applyAlignment="1">
      <alignment horizontal="center" vertical="center" wrapText="1"/>
    </xf>
    <xf numFmtId="3" fontId="21" fillId="34" borderId="16" xfId="42" applyNumberFormat="1" applyFont="1" applyFill="1" applyBorder="1" applyAlignment="1">
      <alignment horizontal="center" vertical="top" wrapText="1"/>
    </xf>
    <xf numFmtId="2" fontId="21" fillId="34" borderId="16" xfId="42" applyNumberFormat="1" applyFont="1" applyFill="1" applyBorder="1" applyAlignment="1">
      <alignment horizontal="center" vertical="center" wrapText="1"/>
    </xf>
    <xf numFmtId="10" fontId="22" fillId="34" borderId="23" xfId="42" applyNumberFormat="1" applyFont="1" applyFill="1" applyBorder="1" applyAlignment="1">
      <alignment horizontal="left" vertical="center"/>
    </xf>
    <xf numFmtId="0" fontId="22" fillId="33" borderId="0" xfId="42" applyFont="1" applyFill="1" applyBorder="1" applyAlignment="1">
      <alignment horizontal="left" vertical="top"/>
    </xf>
    <xf numFmtId="0" fontId="23" fillId="33" borderId="0" xfId="0" applyFont="1" applyFill="1"/>
    <xf numFmtId="0" fontId="22" fillId="33" borderId="0" xfId="42" applyFont="1" applyFill="1" applyBorder="1" applyAlignment="1">
      <alignment horizontal="center" vertical="top"/>
    </xf>
    <xf numFmtId="1" fontId="22" fillId="0" borderId="23" xfId="42" applyNumberFormat="1" applyFont="1" applyFill="1" applyBorder="1" applyAlignment="1">
      <alignment horizontal="left" vertical="center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3"/>
    <cellStyle name="Normal 3" xfId="44"/>
    <cellStyle name="Normal 4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12"/>
  <sheetViews>
    <sheetView tabSelected="1" topLeftCell="A634" zoomScale="87" zoomScaleNormal="87" workbookViewId="0">
      <selection activeCell="T10" sqref="T10"/>
    </sheetView>
  </sheetViews>
  <sheetFormatPr defaultRowHeight="16.5" x14ac:dyDescent="0.35"/>
  <cols>
    <col min="1" max="1" width="5.75" style="30" customWidth="1"/>
    <col min="2" max="2" width="6.25" customWidth="1"/>
    <col min="3" max="3" width="12.375" customWidth="1"/>
    <col min="4" max="4" width="9.75" customWidth="1"/>
    <col min="5" max="5" width="14" style="40" customWidth="1"/>
    <col min="6" max="6" width="4.625" customWidth="1"/>
    <col min="7" max="7" width="7.875" style="1" customWidth="1"/>
    <col min="8" max="8" width="10.5" customWidth="1"/>
    <col min="9" max="9" width="6.875" customWidth="1"/>
    <col min="10" max="10" width="3.875" style="1" customWidth="1"/>
    <col min="11" max="11" width="3.625" style="3" customWidth="1"/>
    <col min="12" max="12" width="4.125" customWidth="1"/>
    <col min="13" max="13" width="4" customWidth="1"/>
    <col min="14" max="14" width="6.25" style="2" customWidth="1"/>
    <col min="15" max="15" width="6.75" customWidth="1"/>
    <col min="16" max="16" width="9.375" customWidth="1"/>
    <col min="17" max="17" width="7" style="4" customWidth="1"/>
    <col min="18" max="18" width="7.875" style="4" customWidth="1"/>
    <col min="19" max="19" width="7.75" style="4" customWidth="1"/>
    <col min="20" max="20" width="37.75" style="16" customWidth="1"/>
  </cols>
  <sheetData>
    <row r="1" spans="1:45" s="78" customFormat="1" ht="18" customHeight="1" x14ac:dyDescent="0.5">
      <c r="A1" s="72" t="s">
        <v>14</v>
      </c>
      <c r="B1" s="68" t="s">
        <v>0</v>
      </c>
      <c r="C1" s="69"/>
      <c r="D1" s="70"/>
      <c r="E1" s="71" t="s">
        <v>1</v>
      </c>
      <c r="F1" s="72" t="s">
        <v>2</v>
      </c>
      <c r="G1" s="72" t="s">
        <v>13</v>
      </c>
      <c r="H1" s="72" t="s">
        <v>3</v>
      </c>
      <c r="I1" s="72" t="s">
        <v>4</v>
      </c>
      <c r="J1" s="72" t="s">
        <v>5</v>
      </c>
      <c r="K1" s="73" t="s">
        <v>15</v>
      </c>
      <c r="L1" s="74"/>
      <c r="M1" s="74"/>
      <c r="N1" s="74"/>
      <c r="O1" s="74"/>
      <c r="P1" s="75"/>
      <c r="Q1" s="76"/>
      <c r="R1" s="76"/>
      <c r="S1" s="76"/>
      <c r="T1" s="77" t="s">
        <v>6</v>
      </c>
      <c r="U1" s="100"/>
      <c r="V1" s="100"/>
      <c r="W1" s="100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</row>
    <row r="2" spans="1:45" s="78" customFormat="1" ht="46.5" customHeight="1" x14ac:dyDescent="0.5">
      <c r="A2" s="83"/>
      <c r="B2" s="79"/>
      <c r="C2" s="80"/>
      <c r="D2" s="81"/>
      <c r="E2" s="82"/>
      <c r="F2" s="83"/>
      <c r="G2" s="83"/>
      <c r="H2" s="83"/>
      <c r="I2" s="83"/>
      <c r="J2" s="83"/>
      <c r="K2" s="84" t="s">
        <v>7</v>
      </c>
      <c r="L2" s="85"/>
      <c r="M2" s="86"/>
      <c r="N2" s="87" t="s">
        <v>8</v>
      </c>
      <c r="O2" s="67" t="s">
        <v>9</v>
      </c>
      <c r="P2" s="67" t="s">
        <v>10</v>
      </c>
      <c r="Q2" s="88" t="s">
        <v>11</v>
      </c>
      <c r="R2" s="88"/>
      <c r="S2" s="88"/>
      <c r="T2" s="89"/>
      <c r="U2" s="100"/>
      <c r="V2" s="100"/>
      <c r="W2" s="100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</row>
    <row r="3" spans="1:45" s="78" customFormat="1" ht="37.5" customHeight="1" x14ac:dyDescent="0.5">
      <c r="A3" s="95"/>
      <c r="B3" s="91"/>
      <c r="C3" s="92"/>
      <c r="D3" s="93"/>
      <c r="E3" s="94"/>
      <c r="F3" s="95"/>
      <c r="G3" s="95"/>
      <c r="H3" s="95"/>
      <c r="I3" s="95"/>
      <c r="J3" s="95"/>
      <c r="K3" s="96" t="s">
        <v>16</v>
      </c>
      <c r="L3" s="96" t="s">
        <v>17</v>
      </c>
      <c r="M3" s="96" t="s">
        <v>18</v>
      </c>
      <c r="N3" s="97"/>
      <c r="O3" s="90"/>
      <c r="P3" s="90"/>
      <c r="Q3" s="98" t="s">
        <v>12</v>
      </c>
      <c r="R3" s="98" t="s">
        <v>764</v>
      </c>
      <c r="S3" s="98" t="s">
        <v>812</v>
      </c>
      <c r="T3" s="99"/>
      <c r="U3" s="100"/>
      <c r="V3" s="100"/>
      <c r="W3" s="100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</row>
    <row r="4" spans="1:45" s="5" customFormat="1" ht="23.25" x14ac:dyDescent="0.5">
      <c r="A4" s="64">
        <v>1</v>
      </c>
      <c r="B4" s="7" t="s">
        <v>225</v>
      </c>
      <c r="C4" s="7" t="s">
        <v>806</v>
      </c>
      <c r="D4" s="7" t="s">
        <v>422</v>
      </c>
      <c r="E4" s="46" t="s">
        <v>807</v>
      </c>
      <c r="F4" s="60" t="s">
        <v>188</v>
      </c>
      <c r="G4" s="7" t="s">
        <v>437</v>
      </c>
      <c r="H4" s="9" t="s">
        <v>464</v>
      </c>
      <c r="I4" s="9" t="s">
        <v>36</v>
      </c>
      <c r="J4" s="9" t="s">
        <v>775</v>
      </c>
      <c r="K4" s="9" t="s">
        <v>28</v>
      </c>
      <c r="L4" s="28" t="s">
        <v>22</v>
      </c>
      <c r="M4" s="9" t="s">
        <v>499</v>
      </c>
      <c r="N4" s="12">
        <f>K4*400+L4*100+M4</f>
        <v>3921</v>
      </c>
      <c r="O4" s="10">
        <v>330</v>
      </c>
      <c r="P4" s="12">
        <f>N4*O4</f>
        <v>1293930</v>
      </c>
      <c r="Q4" s="13">
        <f>P4*0.01%</f>
        <v>129.393</v>
      </c>
      <c r="R4" s="13">
        <f>Q4*90%</f>
        <v>116.4537</v>
      </c>
      <c r="S4" s="26">
        <f>Q4-R4</f>
        <v>12.939300000000003</v>
      </c>
      <c r="T4" s="11"/>
      <c r="U4" s="102"/>
      <c r="V4" s="102"/>
      <c r="W4" s="102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</row>
    <row r="5" spans="1:45" s="5" customFormat="1" ht="23.25" x14ac:dyDescent="0.5">
      <c r="A5" s="65"/>
      <c r="B5" s="7"/>
      <c r="C5" s="7"/>
      <c r="D5" s="7"/>
      <c r="E5" s="103"/>
      <c r="F5" s="9"/>
      <c r="G5" s="7" t="s">
        <v>437</v>
      </c>
      <c r="H5" s="9" t="s">
        <v>464</v>
      </c>
      <c r="I5" s="9" t="s">
        <v>28</v>
      </c>
      <c r="J5" s="9" t="s">
        <v>775</v>
      </c>
      <c r="K5" s="9" t="s">
        <v>36</v>
      </c>
      <c r="L5" s="28" t="s">
        <v>531</v>
      </c>
      <c r="M5" s="9" t="s">
        <v>50</v>
      </c>
      <c r="N5" s="12">
        <f>K5*400+L5*100+M5</f>
        <v>6832</v>
      </c>
      <c r="O5" s="10">
        <v>330</v>
      </c>
      <c r="P5" s="12">
        <f>N5*O5</f>
        <v>2254560</v>
      </c>
      <c r="Q5" s="13">
        <f>P5*0.01%</f>
        <v>225.45600000000002</v>
      </c>
      <c r="R5" s="13">
        <f>Q5*90%</f>
        <v>202.91040000000001</v>
      </c>
      <c r="S5" s="26">
        <f>Q5-R5</f>
        <v>22.545600000000007</v>
      </c>
      <c r="T5" s="11"/>
      <c r="U5" s="102"/>
      <c r="V5" s="102"/>
      <c r="W5" s="102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</row>
    <row r="6" spans="1:45" s="5" customFormat="1" ht="23.25" x14ac:dyDescent="0.5">
      <c r="A6" s="66"/>
      <c r="B6" s="7"/>
      <c r="C6" s="7"/>
      <c r="D6" s="7"/>
      <c r="E6" s="8"/>
      <c r="F6" s="9"/>
      <c r="G6" s="7"/>
      <c r="H6" s="9"/>
      <c r="I6" s="9"/>
      <c r="J6" s="9"/>
      <c r="K6" s="9"/>
      <c r="L6" s="28"/>
      <c r="M6" s="9"/>
      <c r="N6" s="12"/>
      <c r="O6" s="10"/>
      <c r="P6" s="12">
        <f>SUM(P4:P5)</f>
        <v>3548490</v>
      </c>
      <c r="Q6" s="13">
        <f>SUM(Q4:Q5)</f>
        <v>354.84900000000005</v>
      </c>
      <c r="R6" s="13">
        <f>SUM(R4:R5)</f>
        <v>319.36410000000001</v>
      </c>
      <c r="S6" s="26">
        <f>SUM(S4:S5)</f>
        <v>35.48490000000001</v>
      </c>
      <c r="T6" s="11"/>
      <c r="U6" s="102"/>
      <c r="V6" s="102"/>
      <c r="W6" s="102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</row>
    <row r="7" spans="1:45" s="5" customFormat="1" ht="23.25" x14ac:dyDescent="0.5">
      <c r="A7" s="64">
        <v>2</v>
      </c>
      <c r="B7" s="7" t="s">
        <v>224</v>
      </c>
      <c r="C7" s="7" t="s">
        <v>227</v>
      </c>
      <c r="D7" s="7" t="s">
        <v>422</v>
      </c>
      <c r="E7" s="46" t="s">
        <v>532</v>
      </c>
      <c r="F7" s="31" t="s">
        <v>466</v>
      </c>
      <c r="G7" s="7" t="s">
        <v>437</v>
      </c>
      <c r="H7" s="7" t="s">
        <v>438</v>
      </c>
      <c r="I7" s="7" t="s">
        <v>46</v>
      </c>
      <c r="J7" s="7" t="s">
        <v>530</v>
      </c>
      <c r="K7" s="6" t="s">
        <v>25</v>
      </c>
      <c r="L7" s="9" t="s">
        <v>531</v>
      </c>
      <c r="M7" s="9" t="s">
        <v>531</v>
      </c>
      <c r="N7" s="12">
        <f t="shared" ref="N7:N16" si="0">K7*400+L7*100+M7</f>
        <v>2400</v>
      </c>
      <c r="O7" s="10">
        <v>330</v>
      </c>
      <c r="P7" s="12">
        <f t="shared" ref="P7:P16" si="1">N7*O7</f>
        <v>792000</v>
      </c>
      <c r="Q7" s="13">
        <f t="shared" ref="Q7:Q16" si="2">P7*0.01%</f>
        <v>79.2</v>
      </c>
      <c r="R7" s="13">
        <f t="shared" ref="R7:R16" si="3">Q7*90%</f>
        <v>71.28</v>
      </c>
      <c r="S7" s="26">
        <f t="shared" ref="S7:S16" si="4">Q7-R7</f>
        <v>7.9200000000000017</v>
      </c>
      <c r="T7" s="17"/>
      <c r="U7" s="102"/>
      <c r="V7" s="102"/>
      <c r="W7" s="102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</row>
    <row r="8" spans="1:45" s="5" customFormat="1" ht="23.25" x14ac:dyDescent="0.5">
      <c r="A8" s="65"/>
      <c r="B8" s="7"/>
      <c r="C8" s="7"/>
      <c r="D8" s="7"/>
      <c r="E8" s="46" t="s">
        <v>532</v>
      </c>
      <c r="F8" s="31" t="s">
        <v>467</v>
      </c>
      <c r="G8" s="7" t="s">
        <v>437</v>
      </c>
      <c r="H8" s="7" t="s">
        <v>439</v>
      </c>
      <c r="I8" s="7" t="s">
        <v>24</v>
      </c>
      <c r="J8" s="7" t="s">
        <v>530</v>
      </c>
      <c r="K8" s="6" t="s">
        <v>531</v>
      </c>
      <c r="L8" s="9" t="s">
        <v>22</v>
      </c>
      <c r="M8" s="9" t="s">
        <v>38</v>
      </c>
      <c r="N8" s="12">
        <f t="shared" si="0"/>
        <v>319</v>
      </c>
      <c r="O8" s="10">
        <v>330</v>
      </c>
      <c r="P8" s="12">
        <f t="shared" si="1"/>
        <v>105270</v>
      </c>
      <c r="Q8" s="13">
        <f t="shared" si="2"/>
        <v>10.527000000000001</v>
      </c>
      <c r="R8" s="13">
        <f t="shared" si="3"/>
        <v>9.4743000000000013</v>
      </c>
      <c r="S8" s="26">
        <f t="shared" si="4"/>
        <v>1.0526999999999997</v>
      </c>
      <c r="T8" s="17"/>
      <c r="U8" s="102"/>
      <c r="V8" s="102"/>
      <c r="W8" s="102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</row>
    <row r="9" spans="1:45" s="5" customFormat="1" ht="23.25" x14ac:dyDescent="0.5">
      <c r="A9" s="66"/>
      <c r="B9" s="7"/>
      <c r="C9" s="7"/>
      <c r="D9" s="7"/>
      <c r="E9" s="46"/>
      <c r="F9" s="44"/>
      <c r="G9" s="7"/>
      <c r="H9" s="7"/>
      <c r="I9" s="7"/>
      <c r="J9" s="7"/>
      <c r="K9" s="6"/>
      <c r="L9" s="9"/>
      <c r="M9" s="9"/>
      <c r="N9" s="12"/>
      <c r="O9" s="10"/>
      <c r="P9" s="12">
        <f>SUM(P7:P8)</f>
        <v>897270</v>
      </c>
      <c r="Q9" s="13">
        <f t="shared" si="2"/>
        <v>89.727000000000004</v>
      </c>
      <c r="R9" s="13">
        <f t="shared" si="3"/>
        <v>80.754300000000001</v>
      </c>
      <c r="S9" s="26">
        <f t="shared" si="4"/>
        <v>8.9727000000000032</v>
      </c>
      <c r="T9" s="17"/>
      <c r="U9" s="14"/>
      <c r="V9" s="14"/>
      <c r="W9" s="14"/>
    </row>
    <row r="10" spans="1:45" s="5" customFormat="1" ht="23.25" x14ac:dyDescent="0.5">
      <c r="A10" s="29">
        <v>4</v>
      </c>
      <c r="B10" s="7" t="s">
        <v>226</v>
      </c>
      <c r="C10" s="7" t="s">
        <v>228</v>
      </c>
      <c r="D10" s="7" t="s">
        <v>422</v>
      </c>
      <c r="E10" s="46" t="s">
        <v>533</v>
      </c>
      <c r="F10" s="31" t="s">
        <v>468</v>
      </c>
      <c r="G10" s="7" t="s">
        <v>437</v>
      </c>
      <c r="H10" s="7" t="s">
        <v>440</v>
      </c>
      <c r="I10" s="7" t="s">
        <v>39</v>
      </c>
      <c r="J10" s="7" t="s">
        <v>530</v>
      </c>
      <c r="K10" s="6" t="s">
        <v>33</v>
      </c>
      <c r="L10" s="9" t="s">
        <v>531</v>
      </c>
      <c r="M10" s="9" t="s">
        <v>36</v>
      </c>
      <c r="N10" s="12">
        <f t="shared" si="0"/>
        <v>5617</v>
      </c>
      <c r="O10" s="10">
        <v>330</v>
      </c>
      <c r="P10" s="12">
        <f t="shared" si="1"/>
        <v>1853610</v>
      </c>
      <c r="Q10" s="13">
        <f t="shared" si="2"/>
        <v>185.36100000000002</v>
      </c>
      <c r="R10" s="13">
        <f t="shared" si="3"/>
        <v>166.82490000000001</v>
      </c>
      <c r="S10" s="26">
        <f t="shared" si="4"/>
        <v>18.536100000000005</v>
      </c>
      <c r="T10" s="17"/>
      <c r="U10" s="14"/>
      <c r="V10" s="14"/>
      <c r="W10" s="14"/>
    </row>
    <row r="11" spans="1:45" s="5" customFormat="1" ht="23.25" x14ac:dyDescent="0.5">
      <c r="A11" s="29">
        <v>5</v>
      </c>
      <c r="B11" s="7" t="s">
        <v>226</v>
      </c>
      <c r="C11" s="7" t="s">
        <v>228</v>
      </c>
      <c r="D11" s="7" t="s">
        <v>422</v>
      </c>
      <c r="E11" s="46" t="s">
        <v>534</v>
      </c>
      <c r="F11" s="31" t="s">
        <v>469</v>
      </c>
      <c r="G11" s="7" t="s">
        <v>437</v>
      </c>
      <c r="H11" s="7" t="s">
        <v>441</v>
      </c>
      <c r="I11" s="7" t="s">
        <v>20</v>
      </c>
      <c r="J11" s="7" t="s">
        <v>530</v>
      </c>
      <c r="K11" s="6" t="s">
        <v>25</v>
      </c>
      <c r="L11" s="9" t="s">
        <v>21</v>
      </c>
      <c r="M11" s="9" t="s">
        <v>24</v>
      </c>
      <c r="N11" s="12">
        <f t="shared" si="0"/>
        <v>2605</v>
      </c>
      <c r="O11" s="10">
        <v>330</v>
      </c>
      <c r="P11" s="12">
        <f t="shared" si="1"/>
        <v>859650</v>
      </c>
      <c r="Q11" s="13">
        <f t="shared" si="2"/>
        <v>85.965000000000003</v>
      </c>
      <c r="R11" s="13">
        <f t="shared" si="3"/>
        <v>77.368500000000012</v>
      </c>
      <c r="S11" s="26">
        <f t="shared" si="4"/>
        <v>8.5964999999999918</v>
      </c>
      <c r="T11" s="17"/>
      <c r="U11" s="14"/>
      <c r="V11" s="14"/>
      <c r="W11" s="14"/>
    </row>
    <row r="12" spans="1:45" s="5" customFormat="1" ht="23.25" x14ac:dyDescent="0.5">
      <c r="A12" s="64">
        <v>6</v>
      </c>
      <c r="B12" s="7" t="s">
        <v>225</v>
      </c>
      <c r="C12" s="7" t="s">
        <v>229</v>
      </c>
      <c r="D12" s="7" t="s">
        <v>422</v>
      </c>
      <c r="E12" s="46" t="s">
        <v>535</v>
      </c>
      <c r="F12" s="31" t="s">
        <v>61</v>
      </c>
      <c r="G12" s="7" t="s">
        <v>437</v>
      </c>
      <c r="H12" s="7" t="s">
        <v>442</v>
      </c>
      <c r="I12" s="7" t="s">
        <v>156</v>
      </c>
      <c r="J12" s="7" t="s">
        <v>530</v>
      </c>
      <c r="K12" s="6" t="s">
        <v>20</v>
      </c>
      <c r="L12" s="9" t="s">
        <v>20</v>
      </c>
      <c r="M12" s="9" t="s">
        <v>84</v>
      </c>
      <c r="N12" s="12">
        <f t="shared" si="0"/>
        <v>567</v>
      </c>
      <c r="O12" s="10">
        <v>330</v>
      </c>
      <c r="P12" s="12">
        <f t="shared" si="1"/>
        <v>187110</v>
      </c>
      <c r="Q12" s="13">
        <f t="shared" si="2"/>
        <v>18.711000000000002</v>
      </c>
      <c r="R12" s="13">
        <f t="shared" si="3"/>
        <v>16.839900000000004</v>
      </c>
      <c r="S12" s="26">
        <f t="shared" si="4"/>
        <v>1.8710999999999984</v>
      </c>
      <c r="T12" s="17"/>
      <c r="U12" s="14"/>
      <c r="V12" s="14"/>
      <c r="W12" s="14"/>
    </row>
    <row r="13" spans="1:45" s="5" customFormat="1" ht="23.25" x14ac:dyDescent="0.5">
      <c r="A13" s="65"/>
      <c r="B13" s="7"/>
      <c r="C13" s="7"/>
      <c r="D13" s="7"/>
      <c r="E13" s="8"/>
      <c r="F13" s="31"/>
      <c r="G13" s="7" t="s">
        <v>437</v>
      </c>
      <c r="H13" s="7" t="s">
        <v>442</v>
      </c>
      <c r="I13" s="7" t="s">
        <v>183</v>
      </c>
      <c r="J13" s="7" t="s">
        <v>530</v>
      </c>
      <c r="K13" s="6" t="s">
        <v>22</v>
      </c>
      <c r="L13" s="9" t="s">
        <v>531</v>
      </c>
      <c r="M13" s="9" t="s">
        <v>80</v>
      </c>
      <c r="N13" s="12">
        <f t="shared" si="0"/>
        <v>1263</v>
      </c>
      <c r="O13" s="10">
        <v>330</v>
      </c>
      <c r="P13" s="12">
        <f t="shared" si="1"/>
        <v>416790</v>
      </c>
      <c r="Q13" s="13">
        <f t="shared" si="2"/>
        <v>41.679000000000002</v>
      </c>
      <c r="R13" s="13">
        <f t="shared" si="3"/>
        <v>37.511100000000006</v>
      </c>
      <c r="S13" s="26">
        <f t="shared" si="4"/>
        <v>4.1678999999999959</v>
      </c>
      <c r="T13" s="17"/>
      <c r="U13" s="14"/>
      <c r="V13" s="14"/>
      <c r="W13" s="14"/>
    </row>
    <row r="14" spans="1:45" s="5" customFormat="1" ht="23.25" x14ac:dyDescent="0.5">
      <c r="A14" s="65"/>
      <c r="B14" s="7"/>
      <c r="C14" s="7"/>
      <c r="D14" s="7"/>
      <c r="E14" s="8"/>
      <c r="F14" s="31"/>
      <c r="G14" s="7" t="s">
        <v>437</v>
      </c>
      <c r="H14" s="7" t="s">
        <v>442</v>
      </c>
      <c r="I14" s="7" t="s">
        <v>180</v>
      </c>
      <c r="J14" s="7" t="s">
        <v>530</v>
      </c>
      <c r="K14" s="6" t="s">
        <v>531</v>
      </c>
      <c r="L14" s="9" t="s">
        <v>20</v>
      </c>
      <c r="M14" s="9" t="s">
        <v>70</v>
      </c>
      <c r="N14" s="12">
        <f t="shared" si="0"/>
        <v>153</v>
      </c>
      <c r="O14" s="10">
        <v>330</v>
      </c>
      <c r="P14" s="12">
        <f t="shared" si="1"/>
        <v>50490</v>
      </c>
      <c r="Q14" s="13">
        <f t="shared" si="2"/>
        <v>5.0490000000000004</v>
      </c>
      <c r="R14" s="13">
        <f t="shared" si="3"/>
        <v>4.5441000000000003</v>
      </c>
      <c r="S14" s="26">
        <f t="shared" si="4"/>
        <v>0.50490000000000013</v>
      </c>
      <c r="T14" s="17"/>
      <c r="U14" s="14"/>
      <c r="V14" s="14"/>
      <c r="W14" s="14"/>
    </row>
    <row r="15" spans="1:45" s="5" customFormat="1" ht="23.25" x14ac:dyDescent="0.5">
      <c r="A15" s="65"/>
      <c r="B15" s="7"/>
      <c r="C15" s="7"/>
      <c r="D15" s="7"/>
      <c r="E15" s="8"/>
      <c r="F15" s="31"/>
      <c r="G15" s="7" t="s">
        <v>437</v>
      </c>
      <c r="H15" s="7" t="s">
        <v>442</v>
      </c>
      <c r="I15" s="7" t="s">
        <v>165</v>
      </c>
      <c r="J15" s="7" t="s">
        <v>530</v>
      </c>
      <c r="K15" s="6" t="s">
        <v>21</v>
      </c>
      <c r="L15" s="9" t="s">
        <v>20</v>
      </c>
      <c r="M15" s="9" t="s">
        <v>44</v>
      </c>
      <c r="N15" s="12">
        <f t="shared" si="0"/>
        <v>926</v>
      </c>
      <c r="O15" s="10">
        <v>330</v>
      </c>
      <c r="P15" s="12">
        <f t="shared" si="1"/>
        <v>305580</v>
      </c>
      <c r="Q15" s="13">
        <f t="shared" si="2"/>
        <v>30.558</v>
      </c>
      <c r="R15" s="13">
        <f t="shared" si="3"/>
        <v>27.502200000000002</v>
      </c>
      <c r="S15" s="26">
        <f t="shared" si="4"/>
        <v>3.0557999999999979</v>
      </c>
      <c r="T15" s="17"/>
      <c r="U15" s="14"/>
      <c r="V15" s="14"/>
      <c r="W15" s="14"/>
    </row>
    <row r="16" spans="1:45" s="5" customFormat="1" ht="23.25" x14ac:dyDescent="0.5">
      <c r="A16" s="65"/>
      <c r="B16" s="7"/>
      <c r="C16" s="7"/>
      <c r="D16" s="7"/>
      <c r="E16" s="8"/>
      <c r="F16" s="31"/>
      <c r="G16" s="7" t="s">
        <v>437</v>
      </c>
      <c r="H16" s="7" t="s">
        <v>442</v>
      </c>
      <c r="I16" s="7" t="s">
        <v>160</v>
      </c>
      <c r="J16" s="7" t="s">
        <v>530</v>
      </c>
      <c r="K16" s="6" t="s">
        <v>23</v>
      </c>
      <c r="L16" s="9" t="s">
        <v>20</v>
      </c>
      <c r="M16" s="9" t="s">
        <v>50</v>
      </c>
      <c r="N16" s="12">
        <f t="shared" si="0"/>
        <v>1732</v>
      </c>
      <c r="O16" s="10">
        <v>330</v>
      </c>
      <c r="P16" s="12">
        <f t="shared" si="1"/>
        <v>571560</v>
      </c>
      <c r="Q16" s="13">
        <f t="shared" si="2"/>
        <v>57.156000000000006</v>
      </c>
      <c r="R16" s="13">
        <f t="shared" si="3"/>
        <v>51.440400000000004</v>
      </c>
      <c r="S16" s="26">
        <f t="shared" si="4"/>
        <v>5.715600000000002</v>
      </c>
      <c r="T16" s="17"/>
      <c r="U16" s="14"/>
      <c r="V16" s="14"/>
      <c r="W16" s="14"/>
    </row>
    <row r="17" spans="1:23" s="5" customFormat="1" ht="23.25" x14ac:dyDescent="0.5">
      <c r="A17" s="66"/>
      <c r="B17" s="7"/>
      <c r="C17" s="7"/>
      <c r="D17" s="7"/>
      <c r="E17" s="8"/>
      <c r="F17" s="31"/>
      <c r="G17" s="7"/>
      <c r="H17" s="7"/>
      <c r="I17" s="7"/>
      <c r="J17" s="7"/>
      <c r="K17" s="6"/>
      <c r="L17" s="9"/>
      <c r="M17" s="9"/>
      <c r="N17" s="12"/>
      <c r="O17" s="10"/>
      <c r="P17" s="12">
        <f>SUM(P12:P16)</f>
        <v>1531530</v>
      </c>
      <c r="Q17" s="13">
        <f>SUM(Q12:Q16)</f>
        <v>153.15300000000002</v>
      </c>
      <c r="R17" s="13">
        <f>SUM(R12:R16)</f>
        <v>137.83770000000001</v>
      </c>
      <c r="S17" s="26">
        <f>SUM(S12:S16)</f>
        <v>15.315299999999993</v>
      </c>
      <c r="T17" s="17"/>
      <c r="U17" s="14"/>
      <c r="V17" s="14"/>
      <c r="W17" s="14"/>
    </row>
    <row r="18" spans="1:23" s="5" customFormat="1" ht="23.25" x14ac:dyDescent="0.5">
      <c r="A18" s="29">
        <v>7</v>
      </c>
      <c r="B18" s="7" t="s">
        <v>226</v>
      </c>
      <c r="C18" s="7" t="s">
        <v>229</v>
      </c>
      <c r="D18" s="7" t="s">
        <v>422</v>
      </c>
      <c r="E18" s="46" t="s">
        <v>536</v>
      </c>
      <c r="F18" s="31" t="s">
        <v>23</v>
      </c>
      <c r="G18" s="7" t="s">
        <v>437</v>
      </c>
      <c r="H18" s="7" t="s">
        <v>443</v>
      </c>
      <c r="I18" s="7" t="s">
        <v>20</v>
      </c>
      <c r="J18" s="7" t="s">
        <v>530</v>
      </c>
      <c r="K18" s="6" t="s">
        <v>25</v>
      </c>
      <c r="L18" s="9" t="s">
        <v>22</v>
      </c>
      <c r="M18" s="9" t="s">
        <v>22</v>
      </c>
      <c r="N18" s="12">
        <f>K18*400+L18*100+M18</f>
        <v>2703</v>
      </c>
      <c r="O18" s="10">
        <v>330</v>
      </c>
      <c r="P18" s="12">
        <f>N18*O18</f>
        <v>891990</v>
      </c>
      <c r="Q18" s="13">
        <f>P18*0.01%</f>
        <v>89.198999999999998</v>
      </c>
      <c r="R18" s="13">
        <f t="shared" ref="R18:R80" si="5">Q18*90%</f>
        <v>80.2791</v>
      </c>
      <c r="S18" s="26">
        <f>Q18-R18</f>
        <v>8.9198999999999984</v>
      </c>
      <c r="T18" s="17"/>
      <c r="U18" s="14"/>
      <c r="V18" s="14"/>
      <c r="W18" s="14"/>
    </row>
    <row r="19" spans="1:23" s="5" customFormat="1" ht="23.25" x14ac:dyDescent="0.5">
      <c r="A19" s="64">
        <v>8</v>
      </c>
      <c r="B19" s="7" t="s">
        <v>225</v>
      </c>
      <c r="C19" s="7" t="s">
        <v>230</v>
      </c>
      <c r="D19" s="7" t="s">
        <v>422</v>
      </c>
      <c r="E19" s="46" t="s">
        <v>537</v>
      </c>
      <c r="F19" s="31" t="s">
        <v>470</v>
      </c>
      <c r="G19" s="7" t="s">
        <v>437</v>
      </c>
      <c r="H19" s="7" t="s">
        <v>438</v>
      </c>
      <c r="I19" s="7" t="s">
        <v>95</v>
      </c>
      <c r="J19" s="7" t="s">
        <v>530</v>
      </c>
      <c r="K19" s="6" t="s">
        <v>531</v>
      </c>
      <c r="L19" s="9" t="s">
        <v>21</v>
      </c>
      <c r="M19" s="9" t="s">
        <v>43</v>
      </c>
      <c r="N19" s="12">
        <f>K19*400+L19*100+M19</f>
        <v>225</v>
      </c>
      <c r="O19" s="10">
        <v>330</v>
      </c>
      <c r="P19" s="12">
        <f>N19*O19</f>
        <v>74250</v>
      </c>
      <c r="Q19" s="13">
        <f>P19*0.01%</f>
        <v>7.4250000000000007</v>
      </c>
      <c r="R19" s="13">
        <f t="shared" si="5"/>
        <v>6.682500000000001</v>
      </c>
      <c r="S19" s="26">
        <f>Q19-R19</f>
        <v>0.74249999999999972</v>
      </c>
      <c r="T19" s="17"/>
      <c r="U19" s="14"/>
      <c r="V19" s="14"/>
      <c r="W19" s="14"/>
    </row>
    <row r="20" spans="1:23" s="5" customFormat="1" ht="23.25" x14ac:dyDescent="0.5">
      <c r="A20" s="65"/>
      <c r="B20" s="7"/>
      <c r="C20" s="7"/>
      <c r="D20" s="7"/>
      <c r="E20" s="8"/>
      <c r="F20" s="31"/>
      <c r="G20" s="7" t="s">
        <v>437</v>
      </c>
      <c r="H20" s="7" t="s">
        <v>438</v>
      </c>
      <c r="I20" s="7" t="s">
        <v>96</v>
      </c>
      <c r="J20" s="7" t="s">
        <v>530</v>
      </c>
      <c r="K20" s="6" t="s">
        <v>531</v>
      </c>
      <c r="L20" s="9" t="s">
        <v>21</v>
      </c>
      <c r="M20" s="9" t="s">
        <v>75</v>
      </c>
      <c r="N20" s="12">
        <f>K20*400+L20*100+M20</f>
        <v>258</v>
      </c>
      <c r="O20" s="10">
        <v>330</v>
      </c>
      <c r="P20" s="12">
        <f>N20*O20</f>
        <v>85140</v>
      </c>
      <c r="Q20" s="13">
        <f>P20*0.01%</f>
        <v>8.5140000000000011</v>
      </c>
      <c r="R20" s="13">
        <f t="shared" si="5"/>
        <v>7.6626000000000012</v>
      </c>
      <c r="S20" s="26">
        <f>Q20-R20</f>
        <v>0.85139999999999993</v>
      </c>
      <c r="T20" s="17"/>
      <c r="U20" s="14"/>
      <c r="V20" s="14"/>
      <c r="W20" s="14"/>
    </row>
    <row r="21" spans="1:23" s="5" customFormat="1" ht="23.25" x14ac:dyDescent="0.5">
      <c r="A21" s="65"/>
      <c r="B21" s="7"/>
      <c r="C21" s="7"/>
      <c r="D21" s="7"/>
      <c r="E21" s="8"/>
      <c r="F21" s="31"/>
      <c r="G21" s="7" t="s">
        <v>437</v>
      </c>
      <c r="H21" s="7" t="s">
        <v>438</v>
      </c>
      <c r="I21" s="7" t="s">
        <v>89</v>
      </c>
      <c r="J21" s="7" t="s">
        <v>530</v>
      </c>
      <c r="K21" s="6" t="s">
        <v>531</v>
      </c>
      <c r="L21" s="9" t="s">
        <v>531</v>
      </c>
      <c r="M21" s="9" t="s">
        <v>104</v>
      </c>
      <c r="N21" s="12">
        <f>K21*400+L21*100+M21</f>
        <v>87</v>
      </c>
      <c r="O21" s="10">
        <v>330</v>
      </c>
      <c r="P21" s="12">
        <f>N21*O21</f>
        <v>28710</v>
      </c>
      <c r="Q21" s="13">
        <f>P21*0.01%</f>
        <v>2.871</v>
      </c>
      <c r="R21" s="13">
        <f t="shared" si="5"/>
        <v>2.5838999999999999</v>
      </c>
      <c r="S21" s="26">
        <f>Q21-R21</f>
        <v>0.28710000000000013</v>
      </c>
      <c r="T21" s="17"/>
      <c r="U21" s="14"/>
      <c r="V21" s="14"/>
      <c r="W21" s="14"/>
    </row>
    <row r="22" spans="1:23" s="5" customFormat="1" ht="23.25" x14ac:dyDescent="0.5">
      <c r="A22" s="65"/>
      <c r="B22" s="7"/>
      <c r="C22" s="7"/>
      <c r="D22" s="7"/>
      <c r="E22" s="8"/>
      <c r="F22" s="31"/>
      <c r="G22" s="7" t="s">
        <v>437</v>
      </c>
      <c r="H22" s="7" t="s">
        <v>438</v>
      </c>
      <c r="I22" s="7" t="s">
        <v>91</v>
      </c>
      <c r="J22" s="7" t="s">
        <v>530</v>
      </c>
      <c r="K22" s="6" t="s">
        <v>531</v>
      </c>
      <c r="L22" s="9" t="s">
        <v>21</v>
      </c>
      <c r="M22" s="9" t="s">
        <v>84</v>
      </c>
      <c r="N22" s="12">
        <f>K22*400+L22*100+M22</f>
        <v>267</v>
      </c>
      <c r="O22" s="10">
        <v>330</v>
      </c>
      <c r="P22" s="12">
        <f>N22*O22</f>
        <v>88110</v>
      </c>
      <c r="Q22" s="13">
        <f>P22*0.01%</f>
        <v>8.8109999999999999</v>
      </c>
      <c r="R22" s="13">
        <f t="shared" si="5"/>
        <v>7.9298999999999999</v>
      </c>
      <c r="S22" s="26">
        <f>Q22-R22</f>
        <v>0.88109999999999999</v>
      </c>
      <c r="T22" s="17"/>
      <c r="U22" s="14"/>
      <c r="V22" s="14"/>
      <c r="W22" s="14"/>
    </row>
    <row r="23" spans="1:23" s="5" customFormat="1" ht="23.25" x14ac:dyDescent="0.5">
      <c r="A23" s="66"/>
      <c r="B23" s="7"/>
      <c r="C23" s="7"/>
      <c r="D23" s="7"/>
      <c r="E23" s="8"/>
      <c r="F23" s="31"/>
      <c r="G23" s="7"/>
      <c r="H23" s="7"/>
      <c r="I23" s="7"/>
      <c r="J23" s="7"/>
      <c r="K23" s="6"/>
      <c r="L23" s="9"/>
      <c r="M23" s="9"/>
      <c r="N23" s="12"/>
      <c r="O23" s="10"/>
      <c r="P23" s="12">
        <f>SUM(P19:P22)</f>
        <v>276210</v>
      </c>
      <c r="Q23" s="13">
        <f>SUM(Q19:Q22)</f>
        <v>27.621000000000002</v>
      </c>
      <c r="R23" s="13">
        <f t="shared" si="5"/>
        <v>24.858900000000002</v>
      </c>
      <c r="S23" s="26">
        <f>SUM(S19:S22)</f>
        <v>2.7620999999999998</v>
      </c>
      <c r="T23" s="17"/>
      <c r="U23" s="14"/>
      <c r="V23" s="14"/>
      <c r="W23" s="14"/>
    </row>
    <row r="24" spans="1:23" s="5" customFormat="1" ht="23.25" x14ac:dyDescent="0.5">
      <c r="A24" s="64">
        <v>9</v>
      </c>
      <c r="B24" s="7" t="s">
        <v>226</v>
      </c>
      <c r="C24" s="7" t="s">
        <v>231</v>
      </c>
      <c r="D24" s="7" t="s">
        <v>422</v>
      </c>
      <c r="E24" s="46" t="s">
        <v>538</v>
      </c>
      <c r="F24" s="31" t="s">
        <v>471</v>
      </c>
      <c r="G24" s="7" t="s">
        <v>437</v>
      </c>
      <c r="H24" s="7" t="s">
        <v>442</v>
      </c>
      <c r="I24" s="7" t="s">
        <v>203</v>
      </c>
      <c r="J24" s="7" t="s">
        <v>530</v>
      </c>
      <c r="K24" s="6" t="s">
        <v>23</v>
      </c>
      <c r="L24" s="9" t="s">
        <v>21</v>
      </c>
      <c r="M24" s="9" t="s">
        <v>79</v>
      </c>
      <c r="N24" s="12">
        <f>K24*400+L24*100+M24</f>
        <v>1862</v>
      </c>
      <c r="O24" s="10">
        <v>330</v>
      </c>
      <c r="P24" s="12">
        <f>N24*O24</f>
        <v>614460</v>
      </c>
      <c r="Q24" s="13">
        <f>P24*0.01%</f>
        <v>61.446000000000005</v>
      </c>
      <c r="R24" s="13">
        <f t="shared" si="5"/>
        <v>55.301400000000008</v>
      </c>
      <c r="S24" s="26">
        <f>Q24-R24</f>
        <v>6.144599999999997</v>
      </c>
      <c r="T24" s="17"/>
      <c r="U24" s="14"/>
      <c r="V24" s="14"/>
      <c r="W24" s="14"/>
    </row>
    <row r="25" spans="1:23" s="5" customFormat="1" ht="23.25" x14ac:dyDescent="0.5">
      <c r="A25" s="65"/>
      <c r="B25" s="7"/>
      <c r="C25" s="7"/>
      <c r="D25" s="7"/>
      <c r="E25" s="8"/>
      <c r="F25" s="31"/>
      <c r="G25" s="7" t="s">
        <v>437</v>
      </c>
      <c r="H25" s="7" t="s">
        <v>442</v>
      </c>
      <c r="I25" s="7" t="s">
        <v>209</v>
      </c>
      <c r="J25" s="7" t="s">
        <v>530</v>
      </c>
      <c r="K25" s="6" t="s">
        <v>23</v>
      </c>
      <c r="L25" s="9" t="s">
        <v>22</v>
      </c>
      <c r="M25" s="9" t="s">
        <v>99</v>
      </c>
      <c r="N25" s="12">
        <f>K25*400+L25*100+M25</f>
        <v>1982</v>
      </c>
      <c r="O25" s="10">
        <v>330</v>
      </c>
      <c r="P25" s="12">
        <f>N25*O25</f>
        <v>654060</v>
      </c>
      <c r="Q25" s="13">
        <f>P25*0.01%</f>
        <v>65.406000000000006</v>
      </c>
      <c r="R25" s="13">
        <f t="shared" si="5"/>
        <v>58.865400000000008</v>
      </c>
      <c r="S25" s="26">
        <f>Q25-R25</f>
        <v>6.5405999999999977</v>
      </c>
      <c r="T25" s="17"/>
      <c r="U25" s="14"/>
      <c r="V25" s="14"/>
      <c r="W25" s="14"/>
    </row>
    <row r="26" spans="1:23" s="5" customFormat="1" ht="23.25" x14ac:dyDescent="0.5">
      <c r="A26" s="65"/>
      <c r="B26" s="7" t="s">
        <v>226</v>
      </c>
      <c r="C26" s="7" t="s">
        <v>231</v>
      </c>
      <c r="D26" s="7" t="s">
        <v>422</v>
      </c>
      <c r="E26" s="46" t="s">
        <v>538</v>
      </c>
      <c r="F26" s="31" t="s">
        <v>471</v>
      </c>
      <c r="G26" s="7" t="s">
        <v>437</v>
      </c>
      <c r="H26" s="7" t="s">
        <v>445</v>
      </c>
      <c r="I26" s="7" t="s">
        <v>29</v>
      </c>
      <c r="J26" s="7" t="s">
        <v>530</v>
      </c>
      <c r="K26" s="6" t="s">
        <v>22</v>
      </c>
      <c r="L26" s="9" t="s">
        <v>531</v>
      </c>
      <c r="M26" s="9" t="s">
        <v>62</v>
      </c>
      <c r="N26" s="12">
        <f t="shared" ref="N26" si="6">K26*400+L26*100+M26</f>
        <v>1245</v>
      </c>
      <c r="O26" s="10">
        <v>330</v>
      </c>
      <c r="P26" s="12">
        <f t="shared" ref="P26" si="7">N26*O26</f>
        <v>410850</v>
      </c>
      <c r="Q26" s="13">
        <f t="shared" ref="Q26" si="8">P26*0.01%</f>
        <v>41.085000000000001</v>
      </c>
      <c r="R26" s="13">
        <f t="shared" ref="R26" si="9">Q26*90%</f>
        <v>36.976500000000001</v>
      </c>
      <c r="S26" s="26">
        <f t="shared" ref="S26" si="10">Q26-R26</f>
        <v>4.1084999999999994</v>
      </c>
      <c r="T26" s="17"/>
      <c r="U26" s="14"/>
      <c r="V26" s="14"/>
      <c r="W26" s="14"/>
    </row>
    <row r="27" spans="1:23" s="5" customFormat="1" ht="23.25" x14ac:dyDescent="0.5">
      <c r="A27" s="65"/>
      <c r="B27" s="7"/>
      <c r="C27" s="7"/>
      <c r="D27" s="7"/>
      <c r="E27" s="8"/>
      <c r="F27" s="31"/>
      <c r="G27" s="7" t="s">
        <v>437</v>
      </c>
      <c r="H27" s="7" t="s">
        <v>444</v>
      </c>
      <c r="I27" s="7" t="s">
        <v>50</v>
      </c>
      <c r="J27" s="7" t="s">
        <v>530</v>
      </c>
      <c r="K27" s="6" t="s">
        <v>33</v>
      </c>
      <c r="L27" s="9" t="s">
        <v>22</v>
      </c>
      <c r="M27" s="9" t="s">
        <v>76</v>
      </c>
      <c r="N27" s="12">
        <f>K27*400+L27*100+M27</f>
        <v>5959</v>
      </c>
      <c r="O27" s="10">
        <v>330</v>
      </c>
      <c r="P27" s="12">
        <f>N27*O27</f>
        <v>1966470</v>
      </c>
      <c r="Q27" s="13">
        <f>P27*0.01%</f>
        <v>196.64700000000002</v>
      </c>
      <c r="R27" s="13">
        <f t="shared" si="5"/>
        <v>176.98230000000001</v>
      </c>
      <c r="S27" s="26">
        <f>Q27-R27</f>
        <v>19.664700000000011</v>
      </c>
      <c r="T27" s="17"/>
      <c r="U27" s="14"/>
      <c r="V27" s="14"/>
      <c r="W27" s="14"/>
    </row>
    <row r="28" spans="1:23" s="5" customFormat="1" ht="23.25" x14ac:dyDescent="0.5">
      <c r="A28" s="65"/>
      <c r="B28" s="7"/>
      <c r="C28" s="7"/>
      <c r="D28" s="7"/>
      <c r="E28" s="8"/>
      <c r="F28" s="31"/>
      <c r="G28" s="7" t="s">
        <v>437</v>
      </c>
      <c r="H28" s="7" t="s">
        <v>438</v>
      </c>
      <c r="I28" s="7" t="s">
        <v>119</v>
      </c>
      <c r="J28" s="7" t="s">
        <v>530</v>
      </c>
      <c r="K28" s="6" t="s">
        <v>531</v>
      </c>
      <c r="L28" s="9" t="s">
        <v>531</v>
      </c>
      <c r="M28" s="9" t="s">
        <v>66</v>
      </c>
      <c r="N28" s="12">
        <f>K28*400+L28*100+M28</f>
        <v>49</v>
      </c>
      <c r="O28" s="10">
        <v>330</v>
      </c>
      <c r="P28" s="12">
        <f>N28*O28</f>
        <v>16170</v>
      </c>
      <c r="Q28" s="13">
        <f>P28*0.01%</f>
        <v>1.617</v>
      </c>
      <c r="R28" s="13">
        <f t="shared" si="5"/>
        <v>1.4553</v>
      </c>
      <c r="S28" s="26">
        <f>Q28-R28</f>
        <v>0.16169999999999995</v>
      </c>
      <c r="T28" s="17"/>
      <c r="U28" s="14"/>
      <c r="V28" s="14"/>
      <c r="W28" s="14"/>
    </row>
    <row r="29" spans="1:23" s="5" customFormat="1" ht="23.25" x14ac:dyDescent="0.5">
      <c r="A29" s="66"/>
      <c r="B29" s="7"/>
      <c r="C29" s="7"/>
      <c r="D29" s="7"/>
      <c r="E29" s="8"/>
      <c r="F29" s="31"/>
      <c r="G29" s="7"/>
      <c r="H29" s="7"/>
      <c r="I29" s="7"/>
      <c r="J29" s="7"/>
      <c r="K29" s="6"/>
      <c r="L29" s="9"/>
      <c r="M29" s="9"/>
      <c r="N29" s="12"/>
      <c r="O29" s="10"/>
      <c r="P29" s="12">
        <f>SUM(P24:P28)</f>
        <v>3662010</v>
      </c>
      <c r="Q29" s="13">
        <f>SUM(Q24:Q28)</f>
        <v>366.20100000000008</v>
      </c>
      <c r="R29" s="13">
        <f t="shared" si="5"/>
        <v>329.5809000000001</v>
      </c>
      <c r="S29" s="26">
        <f>SUM(S24:S28)</f>
        <v>36.620100000000008</v>
      </c>
      <c r="T29" s="17"/>
      <c r="U29" s="14"/>
      <c r="V29" s="14"/>
      <c r="W29" s="14"/>
    </row>
    <row r="30" spans="1:23" s="5" customFormat="1" ht="23.25" x14ac:dyDescent="0.5">
      <c r="A30" s="64">
        <v>10</v>
      </c>
      <c r="B30" s="7" t="s">
        <v>226</v>
      </c>
      <c r="C30" s="7" t="s">
        <v>232</v>
      </c>
      <c r="D30" s="7" t="s">
        <v>422</v>
      </c>
      <c r="E30" s="46" t="s">
        <v>539</v>
      </c>
      <c r="F30" s="31" t="s">
        <v>65</v>
      </c>
      <c r="G30" s="7" t="s">
        <v>437</v>
      </c>
      <c r="H30" s="7" t="s">
        <v>206</v>
      </c>
      <c r="I30" s="7" t="s">
        <v>33</v>
      </c>
      <c r="J30" s="7" t="s">
        <v>530</v>
      </c>
      <c r="K30" s="6" t="s">
        <v>23</v>
      </c>
      <c r="L30" s="9" t="s">
        <v>22</v>
      </c>
      <c r="M30" s="9" t="s">
        <v>19</v>
      </c>
      <c r="N30" s="12">
        <f>K30*400+L30*100+M30</f>
        <v>1944</v>
      </c>
      <c r="O30" s="10">
        <v>330</v>
      </c>
      <c r="P30" s="12">
        <f>N30*O30</f>
        <v>641520</v>
      </c>
      <c r="Q30" s="13">
        <f>P30*0.01%</f>
        <v>64.152000000000001</v>
      </c>
      <c r="R30" s="13">
        <f t="shared" si="5"/>
        <v>57.736800000000002</v>
      </c>
      <c r="S30" s="26">
        <f>Q30-R30</f>
        <v>6.4151999999999987</v>
      </c>
      <c r="T30" s="17"/>
      <c r="U30" s="14"/>
      <c r="V30" s="14"/>
      <c r="W30" s="14"/>
    </row>
    <row r="31" spans="1:23" s="5" customFormat="1" ht="23.25" x14ac:dyDescent="0.5">
      <c r="A31" s="65"/>
      <c r="B31" s="7"/>
      <c r="C31" s="7"/>
      <c r="D31" s="7"/>
      <c r="E31" s="8"/>
      <c r="F31" s="31"/>
      <c r="G31" s="7" t="s">
        <v>437</v>
      </c>
      <c r="H31" s="7" t="s">
        <v>206</v>
      </c>
      <c r="I31" s="7" t="s">
        <v>31</v>
      </c>
      <c r="J31" s="7" t="s">
        <v>530</v>
      </c>
      <c r="K31" s="6" t="s">
        <v>23</v>
      </c>
      <c r="L31" s="9" t="s">
        <v>20</v>
      </c>
      <c r="M31" s="9" t="s">
        <v>85</v>
      </c>
      <c r="N31" s="12">
        <f>K31*400+L31*100+M31</f>
        <v>1768</v>
      </c>
      <c r="O31" s="10">
        <v>330</v>
      </c>
      <c r="P31" s="12">
        <f>N31*O31</f>
        <v>583440</v>
      </c>
      <c r="Q31" s="13">
        <f>P31*0.01%</f>
        <v>58.344000000000001</v>
      </c>
      <c r="R31" s="13">
        <f t="shared" si="5"/>
        <v>52.509599999999999</v>
      </c>
      <c r="S31" s="26">
        <f>Q31-R31</f>
        <v>5.8344000000000023</v>
      </c>
      <c r="T31" s="17"/>
      <c r="U31" s="14"/>
      <c r="V31" s="14"/>
      <c r="W31" s="14"/>
    </row>
    <row r="32" spans="1:23" s="5" customFormat="1" ht="23.25" x14ac:dyDescent="0.5">
      <c r="A32" s="66"/>
      <c r="B32" s="7"/>
      <c r="C32" s="7"/>
      <c r="D32" s="7"/>
      <c r="E32" s="8"/>
      <c r="F32" s="31"/>
      <c r="G32" s="7"/>
      <c r="H32" s="7"/>
      <c r="I32" s="7"/>
      <c r="J32" s="7"/>
      <c r="K32" s="6"/>
      <c r="L32" s="9"/>
      <c r="M32" s="9"/>
      <c r="N32" s="12"/>
      <c r="O32" s="10"/>
      <c r="P32" s="12">
        <f>SUM(P30:P31)</f>
        <v>1224960</v>
      </c>
      <c r="Q32" s="13">
        <f>SUM(Q30:Q31)</f>
        <v>122.49600000000001</v>
      </c>
      <c r="R32" s="13">
        <f t="shared" si="5"/>
        <v>110.24640000000001</v>
      </c>
      <c r="S32" s="26">
        <f>SUM(S30:S31)</f>
        <v>12.249600000000001</v>
      </c>
      <c r="T32" s="17"/>
      <c r="U32" s="14"/>
      <c r="V32" s="14"/>
      <c r="W32" s="14"/>
    </row>
    <row r="33" spans="1:23" s="5" customFormat="1" ht="23.25" x14ac:dyDescent="0.5">
      <c r="A33" s="29">
        <v>11</v>
      </c>
      <c r="B33" s="7" t="s">
        <v>225</v>
      </c>
      <c r="C33" s="7" t="s">
        <v>233</v>
      </c>
      <c r="D33" s="7" t="s">
        <v>422</v>
      </c>
      <c r="E33" s="46" t="s">
        <v>540</v>
      </c>
      <c r="F33" s="31" t="s">
        <v>472</v>
      </c>
      <c r="G33" s="7" t="s">
        <v>437</v>
      </c>
      <c r="H33" s="7" t="s">
        <v>188</v>
      </c>
      <c r="I33" s="7" t="s">
        <v>49</v>
      </c>
      <c r="J33" s="7" t="s">
        <v>530</v>
      </c>
      <c r="K33" s="6" t="s">
        <v>21</v>
      </c>
      <c r="L33" s="9" t="s">
        <v>20</v>
      </c>
      <c r="M33" s="9" t="s">
        <v>79</v>
      </c>
      <c r="N33" s="12">
        <f t="shared" ref="N33:N39" si="11">K33*400+L33*100+M33</f>
        <v>962</v>
      </c>
      <c r="O33" s="10">
        <v>330</v>
      </c>
      <c r="P33" s="12">
        <f t="shared" ref="P33:P39" si="12">N33*O33</f>
        <v>317460</v>
      </c>
      <c r="Q33" s="13">
        <f t="shared" ref="Q33:Q39" si="13">P33*0.01%</f>
        <v>31.746000000000002</v>
      </c>
      <c r="R33" s="13">
        <f t="shared" si="5"/>
        <v>28.571400000000004</v>
      </c>
      <c r="S33" s="26">
        <f t="shared" ref="S33:S39" si="14">Q33-R33</f>
        <v>3.1745999999999981</v>
      </c>
      <c r="T33" s="17"/>
      <c r="U33" s="14"/>
      <c r="V33" s="14"/>
      <c r="W33" s="14"/>
    </row>
    <row r="34" spans="1:23" s="5" customFormat="1" ht="23.25" x14ac:dyDescent="0.5">
      <c r="A34" s="29">
        <v>12</v>
      </c>
      <c r="B34" s="7" t="s">
        <v>225</v>
      </c>
      <c r="C34" s="7" t="s">
        <v>234</v>
      </c>
      <c r="D34" s="7" t="s">
        <v>422</v>
      </c>
      <c r="E34" s="46" t="s">
        <v>541</v>
      </c>
      <c r="F34" s="31" t="s">
        <v>43</v>
      </c>
      <c r="G34" s="7" t="s">
        <v>437</v>
      </c>
      <c r="H34" s="7" t="s">
        <v>446</v>
      </c>
      <c r="I34" s="7" t="s">
        <v>29</v>
      </c>
      <c r="J34" s="7" t="s">
        <v>530</v>
      </c>
      <c r="K34" s="6" t="s">
        <v>28</v>
      </c>
      <c r="L34" s="9" t="s">
        <v>22</v>
      </c>
      <c r="M34" s="9" t="s">
        <v>53</v>
      </c>
      <c r="N34" s="12">
        <f t="shared" si="11"/>
        <v>3935</v>
      </c>
      <c r="O34" s="10">
        <v>330</v>
      </c>
      <c r="P34" s="12">
        <f t="shared" si="12"/>
        <v>1298550</v>
      </c>
      <c r="Q34" s="13">
        <f t="shared" si="13"/>
        <v>129.85500000000002</v>
      </c>
      <c r="R34" s="13">
        <f t="shared" si="5"/>
        <v>116.86950000000002</v>
      </c>
      <c r="S34" s="26">
        <f t="shared" si="14"/>
        <v>12.985500000000002</v>
      </c>
      <c r="T34" s="17"/>
      <c r="U34" s="14"/>
      <c r="V34" s="14"/>
      <c r="W34" s="14"/>
    </row>
    <row r="35" spans="1:23" s="5" customFormat="1" ht="23.25" x14ac:dyDescent="0.5">
      <c r="A35" s="29">
        <v>13</v>
      </c>
      <c r="B35" s="7" t="s">
        <v>225</v>
      </c>
      <c r="C35" s="7" t="s">
        <v>235</v>
      </c>
      <c r="D35" s="7" t="s">
        <v>422</v>
      </c>
      <c r="E35" s="46" t="s">
        <v>542</v>
      </c>
      <c r="F35" s="31" t="s">
        <v>85</v>
      </c>
      <c r="G35" s="7" t="s">
        <v>437</v>
      </c>
      <c r="H35" s="7" t="s">
        <v>206</v>
      </c>
      <c r="I35" s="7" t="s">
        <v>30</v>
      </c>
      <c r="J35" s="7" t="s">
        <v>530</v>
      </c>
      <c r="K35" s="6" t="s">
        <v>24</v>
      </c>
      <c r="L35" s="9" t="s">
        <v>20</v>
      </c>
      <c r="M35" s="9" t="s">
        <v>38</v>
      </c>
      <c r="N35" s="12">
        <f t="shared" si="11"/>
        <v>2119</v>
      </c>
      <c r="O35" s="10">
        <v>330</v>
      </c>
      <c r="P35" s="12">
        <f t="shared" si="12"/>
        <v>699270</v>
      </c>
      <c r="Q35" s="13">
        <f t="shared" si="13"/>
        <v>69.927000000000007</v>
      </c>
      <c r="R35" s="13">
        <f t="shared" si="5"/>
        <v>62.934300000000007</v>
      </c>
      <c r="S35" s="26">
        <f t="shared" si="14"/>
        <v>6.9926999999999992</v>
      </c>
      <c r="T35" s="17"/>
      <c r="U35" s="14"/>
      <c r="V35" s="14"/>
      <c r="W35" s="14"/>
    </row>
    <row r="36" spans="1:23" s="5" customFormat="1" ht="23.25" x14ac:dyDescent="0.5">
      <c r="A36" s="64">
        <v>14</v>
      </c>
      <c r="B36" s="7" t="s">
        <v>226</v>
      </c>
      <c r="C36" s="7" t="s">
        <v>236</v>
      </c>
      <c r="D36" s="7" t="s">
        <v>422</v>
      </c>
      <c r="E36" s="46" t="s">
        <v>543</v>
      </c>
      <c r="F36" s="31" t="s">
        <v>473</v>
      </c>
      <c r="G36" s="7" t="s">
        <v>437</v>
      </c>
      <c r="H36" s="7" t="s">
        <v>447</v>
      </c>
      <c r="I36" s="7" t="s">
        <v>20</v>
      </c>
      <c r="J36" s="7" t="s">
        <v>530</v>
      </c>
      <c r="K36" s="6" t="s">
        <v>21</v>
      </c>
      <c r="L36" s="9" t="s">
        <v>22</v>
      </c>
      <c r="M36" s="9" t="s">
        <v>65</v>
      </c>
      <c r="N36" s="12">
        <f t="shared" si="11"/>
        <v>1148</v>
      </c>
      <c r="O36" s="10">
        <v>330</v>
      </c>
      <c r="P36" s="12">
        <f t="shared" si="12"/>
        <v>378840</v>
      </c>
      <c r="Q36" s="13">
        <f t="shared" si="13"/>
        <v>37.884</v>
      </c>
      <c r="R36" s="13">
        <f t="shared" si="5"/>
        <v>34.095600000000005</v>
      </c>
      <c r="S36" s="26">
        <f t="shared" si="14"/>
        <v>3.7883999999999958</v>
      </c>
      <c r="T36" s="17"/>
      <c r="U36" s="14"/>
      <c r="V36" s="14"/>
      <c r="W36" s="14"/>
    </row>
    <row r="37" spans="1:23" s="5" customFormat="1" ht="23.25" x14ac:dyDescent="0.5">
      <c r="A37" s="65"/>
      <c r="B37" s="7"/>
      <c r="C37" s="7"/>
      <c r="D37" s="7"/>
      <c r="E37" s="8"/>
      <c r="F37" s="31"/>
      <c r="G37" s="7" t="s">
        <v>437</v>
      </c>
      <c r="H37" s="7" t="s">
        <v>447</v>
      </c>
      <c r="I37" s="7" t="s">
        <v>22</v>
      </c>
      <c r="J37" s="7" t="s">
        <v>530</v>
      </c>
      <c r="K37" s="6" t="s">
        <v>22</v>
      </c>
      <c r="L37" s="9" t="s">
        <v>20</v>
      </c>
      <c r="M37" s="9" t="s">
        <v>52</v>
      </c>
      <c r="N37" s="12">
        <f t="shared" si="11"/>
        <v>1334</v>
      </c>
      <c r="O37" s="10">
        <v>330</v>
      </c>
      <c r="P37" s="12">
        <f t="shared" si="12"/>
        <v>440220</v>
      </c>
      <c r="Q37" s="13">
        <f t="shared" si="13"/>
        <v>44.022000000000006</v>
      </c>
      <c r="R37" s="13">
        <f t="shared" si="5"/>
        <v>39.619800000000005</v>
      </c>
      <c r="S37" s="26">
        <f t="shared" si="14"/>
        <v>4.4022000000000006</v>
      </c>
      <c r="T37" s="17"/>
      <c r="U37" s="14"/>
      <c r="V37" s="14"/>
      <c r="W37" s="14"/>
    </row>
    <row r="38" spans="1:23" s="5" customFormat="1" ht="23.25" x14ac:dyDescent="0.5">
      <c r="A38" s="65"/>
      <c r="B38" s="7"/>
      <c r="C38" s="7"/>
      <c r="D38" s="7"/>
      <c r="E38" s="8"/>
      <c r="F38" s="31"/>
      <c r="G38" s="7" t="s">
        <v>437</v>
      </c>
      <c r="H38" s="7" t="s">
        <v>447</v>
      </c>
      <c r="I38" s="7" t="s">
        <v>21</v>
      </c>
      <c r="J38" s="7" t="s">
        <v>530</v>
      </c>
      <c r="K38" s="6" t="s">
        <v>531</v>
      </c>
      <c r="L38" s="9" t="s">
        <v>21</v>
      </c>
      <c r="M38" s="9" t="s">
        <v>76</v>
      </c>
      <c r="N38" s="12">
        <f t="shared" si="11"/>
        <v>259</v>
      </c>
      <c r="O38" s="10">
        <v>330</v>
      </c>
      <c r="P38" s="12">
        <f t="shared" si="12"/>
        <v>85470</v>
      </c>
      <c r="Q38" s="13">
        <f t="shared" si="13"/>
        <v>8.5470000000000006</v>
      </c>
      <c r="R38" s="13">
        <f t="shared" si="5"/>
        <v>7.6923000000000004</v>
      </c>
      <c r="S38" s="26">
        <f t="shared" si="14"/>
        <v>0.85470000000000024</v>
      </c>
      <c r="T38" s="17"/>
      <c r="U38" s="14"/>
      <c r="V38" s="14"/>
      <c r="W38" s="14"/>
    </row>
    <row r="39" spans="1:23" s="5" customFormat="1" ht="23.25" x14ac:dyDescent="0.5">
      <c r="A39" s="65"/>
      <c r="B39" s="7"/>
      <c r="C39" s="7"/>
      <c r="D39" s="7"/>
      <c r="E39" s="8"/>
      <c r="F39" s="31"/>
      <c r="G39" s="7" t="s">
        <v>437</v>
      </c>
      <c r="H39" s="7" t="s">
        <v>448</v>
      </c>
      <c r="I39" s="7" t="s">
        <v>23</v>
      </c>
      <c r="J39" s="7" t="s">
        <v>530</v>
      </c>
      <c r="K39" s="6" t="s">
        <v>531</v>
      </c>
      <c r="L39" s="9" t="s">
        <v>22</v>
      </c>
      <c r="M39" s="9" t="s">
        <v>109</v>
      </c>
      <c r="N39" s="12">
        <f t="shared" si="11"/>
        <v>392</v>
      </c>
      <c r="O39" s="10">
        <v>330</v>
      </c>
      <c r="P39" s="12">
        <f t="shared" si="12"/>
        <v>129360</v>
      </c>
      <c r="Q39" s="13">
        <f t="shared" si="13"/>
        <v>12.936</v>
      </c>
      <c r="R39" s="13">
        <f t="shared" si="5"/>
        <v>11.6424</v>
      </c>
      <c r="S39" s="26">
        <f t="shared" si="14"/>
        <v>1.2935999999999996</v>
      </c>
      <c r="T39" s="17"/>
      <c r="U39" s="14"/>
      <c r="V39" s="14"/>
      <c r="W39" s="14"/>
    </row>
    <row r="40" spans="1:23" s="5" customFormat="1" ht="23.25" x14ac:dyDescent="0.5">
      <c r="A40" s="66"/>
      <c r="B40" s="7"/>
      <c r="C40" s="7"/>
      <c r="D40" s="7"/>
      <c r="E40" s="8"/>
      <c r="F40" s="31"/>
      <c r="G40" s="7"/>
      <c r="H40" s="7"/>
      <c r="I40" s="7"/>
      <c r="J40" s="7"/>
      <c r="K40" s="6"/>
      <c r="L40" s="9"/>
      <c r="M40" s="9"/>
      <c r="N40" s="12"/>
      <c r="O40" s="10"/>
      <c r="P40" s="12">
        <f>SUM(P36:P39)</f>
        <v>1033890</v>
      </c>
      <c r="Q40" s="13">
        <f>SUM(Q36:Q39)</f>
        <v>103.38900000000001</v>
      </c>
      <c r="R40" s="13">
        <f t="shared" si="5"/>
        <v>93.050100000000015</v>
      </c>
      <c r="S40" s="26">
        <f>SUM(S36:S39)</f>
        <v>10.338899999999997</v>
      </c>
      <c r="T40" s="17"/>
      <c r="U40" s="14"/>
      <c r="V40" s="14"/>
      <c r="W40" s="14"/>
    </row>
    <row r="41" spans="1:23" s="5" customFormat="1" ht="23.25" x14ac:dyDescent="0.5">
      <c r="A41" s="64">
        <v>15</v>
      </c>
      <c r="B41" s="7" t="s">
        <v>226</v>
      </c>
      <c r="C41" s="7" t="s">
        <v>237</v>
      </c>
      <c r="D41" s="7" t="s">
        <v>422</v>
      </c>
      <c r="E41" s="46" t="s">
        <v>544</v>
      </c>
      <c r="F41" s="31" t="s">
        <v>57</v>
      </c>
      <c r="G41" s="7" t="s">
        <v>437</v>
      </c>
      <c r="H41" s="7" t="s">
        <v>441</v>
      </c>
      <c r="I41" s="7" t="s">
        <v>23</v>
      </c>
      <c r="J41" s="7" t="s">
        <v>530</v>
      </c>
      <c r="K41" s="6" t="s">
        <v>26</v>
      </c>
      <c r="L41" s="9" t="s">
        <v>531</v>
      </c>
      <c r="M41" s="9" t="s">
        <v>60</v>
      </c>
      <c r="N41" s="12">
        <f>K41*400+L41*100+M41</f>
        <v>2842</v>
      </c>
      <c r="O41" s="10">
        <v>330</v>
      </c>
      <c r="P41" s="12">
        <f>N41*O41</f>
        <v>937860</v>
      </c>
      <c r="Q41" s="13">
        <f>P41*0.01%</f>
        <v>93.786000000000001</v>
      </c>
      <c r="R41" s="13">
        <f t="shared" si="5"/>
        <v>84.40740000000001</v>
      </c>
      <c r="S41" s="26">
        <f>Q41-R41</f>
        <v>9.3785999999999916</v>
      </c>
      <c r="T41" s="17"/>
      <c r="U41" s="14"/>
      <c r="V41" s="14"/>
      <c r="W41" s="14"/>
    </row>
    <row r="42" spans="1:23" s="5" customFormat="1" ht="23.25" x14ac:dyDescent="0.5">
      <c r="A42" s="65"/>
      <c r="B42" s="7"/>
      <c r="C42" s="7"/>
      <c r="D42" s="7"/>
      <c r="E42" s="8"/>
      <c r="F42" s="31"/>
      <c r="G42" s="7" t="s">
        <v>437</v>
      </c>
      <c r="H42" s="7" t="s">
        <v>439</v>
      </c>
      <c r="I42" s="7" t="s">
        <v>28</v>
      </c>
      <c r="J42" s="7" t="s">
        <v>530</v>
      </c>
      <c r="K42" s="6" t="s">
        <v>26</v>
      </c>
      <c r="L42" s="9" t="s">
        <v>22</v>
      </c>
      <c r="M42" s="9" t="s">
        <v>51</v>
      </c>
      <c r="N42" s="12">
        <f>K42*400+L42*100+M42</f>
        <v>3133</v>
      </c>
      <c r="O42" s="10">
        <v>330</v>
      </c>
      <c r="P42" s="12">
        <f>N42*O42</f>
        <v>1033890</v>
      </c>
      <c r="Q42" s="13">
        <f>P42*0.01%</f>
        <v>103.38900000000001</v>
      </c>
      <c r="R42" s="13">
        <f t="shared" si="5"/>
        <v>93.050100000000015</v>
      </c>
      <c r="S42" s="26">
        <f>Q42-R42</f>
        <v>10.338899999999995</v>
      </c>
      <c r="T42" s="17"/>
      <c r="U42" s="14"/>
      <c r="V42" s="14"/>
      <c r="W42" s="14"/>
    </row>
    <row r="43" spans="1:23" s="5" customFormat="1" ht="23.25" x14ac:dyDescent="0.5">
      <c r="A43" s="66"/>
      <c r="B43" s="7"/>
      <c r="C43" s="7"/>
      <c r="D43" s="7"/>
      <c r="E43" s="8"/>
      <c r="F43" s="31"/>
      <c r="G43" s="7"/>
      <c r="H43" s="7"/>
      <c r="I43" s="7"/>
      <c r="J43" s="7"/>
      <c r="K43" s="6"/>
      <c r="L43" s="9"/>
      <c r="M43" s="9"/>
      <c r="N43" s="12"/>
      <c r="O43" s="10"/>
      <c r="P43" s="12">
        <f>SUM(P41:P42)</f>
        <v>1971750</v>
      </c>
      <c r="Q43" s="13">
        <f>SUM(Q41:Q42)</f>
        <v>197.17500000000001</v>
      </c>
      <c r="R43" s="13">
        <f t="shared" si="5"/>
        <v>177.45750000000001</v>
      </c>
      <c r="S43" s="26">
        <f>SUM(S41:S42)</f>
        <v>19.717499999999987</v>
      </c>
      <c r="T43" s="17"/>
      <c r="U43" s="14"/>
      <c r="V43" s="14"/>
      <c r="W43" s="14"/>
    </row>
    <row r="44" spans="1:23" s="5" customFormat="1" ht="23.25" x14ac:dyDescent="0.5">
      <c r="A44" s="29">
        <v>16</v>
      </c>
      <c r="B44" s="7" t="s">
        <v>225</v>
      </c>
      <c r="C44" s="7" t="s">
        <v>238</v>
      </c>
      <c r="D44" s="7" t="s">
        <v>423</v>
      </c>
      <c r="E44" s="46" t="s">
        <v>545</v>
      </c>
      <c r="F44" s="31" t="s">
        <v>474</v>
      </c>
      <c r="G44" s="7" t="s">
        <v>437</v>
      </c>
      <c r="H44" s="7" t="s">
        <v>205</v>
      </c>
      <c r="I44" s="7" t="s">
        <v>45</v>
      </c>
      <c r="J44" s="7" t="s">
        <v>530</v>
      </c>
      <c r="K44" s="6" t="s">
        <v>21</v>
      </c>
      <c r="L44" s="9" t="s">
        <v>531</v>
      </c>
      <c r="M44" s="9" t="s">
        <v>44</v>
      </c>
      <c r="N44" s="12">
        <f>K44*400+L44*100+M44</f>
        <v>826</v>
      </c>
      <c r="O44" s="10">
        <v>330</v>
      </c>
      <c r="P44" s="12">
        <f>N44*O44</f>
        <v>272580</v>
      </c>
      <c r="Q44" s="13">
        <f>P44*0.01%</f>
        <v>27.258000000000003</v>
      </c>
      <c r="R44" s="13">
        <f t="shared" si="5"/>
        <v>24.532200000000003</v>
      </c>
      <c r="S44" s="26">
        <f>Q44-R44</f>
        <v>2.7257999999999996</v>
      </c>
      <c r="T44" s="17"/>
      <c r="U44" s="14"/>
      <c r="V44" s="14"/>
      <c r="W44" s="14"/>
    </row>
    <row r="45" spans="1:23" s="5" customFormat="1" ht="23.25" x14ac:dyDescent="0.5">
      <c r="A45" s="29">
        <v>17</v>
      </c>
      <c r="B45" s="7" t="s">
        <v>226</v>
      </c>
      <c r="C45" s="7" t="s">
        <v>239</v>
      </c>
      <c r="D45" s="7" t="s">
        <v>422</v>
      </c>
      <c r="E45" s="46" t="s">
        <v>546</v>
      </c>
      <c r="F45" s="31" t="s">
        <v>475</v>
      </c>
      <c r="G45" s="7" t="s">
        <v>437</v>
      </c>
      <c r="H45" s="7" t="s">
        <v>449</v>
      </c>
      <c r="I45" s="7" t="s">
        <v>44</v>
      </c>
      <c r="J45" s="7" t="s">
        <v>530</v>
      </c>
      <c r="K45" s="6" t="s">
        <v>22</v>
      </c>
      <c r="L45" s="9" t="s">
        <v>22</v>
      </c>
      <c r="M45" s="9" t="s">
        <v>57</v>
      </c>
      <c r="N45" s="12">
        <f>K45*400+L45*100+M45</f>
        <v>1539</v>
      </c>
      <c r="O45" s="10">
        <v>330</v>
      </c>
      <c r="P45" s="12">
        <f>N45*O45</f>
        <v>507870</v>
      </c>
      <c r="Q45" s="13">
        <f>P45*0.01%</f>
        <v>50.786999999999999</v>
      </c>
      <c r="R45" s="13">
        <f t="shared" si="5"/>
        <v>45.708300000000001</v>
      </c>
      <c r="S45" s="26">
        <f>Q45-R45</f>
        <v>5.0786999999999978</v>
      </c>
      <c r="T45" s="17"/>
      <c r="U45" s="14"/>
      <c r="V45" s="14"/>
      <c r="W45" s="14"/>
    </row>
    <row r="46" spans="1:23" s="5" customFormat="1" ht="23.25" x14ac:dyDescent="0.5">
      <c r="A46" s="29">
        <v>18</v>
      </c>
      <c r="B46" s="7" t="s">
        <v>225</v>
      </c>
      <c r="C46" s="7" t="s">
        <v>240</v>
      </c>
      <c r="D46" s="7" t="s">
        <v>422</v>
      </c>
      <c r="E46" s="46" t="s">
        <v>547</v>
      </c>
      <c r="F46" s="31" t="s">
        <v>54</v>
      </c>
      <c r="G46" s="7" t="s">
        <v>437</v>
      </c>
      <c r="H46" s="7" t="s">
        <v>444</v>
      </c>
      <c r="I46" s="7" t="s">
        <v>27</v>
      </c>
      <c r="J46" s="7" t="s">
        <v>530</v>
      </c>
      <c r="K46" s="6" t="s">
        <v>20</v>
      </c>
      <c r="L46" s="9" t="s">
        <v>20</v>
      </c>
      <c r="M46" s="9" t="s">
        <v>106</v>
      </c>
      <c r="N46" s="12">
        <f>K46*400+L46*100+M46</f>
        <v>589</v>
      </c>
      <c r="O46" s="10">
        <v>330</v>
      </c>
      <c r="P46" s="12">
        <f>N46*O46</f>
        <v>194370</v>
      </c>
      <c r="Q46" s="13">
        <f>P46*0.01%</f>
        <v>19.437000000000001</v>
      </c>
      <c r="R46" s="13">
        <f t="shared" si="5"/>
        <v>17.493300000000001</v>
      </c>
      <c r="S46" s="26">
        <f>Q46-R46</f>
        <v>1.9436999999999998</v>
      </c>
      <c r="T46" s="17"/>
      <c r="U46" s="14"/>
      <c r="V46" s="14"/>
      <c r="W46" s="14"/>
    </row>
    <row r="47" spans="1:23" s="5" customFormat="1" ht="23.25" x14ac:dyDescent="0.5">
      <c r="A47" s="64">
        <v>19</v>
      </c>
      <c r="B47" s="7" t="s">
        <v>224</v>
      </c>
      <c r="C47" s="7" t="s">
        <v>241</v>
      </c>
      <c r="D47" s="7" t="s">
        <v>424</v>
      </c>
      <c r="E47" s="46" t="s">
        <v>548</v>
      </c>
      <c r="F47" s="31" t="s">
        <v>476</v>
      </c>
      <c r="G47" s="7" t="s">
        <v>437</v>
      </c>
      <c r="H47" s="7" t="s">
        <v>203</v>
      </c>
      <c r="I47" s="7" t="s">
        <v>26</v>
      </c>
      <c r="J47" s="7" t="s">
        <v>530</v>
      </c>
      <c r="K47" s="6" t="s">
        <v>29</v>
      </c>
      <c r="L47" s="9" t="s">
        <v>21</v>
      </c>
      <c r="M47" s="9" t="s">
        <v>85</v>
      </c>
      <c r="N47" s="12">
        <f>K47*400+L47*100+M47</f>
        <v>4268</v>
      </c>
      <c r="O47" s="10">
        <v>330</v>
      </c>
      <c r="P47" s="12">
        <f>N47*O47</f>
        <v>1408440</v>
      </c>
      <c r="Q47" s="13">
        <f>P47*0.01%</f>
        <v>140.84399999999999</v>
      </c>
      <c r="R47" s="13">
        <f t="shared" si="5"/>
        <v>126.75959999999999</v>
      </c>
      <c r="S47" s="26">
        <f>Q47-R47</f>
        <v>14.084400000000002</v>
      </c>
      <c r="T47" s="17"/>
      <c r="U47" s="14"/>
      <c r="V47" s="14"/>
      <c r="W47" s="14"/>
    </row>
    <row r="48" spans="1:23" s="5" customFormat="1" ht="23.25" x14ac:dyDescent="0.5">
      <c r="A48" s="65"/>
      <c r="B48" s="7"/>
      <c r="C48" s="7"/>
      <c r="D48" s="7"/>
      <c r="E48" s="8"/>
      <c r="F48" s="31"/>
      <c r="G48" s="7" t="s">
        <v>437</v>
      </c>
      <c r="H48" s="7" t="s">
        <v>203</v>
      </c>
      <c r="I48" s="7" t="s">
        <v>33</v>
      </c>
      <c r="J48" s="7" t="s">
        <v>530</v>
      </c>
      <c r="K48" s="6" t="s">
        <v>22</v>
      </c>
      <c r="L48" s="9" t="s">
        <v>21</v>
      </c>
      <c r="M48" s="9" t="s">
        <v>82</v>
      </c>
      <c r="N48" s="12">
        <f>K48*400+L48*100+M48</f>
        <v>1465</v>
      </c>
      <c r="O48" s="10">
        <v>330</v>
      </c>
      <c r="P48" s="12">
        <f>N48*O48</f>
        <v>483450</v>
      </c>
      <c r="Q48" s="13">
        <f>P48*0.01%</f>
        <v>48.344999999999999</v>
      </c>
      <c r="R48" s="13">
        <f t="shared" si="5"/>
        <v>43.5105</v>
      </c>
      <c r="S48" s="26">
        <f>Q48-R48</f>
        <v>4.8344999999999985</v>
      </c>
      <c r="T48" s="17"/>
      <c r="U48" s="14"/>
      <c r="V48" s="14"/>
      <c r="W48" s="14"/>
    </row>
    <row r="49" spans="1:23" s="5" customFormat="1" ht="23.25" x14ac:dyDescent="0.5">
      <c r="A49" s="66"/>
      <c r="B49" s="7"/>
      <c r="C49" s="7"/>
      <c r="D49" s="7"/>
      <c r="E49" s="8"/>
      <c r="F49" s="31"/>
      <c r="G49" s="7"/>
      <c r="H49" s="7"/>
      <c r="I49" s="7"/>
      <c r="J49" s="7"/>
      <c r="K49" s="6"/>
      <c r="L49" s="9"/>
      <c r="M49" s="9"/>
      <c r="N49" s="12"/>
      <c r="O49" s="10"/>
      <c r="P49" s="12">
        <f>SUM(P47:P48)</f>
        <v>1891890</v>
      </c>
      <c r="Q49" s="13">
        <f>SUM(Q47:Q48)</f>
        <v>189.18899999999999</v>
      </c>
      <c r="R49" s="13">
        <f t="shared" si="5"/>
        <v>170.27009999999999</v>
      </c>
      <c r="S49" s="26">
        <f>SUM(S47:S48)</f>
        <v>18.918900000000001</v>
      </c>
      <c r="T49" s="17"/>
      <c r="U49" s="14"/>
      <c r="V49" s="14"/>
      <c r="W49" s="14"/>
    </row>
    <row r="50" spans="1:23" s="5" customFormat="1" ht="23.25" x14ac:dyDescent="0.5">
      <c r="A50" s="29">
        <v>20</v>
      </c>
      <c r="B50" s="7" t="s">
        <v>225</v>
      </c>
      <c r="C50" s="7" t="s">
        <v>242</v>
      </c>
      <c r="D50" s="7" t="s">
        <v>422</v>
      </c>
      <c r="E50" s="46" t="s">
        <v>549</v>
      </c>
      <c r="F50" s="31" t="s">
        <v>77</v>
      </c>
      <c r="G50" s="7" t="s">
        <v>437</v>
      </c>
      <c r="H50" s="7" t="s">
        <v>450</v>
      </c>
      <c r="I50" s="7" t="s">
        <v>21</v>
      </c>
      <c r="J50" s="7" t="s">
        <v>530</v>
      </c>
      <c r="K50" s="6" t="s">
        <v>24</v>
      </c>
      <c r="L50" s="9" t="s">
        <v>531</v>
      </c>
      <c r="M50" s="9" t="s">
        <v>110</v>
      </c>
      <c r="N50" s="12">
        <f>K50*400+L50*100+M50</f>
        <v>2093</v>
      </c>
      <c r="O50" s="10">
        <v>330</v>
      </c>
      <c r="P50" s="12">
        <f>N50*O50</f>
        <v>690690</v>
      </c>
      <c r="Q50" s="13">
        <f>P50*0.01%</f>
        <v>69.069000000000003</v>
      </c>
      <c r="R50" s="13">
        <f t="shared" si="5"/>
        <v>62.162100000000002</v>
      </c>
      <c r="S50" s="26">
        <f>Q50-R50</f>
        <v>6.9069000000000003</v>
      </c>
      <c r="T50" s="17"/>
      <c r="U50" s="14"/>
      <c r="V50" s="14"/>
      <c r="W50" s="14"/>
    </row>
    <row r="51" spans="1:23" s="5" customFormat="1" ht="23.25" x14ac:dyDescent="0.5">
      <c r="A51" s="64">
        <v>21</v>
      </c>
      <c r="B51" s="7" t="s">
        <v>225</v>
      </c>
      <c r="C51" s="7" t="s">
        <v>243</v>
      </c>
      <c r="D51" s="7" t="s">
        <v>422</v>
      </c>
      <c r="E51" s="46" t="s">
        <v>550</v>
      </c>
      <c r="F51" s="31" t="s">
        <v>477</v>
      </c>
      <c r="G51" s="7" t="s">
        <v>437</v>
      </c>
      <c r="H51" s="7" t="s">
        <v>184</v>
      </c>
      <c r="I51" s="7" t="s">
        <v>38</v>
      </c>
      <c r="J51" s="7" t="s">
        <v>530</v>
      </c>
      <c r="K51" s="6" t="s">
        <v>23</v>
      </c>
      <c r="L51" s="9" t="s">
        <v>20</v>
      </c>
      <c r="M51" s="9" t="s">
        <v>65</v>
      </c>
      <c r="N51" s="12">
        <f>K51*400+L51*100+M51</f>
        <v>1748</v>
      </c>
      <c r="O51" s="10">
        <v>330</v>
      </c>
      <c r="P51" s="12">
        <f>N51*O51</f>
        <v>576840</v>
      </c>
      <c r="Q51" s="13">
        <f>P51*0.01%</f>
        <v>57.684000000000005</v>
      </c>
      <c r="R51" s="13">
        <f t="shared" si="5"/>
        <v>51.915600000000005</v>
      </c>
      <c r="S51" s="26">
        <f>Q51-R51</f>
        <v>5.7683999999999997</v>
      </c>
      <c r="T51" s="17"/>
      <c r="U51" s="14"/>
      <c r="V51" s="14"/>
      <c r="W51" s="14"/>
    </row>
    <row r="52" spans="1:23" s="5" customFormat="1" ht="23.25" x14ac:dyDescent="0.5">
      <c r="A52" s="65"/>
      <c r="B52" s="21"/>
      <c r="C52" s="22"/>
      <c r="D52" s="23"/>
      <c r="E52" s="46"/>
      <c r="F52" s="31"/>
      <c r="G52" s="7" t="s">
        <v>748</v>
      </c>
      <c r="H52" s="43">
        <v>178</v>
      </c>
      <c r="I52" s="7"/>
      <c r="J52" s="7" t="s">
        <v>530</v>
      </c>
      <c r="K52" s="6">
        <v>12</v>
      </c>
      <c r="L52" s="9">
        <v>0</v>
      </c>
      <c r="M52" s="9">
        <v>0</v>
      </c>
      <c r="N52" s="12">
        <f>K52*400+L52*100+M52</f>
        <v>4800</v>
      </c>
      <c r="O52" s="10">
        <v>330</v>
      </c>
      <c r="P52" s="12">
        <f>N52*O52</f>
        <v>1584000</v>
      </c>
      <c r="Q52" s="13">
        <f>P52*0.01%</f>
        <v>158.4</v>
      </c>
      <c r="R52" s="13">
        <f t="shared" si="5"/>
        <v>142.56</v>
      </c>
      <c r="S52" s="26">
        <f>Q52-R52</f>
        <v>15.840000000000003</v>
      </c>
      <c r="T52" s="17"/>
      <c r="U52" s="14"/>
      <c r="V52" s="14"/>
      <c r="W52" s="14"/>
    </row>
    <row r="53" spans="1:23" s="5" customFormat="1" ht="23.25" x14ac:dyDescent="0.5">
      <c r="A53" s="65"/>
      <c r="B53" s="18"/>
      <c r="C53" s="19"/>
      <c r="D53" s="20"/>
      <c r="E53" s="46"/>
      <c r="F53" s="31"/>
      <c r="G53" s="7" t="s">
        <v>748</v>
      </c>
      <c r="H53" s="43">
        <v>142</v>
      </c>
      <c r="I53" s="7"/>
      <c r="J53" s="7" t="s">
        <v>530</v>
      </c>
      <c r="K53" s="6">
        <v>1</v>
      </c>
      <c r="L53" s="9">
        <v>0</v>
      </c>
      <c r="M53" s="9">
        <v>13</v>
      </c>
      <c r="N53" s="12">
        <f>K53*400+L53*100+M53</f>
        <v>413</v>
      </c>
      <c r="O53" s="10">
        <v>330</v>
      </c>
      <c r="P53" s="12">
        <f>N53*O53</f>
        <v>136290</v>
      </c>
      <c r="Q53" s="13">
        <f>P53*0.01%</f>
        <v>13.629000000000001</v>
      </c>
      <c r="R53" s="13">
        <f t="shared" si="5"/>
        <v>12.266100000000002</v>
      </c>
      <c r="S53" s="26">
        <f>Q53-R53</f>
        <v>1.3628999999999998</v>
      </c>
      <c r="T53" s="17"/>
      <c r="U53" s="14"/>
      <c r="V53" s="14"/>
      <c r="W53" s="14"/>
    </row>
    <row r="54" spans="1:23" s="5" customFormat="1" ht="23.25" x14ac:dyDescent="0.5">
      <c r="A54" s="66"/>
      <c r="B54" s="18"/>
      <c r="C54" s="19"/>
      <c r="D54" s="20"/>
      <c r="E54" s="46"/>
      <c r="F54" s="31"/>
      <c r="G54" s="7"/>
      <c r="H54" s="33"/>
      <c r="I54" s="7"/>
      <c r="J54" s="7"/>
      <c r="K54" s="6"/>
      <c r="L54" s="9"/>
      <c r="M54" s="9"/>
      <c r="N54" s="12"/>
      <c r="O54" s="10"/>
      <c r="P54" s="12">
        <f>SUM(P51:P53)</f>
        <v>2297130</v>
      </c>
      <c r="Q54" s="13">
        <f>SUM(Q51:Q53)</f>
        <v>229.71299999999999</v>
      </c>
      <c r="R54" s="13">
        <f t="shared" si="5"/>
        <v>206.74170000000001</v>
      </c>
      <c r="S54" s="26">
        <f>SUM(S51:S53)</f>
        <v>22.971300000000003</v>
      </c>
      <c r="T54" s="17"/>
      <c r="U54" s="14"/>
      <c r="V54" s="14"/>
      <c r="W54" s="14"/>
    </row>
    <row r="55" spans="1:23" s="5" customFormat="1" ht="23.25" x14ac:dyDescent="0.5">
      <c r="A55" s="64">
        <v>22</v>
      </c>
      <c r="B55" s="7" t="s">
        <v>226</v>
      </c>
      <c r="C55" s="7" t="s">
        <v>244</v>
      </c>
      <c r="D55" s="7" t="s">
        <v>422</v>
      </c>
      <c r="E55" s="46" t="s">
        <v>551</v>
      </c>
      <c r="F55" s="31" t="s">
        <v>478</v>
      </c>
      <c r="G55" s="7" t="s">
        <v>437</v>
      </c>
      <c r="H55" s="7" t="s">
        <v>442</v>
      </c>
      <c r="I55" s="7" t="s">
        <v>157</v>
      </c>
      <c r="J55" s="7" t="s">
        <v>530</v>
      </c>
      <c r="K55" s="6" t="s">
        <v>20</v>
      </c>
      <c r="L55" s="9" t="s">
        <v>20</v>
      </c>
      <c r="M55" s="9" t="s">
        <v>98</v>
      </c>
      <c r="N55" s="12">
        <f>K55*400+L55*100+M55</f>
        <v>581</v>
      </c>
      <c r="O55" s="10">
        <v>330</v>
      </c>
      <c r="P55" s="12">
        <f>N55*O55</f>
        <v>191730</v>
      </c>
      <c r="Q55" s="13">
        <f>P55*0.01%</f>
        <v>19.173000000000002</v>
      </c>
      <c r="R55" s="13">
        <f t="shared" si="5"/>
        <v>17.255700000000001</v>
      </c>
      <c r="S55" s="26">
        <f>Q55-R55</f>
        <v>1.9173000000000009</v>
      </c>
      <c r="T55" s="17"/>
      <c r="U55" s="14"/>
      <c r="V55" s="14"/>
      <c r="W55" s="14"/>
    </row>
    <row r="56" spans="1:23" s="5" customFormat="1" ht="23.25" x14ac:dyDescent="0.5">
      <c r="A56" s="65"/>
      <c r="B56" s="7"/>
      <c r="C56" s="7"/>
      <c r="D56" s="7"/>
      <c r="E56" s="8"/>
      <c r="F56" s="31"/>
      <c r="G56" s="7" t="s">
        <v>437</v>
      </c>
      <c r="H56" s="7" t="s">
        <v>442</v>
      </c>
      <c r="I56" s="7" t="s">
        <v>178</v>
      </c>
      <c r="J56" s="7" t="s">
        <v>530</v>
      </c>
      <c r="K56" s="6" t="s">
        <v>531</v>
      </c>
      <c r="L56" s="9" t="s">
        <v>20</v>
      </c>
      <c r="M56" s="9" t="s">
        <v>113</v>
      </c>
      <c r="N56" s="12">
        <f>K56*400+L56*100+M56</f>
        <v>196</v>
      </c>
      <c r="O56" s="10">
        <v>330</v>
      </c>
      <c r="P56" s="12">
        <f>N56*O56</f>
        <v>64680</v>
      </c>
      <c r="Q56" s="13">
        <f>P56*0.01%</f>
        <v>6.468</v>
      </c>
      <c r="R56" s="13">
        <f t="shared" si="5"/>
        <v>5.8212000000000002</v>
      </c>
      <c r="S56" s="26">
        <f>Q56-R56</f>
        <v>0.64679999999999982</v>
      </c>
      <c r="T56" s="17"/>
      <c r="U56" s="14"/>
      <c r="V56" s="14"/>
      <c r="W56" s="14"/>
    </row>
    <row r="57" spans="1:23" s="5" customFormat="1" ht="23.25" x14ac:dyDescent="0.5">
      <c r="A57" s="65"/>
      <c r="B57" s="7"/>
      <c r="C57" s="7"/>
      <c r="D57" s="7"/>
      <c r="E57" s="8"/>
      <c r="F57" s="31"/>
      <c r="G57" s="7" t="s">
        <v>437</v>
      </c>
      <c r="H57" s="7" t="s">
        <v>442</v>
      </c>
      <c r="I57" s="7" t="s">
        <v>170</v>
      </c>
      <c r="J57" s="7" t="s">
        <v>530</v>
      </c>
      <c r="K57" s="6" t="s">
        <v>22</v>
      </c>
      <c r="L57" s="9" t="s">
        <v>22</v>
      </c>
      <c r="M57" s="9" t="s">
        <v>32</v>
      </c>
      <c r="N57" s="12">
        <f>K57*400+L57*100+M57</f>
        <v>1513</v>
      </c>
      <c r="O57" s="10">
        <v>330</v>
      </c>
      <c r="P57" s="12">
        <f>N57*O57</f>
        <v>499290</v>
      </c>
      <c r="Q57" s="13">
        <f>P57*0.01%</f>
        <v>49.929000000000002</v>
      </c>
      <c r="R57" s="13">
        <f t="shared" si="5"/>
        <v>44.936100000000003</v>
      </c>
      <c r="S57" s="26">
        <f>Q57-R57</f>
        <v>4.9928999999999988</v>
      </c>
      <c r="T57" s="17"/>
      <c r="U57" s="14"/>
      <c r="V57" s="14"/>
      <c r="W57" s="14"/>
    </row>
    <row r="58" spans="1:23" s="5" customFormat="1" ht="23.25" x14ac:dyDescent="0.5">
      <c r="A58" s="65"/>
      <c r="B58" s="7"/>
      <c r="C58" s="7"/>
      <c r="D58" s="7"/>
      <c r="E58" s="8"/>
      <c r="F58" s="31"/>
      <c r="G58" s="7" t="s">
        <v>437</v>
      </c>
      <c r="H58" s="7" t="s">
        <v>442</v>
      </c>
      <c r="I58" s="7" t="s">
        <v>166</v>
      </c>
      <c r="J58" s="7" t="s">
        <v>530</v>
      </c>
      <c r="K58" s="6" t="s">
        <v>21</v>
      </c>
      <c r="L58" s="9" t="s">
        <v>21</v>
      </c>
      <c r="M58" s="9" t="s">
        <v>110</v>
      </c>
      <c r="N58" s="12">
        <f>K58*400+L58*100+M58</f>
        <v>1093</v>
      </c>
      <c r="O58" s="10">
        <v>330</v>
      </c>
      <c r="P58" s="12">
        <f>N58*O58</f>
        <v>360690</v>
      </c>
      <c r="Q58" s="13">
        <f>P58*0.01%</f>
        <v>36.069000000000003</v>
      </c>
      <c r="R58" s="13">
        <f t="shared" si="5"/>
        <v>32.462100000000007</v>
      </c>
      <c r="S58" s="26">
        <f>Q58-R58</f>
        <v>3.606899999999996</v>
      </c>
      <c r="T58" s="17"/>
      <c r="U58" s="14"/>
      <c r="V58" s="14"/>
      <c r="W58" s="14"/>
    </row>
    <row r="59" spans="1:23" s="5" customFormat="1" ht="23.25" x14ac:dyDescent="0.5">
      <c r="A59" s="66"/>
      <c r="B59" s="7"/>
      <c r="C59" s="7"/>
      <c r="D59" s="7"/>
      <c r="E59" s="8"/>
      <c r="F59" s="31"/>
      <c r="G59" s="7"/>
      <c r="H59" s="27"/>
      <c r="I59" s="7"/>
      <c r="J59" s="7"/>
      <c r="K59" s="6"/>
      <c r="L59" s="9"/>
      <c r="M59" s="9"/>
      <c r="N59" s="12"/>
      <c r="O59" s="10"/>
      <c r="P59" s="12">
        <f>SUM(P55:P58)</f>
        <v>1116390</v>
      </c>
      <c r="Q59" s="13">
        <f>SUM(Q55:Q58)</f>
        <v>111.63900000000001</v>
      </c>
      <c r="R59" s="13">
        <f t="shared" si="5"/>
        <v>100.47510000000001</v>
      </c>
      <c r="S59" s="26">
        <f>SUM(S55:S58)</f>
        <v>11.163899999999995</v>
      </c>
      <c r="T59" s="17"/>
      <c r="U59" s="14"/>
      <c r="V59" s="14"/>
      <c r="W59" s="14"/>
    </row>
    <row r="60" spans="1:23" s="5" customFormat="1" ht="23.25" x14ac:dyDescent="0.5">
      <c r="A60" s="29">
        <v>23</v>
      </c>
      <c r="B60" s="7" t="s">
        <v>225</v>
      </c>
      <c r="C60" s="7" t="s">
        <v>245</v>
      </c>
      <c r="D60" s="7" t="s">
        <v>425</v>
      </c>
      <c r="E60" s="46" t="s">
        <v>552</v>
      </c>
      <c r="F60" s="31" t="s">
        <v>90</v>
      </c>
      <c r="G60" s="7" t="s">
        <v>437</v>
      </c>
      <c r="H60" s="21" t="s">
        <v>449</v>
      </c>
      <c r="I60" s="7" t="s">
        <v>36</v>
      </c>
      <c r="J60" s="7" t="s">
        <v>530</v>
      </c>
      <c r="K60" s="6" t="s">
        <v>45</v>
      </c>
      <c r="L60" s="9" t="s">
        <v>20</v>
      </c>
      <c r="M60" s="9" t="s">
        <v>80</v>
      </c>
      <c r="N60" s="12">
        <f t="shared" ref="N60:N66" si="15">K60*400+L60*100+M60</f>
        <v>10963</v>
      </c>
      <c r="O60" s="10">
        <v>330</v>
      </c>
      <c r="P60" s="12">
        <f t="shared" ref="P60:P66" si="16">N60*O60</f>
        <v>3617790</v>
      </c>
      <c r="Q60" s="13">
        <f t="shared" ref="Q60:Q66" si="17">P60*0.01%</f>
        <v>361.779</v>
      </c>
      <c r="R60" s="13">
        <f t="shared" si="5"/>
        <v>325.60110000000003</v>
      </c>
      <c r="S60" s="26">
        <f t="shared" ref="S60:S66" si="18">Q60-R60</f>
        <v>36.177899999999966</v>
      </c>
      <c r="T60" s="17"/>
      <c r="U60" s="14"/>
      <c r="V60" s="14"/>
      <c r="W60" s="14"/>
    </row>
    <row r="61" spans="1:23" s="5" customFormat="1" ht="23.25" x14ac:dyDescent="0.5">
      <c r="A61" s="64">
        <v>24</v>
      </c>
      <c r="B61" s="7" t="s">
        <v>226</v>
      </c>
      <c r="C61" s="7" t="s">
        <v>246</v>
      </c>
      <c r="D61" s="7" t="s">
        <v>422</v>
      </c>
      <c r="E61" s="46" t="s">
        <v>553</v>
      </c>
      <c r="F61" s="31" t="s">
        <v>479</v>
      </c>
      <c r="G61" s="7" t="s">
        <v>437</v>
      </c>
      <c r="H61" s="21" t="s">
        <v>194</v>
      </c>
      <c r="I61" s="7" t="s">
        <v>38</v>
      </c>
      <c r="J61" s="7" t="s">
        <v>530</v>
      </c>
      <c r="K61" s="6" t="s">
        <v>22</v>
      </c>
      <c r="L61" s="9" t="s">
        <v>22</v>
      </c>
      <c r="M61" s="9" t="s">
        <v>36</v>
      </c>
      <c r="N61" s="12">
        <f t="shared" si="15"/>
        <v>1517</v>
      </c>
      <c r="O61" s="10">
        <v>330</v>
      </c>
      <c r="P61" s="12">
        <f t="shared" si="16"/>
        <v>500610</v>
      </c>
      <c r="Q61" s="13">
        <f t="shared" si="17"/>
        <v>50.061</v>
      </c>
      <c r="R61" s="13">
        <f t="shared" si="5"/>
        <v>45.054900000000004</v>
      </c>
      <c r="S61" s="26">
        <f t="shared" si="18"/>
        <v>5.0060999999999964</v>
      </c>
      <c r="T61" s="17"/>
      <c r="U61" s="14"/>
      <c r="V61" s="14"/>
      <c r="W61" s="14"/>
    </row>
    <row r="62" spans="1:23" s="5" customFormat="1" ht="23.25" x14ac:dyDescent="0.5">
      <c r="A62" s="65"/>
      <c r="B62" s="7"/>
      <c r="C62" s="7"/>
      <c r="D62" s="7"/>
      <c r="E62" s="8"/>
      <c r="F62" s="31"/>
      <c r="G62" s="7" t="s">
        <v>437</v>
      </c>
      <c r="H62" s="7" t="s">
        <v>445</v>
      </c>
      <c r="I62" s="7" t="s">
        <v>39</v>
      </c>
      <c r="J62" s="7" t="s">
        <v>530</v>
      </c>
      <c r="K62" s="6" t="s">
        <v>531</v>
      </c>
      <c r="L62" s="9" t="s">
        <v>20</v>
      </c>
      <c r="M62" s="9" t="s">
        <v>61</v>
      </c>
      <c r="N62" s="12">
        <f t="shared" si="15"/>
        <v>143</v>
      </c>
      <c r="O62" s="10">
        <v>330</v>
      </c>
      <c r="P62" s="12">
        <f t="shared" si="16"/>
        <v>47190</v>
      </c>
      <c r="Q62" s="13">
        <f t="shared" si="17"/>
        <v>4.7190000000000003</v>
      </c>
      <c r="R62" s="13">
        <f t="shared" si="5"/>
        <v>4.2471000000000005</v>
      </c>
      <c r="S62" s="26">
        <f t="shared" si="18"/>
        <v>0.47189999999999976</v>
      </c>
      <c r="T62" s="17"/>
      <c r="U62" s="14"/>
      <c r="V62" s="14"/>
      <c r="W62" s="14"/>
    </row>
    <row r="63" spans="1:23" s="5" customFormat="1" ht="23.25" x14ac:dyDescent="0.5">
      <c r="A63" s="65"/>
      <c r="B63" s="7"/>
      <c r="C63" s="7"/>
      <c r="D63" s="7"/>
      <c r="E63" s="8"/>
      <c r="F63" s="31"/>
      <c r="G63" s="7" t="s">
        <v>437</v>
      </c>
      <c r="H63" s="7" t="s">
        <v>438</v>
      </c>
      <c r="I63" s="7" t="s">
        <v>129</v>
      </c>
      <c r="J63" s="7" t="s">
        <v>530</v>
      </c>
      <c r="K63" s="6" t="s">
        <v>531</v>
      </c>
      <c r="L63" s="9" t="s">
        <v>531</v>
      </c>
      <c r="M63" s="9" t="s">
        <v>19</v>
      </c>
      <c r="N63" s="12">
        <f t="shared" si="15"/>
        <v>44</v>
      </c>
      <c r="O63" s="10">
        <v>330</v>
      </c>
      <c r="P63" s="12">
        <f t="shared" si="16"/>
        <v>14520</v>
      </c>
      <c r="Q63" s="13">
        <f t="shared" si="17"/>
        <v>1.4520000000000002</v>
      </c>
      <c r="R63" s="13">
        <f t="shared" si="5"/>
        <v>1.3068000000000002</v>
      </c>
      <c r="S63" s="26">
        <f t="shared" si="18"/>
        <v>0.1452</v>
      </c>
      <c r="T63" s="17"/>
      <c r="U63" s="14"/>
      <c r="V63" s="14"/>
      <c r="W63" s="14"/>
    </row>
    <row r="64" spans="1:23" s="5" customFormat="1" ht="23.25" x14ac:dyDescent="0.5">
      <c r="A64" s="65"/>
      <c r="B64" s="7"/>
      <c r="C64" s="7"/>
      <c r="D64" s="7"/>
      <c r="E64" s="8"/>
      <c r="F64" s="31"/>
      <c r="G64" s="7" t="s">
        <v>437</v>
      </c>
      <c r="H64" s="7" t="s">
        <v>438</v>
      </c>
      <c r="I64" s="7" t="s">
        <v>78</v>
      </c>
      <c r="J64" s="7" t="s">
        <v>530</v>
      </c>
      <c r="K64" s="6" t="s">
        <v>531</v>
      </c>
      <c r="L64" s="9" t="s">
        <v>531</v>
      </c>
      <c r="M64" s="9" t="s">
        <v>90</v>
      </c>
      <c r="N64" s="12">
        <f t="shared" si="15"/>
        <v>73</v>
      </c>
      <c r="O64" s="10">
        <v>330</v>
      </c>
      <c r="P64" s="12">
        <f t="shared" si="16"/>
        <v>24090</v>
      </c>
      <c r="Q64" s="13">
        <f t="shared" si="17"/>
        <v>2.4090000000000003</v>
      </c>
      <c r="R64" s="13">
        <f t="shared" si="5"/>
        <v>2.1681000000000004</v>
      </c>
      <c r="S64" s="26">
        <f t="shared" si="18"/>
        <v>0.24089999999999989</v>
      </c>
      <c r="T64" s="17"/>
      <c r="U64" s="14"/>
      <c r="V64" s="14"/>
      <c r="W64" s="14"/>
    </row>
    <row r="65" spans="1:23" s="5" customFormat="1" ht="23.25" x14ac:dyDescent="0.5">
      <c r="A65" s="65"/>
      <c r="B65" s="7"/>
      <c r="C65" s="7"/>
      <c r="D65" s="7"/>
      <c r="E65" s="8"/>
      <c r="F65" s="31"/>
      <c r="G65" s="7" t="s">
        <v>437</v>
      </c>
      <c r="H65" s="7" t="s">
        <v>438</v>
      </c>
      <c r="I65" s="7" t="s">
        <v>123</v>
      </c>
      <c r="J65" s="7" t="s">
        <v>530</v>
      </c>
      <c r="K65" s="6" t="s">
        <v>531</v>
      </c>
      <c r="L65" s="9" t="s">
        <v>20</v>
      </c>
      <c r="M65" s="9" t="s">
        <v>47</v>
      </c>
      <c r="N65" s="12">
        <f t="shared" ref="N65" si="19">K65*400+L65*100+M65</f>
        <v>129</v>
      </c>
      <c r="O65" s="10">
        <v>330</v>
      </c>
      <c r="P65" s="12">
        <f t="shared" ref="P65" si="20">N65*O65</f>
        <v>42570</v>
      </c>
      <c r="Q65" s="13">
        <f t="shared" ref="Q65" si="21">P65*0.01%</f>
        <v>4.2570000000000006</v>
      </c>
      <c r="R65" s="13">
        <f t="shared" ref="R65" si="22">Q65*90%</f>
        <v>3.8313000000000006</v>
      </c>
      <c r="S65" s="26">
        <f t="shared" ref="S65" si="23">Q65-R65</f>
        <v>0.42569999999999997</v>
      </c>
      <c r="T65" s="17"/>
      <c r="U65" s="14"/>
      <c r="V65" s="14"/>
      <c r="W65" s="14"/>
    </row>
    <row r="66" spans="1:23" s="5" customFormat="1" ht="23.25" x14ac:dyDescent="0.5">
      <c r="A66" s="65"/>
      <c r="B66" s="7"/>
      <c r="C66" s="7"/>
      <c r="D66" s="7"/>
      <c r="E66" s="8"/>
      <c r="F66" s="31"/>
      <c r="G66" s="7" t="s">
        <v>437</v>
      </c>
      <c r="H66" s="7">
        <v>182</v>
      </c>
      <c r="I66" s="7">
        <v>19</v>
      </c>
      <c r="J66" s="7" t="s">
        <v>530</v>
      </c>
      <c r="K66" s="6">
        <v>3</v>
      </c>
      <c r="L66" s="9">
        <v>3</v>
      </c>
      <c r="M66" s="9">
        <v>17</v>
      </c>
      <c r="N66" s="12">
        <f t="shared" si="15"/>
        <v>1517</v>
      </c>
      <c r="O66" s="10">
        <v>330</v>
      </c>
      <c r="P66" s="12">
        <f t="shared" si="16"/>
        <v>500610</v>
      </c>
      <c r="Q66" s="13">
        <f t="shared" si="17"/>
        <v>50.061</v>
      </c>
      <c r="R66" s="13">
        <f t="shared" si="5"/>
        <v>45.054900000000004</v>
      </c>
      <c r="S66" s="26">
        <f t="shared" si="18"/>
        <v>5.0060999999999964</v>
      </c>
      <c r="T66" s="17"/>
      <c r="U66" s="14"/>
      <c r="V66" s="14"/>
      <c r="W66" s="14"/>
    </row>
    <row r="67" spans="1:23" s="5" customFormat="1" ht="23.25" x14ac:dyDescent="0.5">
      <c r="A67" s="66"/>
      <c r="B67" s="7"/>
      <c r="C67" s="7"/>
      <c r="D67" s="7"/>
      <c r="E67" s="8"/>
      <c r="F67" s="31"/>
      <c r="G67" s="7"/>
      <c r="H67" s="7"/>
      <c r="I67" s="7"/>
      <c r="J67" s="7"/>
      <c r="K67" s="6"/>
      <c r="L67" s="9"/>
      <c r="M67" s="9"/>
      <c r="N67" s="12"/>
      <c r="O67" s="10"/>
      <c r="P67" s="12">
        <f>SUM(P61:P66)</f>
        <v>1129590</v>
      </c>
      <c r="Q67" s="13">
        <f>SUM(Q61:Q66)</f>
        <v>112.959</v>
      </c>
      <c r="R67" s="13">
        <f t="shared" si="5"/>
        <v>101.6631</v>
      </c>
      <c r="S67" s="26">
        <f>SUM(S61:S66)</f>
        <v>11.295899999999993</v>
      </c>
      <c r="T67" s="17"/>
      <c r="U67" s="14"/>
      <c r="V67" s="14"/>
      <c r="W67" s="14"/>
    </row>
    <row r="68" spans="1:23" s="5" customFormat="1" ht="23.25" x14ac:dyDescent="0.5">
      <c r="A68" s="64">
        <v>25</v>
      </c>
      <c r="B68" s="7" t="s">
        <v>226</v>
      </c>
      <c r="C68" s="7" t="s">
        <v>247</v>
      </c>
      <c r="D68" s="7" t="s">
        <v>422</v>
      </c>
      <c r="E68" s="46" t="s">
        <v>554</v>
      </c>
      <c r="F68" s="31" t="s">
        <v>107</v>
      </c>
      <c r="G68" s="7" t="s">
        <v>437</v>
      </c>
      <c r="H68" s="7" t="s">
        <v>200</v>
      </c>
      <c r="I68" s="7" t="s">
        <v>32</v>
      </c>
      <c r="J68" s="7" t="s">
        <v>530</v>
      </c>
      <c r="K68" s="6" t="s">
        <v>531</v>
      </c>
      <c r="L68" s="9" t="s">
        <v>20</v>
      </c>
      <c r="M68" s="9" t="s">
        <v>62</v>
      </c>
      <c r="N68" s="12">
        <f>K68*400+L68*100+M68</f>
        <v>145</v>
      </c>
      <c r="O68" s="10">
        <v>330</v>
      </c>
      <c r="P68" s="12">
        <f>N68*O68</f>
        <v>47850</v>
      </c>
      <c r="Q68" s="13">
        <f>P68*0.01%</f>
        <v>4.7850000000000001</v>
      </c>
      <c r="R68" s="13">
        <f t="shared" si="5"/>
        <v>4.3065000000000007</v>
      </c>
      <c r="S68" s="26">
        <f>Q68-R68</f>
        <v>0.47849999999999948</v>
      </c>
      <c r="T68" s="17"/>
      <c r="U68" s="14"/>
      <c r="V68" s="14"/>
      <c r="W68" s="14"/>
    </row>
    <row r="69" spans="1:23" s="5" customFormat="1" ht="23.25" x14ac:dyDescent="0.5">
      <c r="A69" s="65"/>
      <c r="B69" s="7"/>
      <c r="C69" s="7"/>
      <c r="D69" s="7"/>
      <c r="E69" s="8"/>
      <c r="F69" s="31" t="s">
        <v>107</v>
      </c>
      <c r="G69" s="7" t="s">
        <v>437</v>
      </c>
      <c r="H69" s="7" t="s">
        <v>200</v>
      </c>
      <c r="I69" s="7" t="s">
        <v>31</v>
      </c>
      <c r="J69" s="7" t="s">
        <v>530</v>
      </c>
      <c r="K69" s="6" t="s">
        <v>22</v>
      </c>
      <c r="L69" s="9" t="s">
        <v>531</v>
      </c>
      <c r="M69" s="9" t="s">
        <v>34</v>
      </c>
      <c r="N69" s="12">
        <f>K69*400+L69*100+M69</f>
        <v>1215</v>
      </c>
      <c r="O69" s="10">
        <v>330</v>
      </c>
      <c r="P69" s="12">
        <f>N69*O69</f>
        <v>400950</v>
      </c>
      <c r="Q69" s="13">
        <f>P69*0.01%</f>
        <v>40.094999999999999</v>
      </c>
      <c r="R69" s="13">
        <f t="shared" si="5"/>
        <v>36.085500000000003</v>
      </c>
      <c r="S69" s="26">
        <f>Q69-R69</f>
        <v>4.0094999999999956</v>
      </c>
      <c r="T69" s="17"/>
      <c r="U69" s="14"/>
      <c r="V69" s="14"/>
      <c r="W69" s="14"/>
    </row>
    <row r="70" spans="1:23" s="5" customFormat="1" ht="23.25" x14ac:dyDescent="0.5">
      <c r="A70" s="66"/>
      <c r="B70" s="7"/>
      <c r="C70" s="7"/>
      <c r="D70" s="7"/>
      <c r="E70" s="8"/>
      <c r="F70" s="31"/>
      <c r="G70" s="7"/>
      <c r="H70" s="7"/>
      <c r="I70" s="7"/>
      <c r="J70" s="7"/>
      <c r="K70" s="6"/>
      <c r="L70" s="9"/>
      <c r="M70" s="9"/>
      <c r="N70" s="12"/>
      <c r="O70" s="10"/>
      <c r="P70" s="12">
        <f>SUM(P68:P69)</f>
        <v>448800</v>
      </c>
      <c r="Q70" s="13">
        <f>SUM(Q68:Q69)</f>
        <v>44.879999999999995</v>
      </c>
      <c r="R70" s="13">
        <f t="shared" si="5"/>
        <v>40.391999999999996</v>
      </c>
      <c r="S70" s="26">
        <f>SUM(S68:S69)</f>
        <v>4.4879999999999951</v>
      </c>
      <c r="T70" s="17"/>
      <c r="U70" s="14"/>
      <c r="V70" s="14"/>
      <c r="W70" s="14"/>
    </row>
    <row r="71" spans="1:23" s="5" customFormat="1" ht="23.25" x14ac:dyDescent="0.5">
      <c r="A71" s="64">
        <v>26</v>
      </c>
      <c r="B71" s="7" t="s">
        <v>226</v>
      </c>
      <c r="C71" s="7" t="s">
        <v>248</v>
      </c>
      <c r="D71" s="7" t="s">
        <v>422</v>
      </c>
      <c r="E71" s="46" t="s">
        <v>555</v>
      </c>
      <c r="F71" s="31" t="s">
        <v>480</v>
      </c>
      <c r="G71" s="7" t="s">
        <v>437</v>
      </c>
      <c r="H71" s="7" t="s">
        <v>451</v>
      </c>
      <c r="I71" s="7" t="s">
        <v>88</v>
      </c>
      <c r="J71" s="7" t="s">
        <v>530</v>
      </c>
      <c r="K71" s="6" t="s">
        <v>22</v>
      </c>
      <c r="L71" s="9" t="s">
        <v>21</v>
      </c>
      <c r="M71" s="9" t="s">
        <v>19</v>
      </c>
      <c r="N71" s="12">
        <f>K71*400+L71*100+M71</f>
        <v>1444</v>
      </c>
      <c r="O71" s="10">
        <v>330</v>
      </c>
      <c r="P71" s="12">
        <f>N71*O71</f>
        <v>476520</v>
      </c>
      <c r="Q71" s="13">
        <f>P71*0.01%</f>
        <v>47.652000000000001</v>
      </c>
      <c r="R71" s="13">
        <f t="shared" si="5"/>
        <v>42.886800000000001</v>
      </c>
      <c r="S71" s="26">
        <f>Q71-R71</f>
        <v>4.7652000000000001</v>
      </c>
      <c r="T71" s="17"/>
      <c r="U71" s="14"/>
      <c r="V71" s="14"/>
      <c r="W71" s="14"/>
    </row>
    <row r="72" spans="1:23" s="5" customFormat="1" ht="23.25" x14ac:dyDescent="0.5">
      <c r="A72" s="65"/>
      <c r="B72" s="7"/>
      <c r="C72" s="7"/>
      <c r="D72" s="7"/>
      <c r="E72" s="8"/>
      <c r="F72" s="31"/>
      <c r="G72" s="7" t="s">
        <v>437</v>
      </c>
      <c r="H72" s="7" t="s">
        <v>444</v>
      </c>
      <c r="I72" s="7" t="s">
        <v>54</v>
      </c>
      <c r="J72" s="7" t="s">
        <v>530</v>
      </c>
      <c r="K72" s="6" t="s">
        <v>20</v>
      </c>
      <c r="L72" s="9" t="s">
        <v>531</v>
      </c>
      <c r="M72" s="9" t="s">
        <v>55</v>
      </c>
      <c r="N72" s="12">
        <f>K72*400+L72*100+M72</f>
        <v>437</v>
      </c>
      <c r="O72" s="10">
        <v>330</v>
      </c>
      <c r="P72" s="12">
        <f>N72*O72</f>
        <v>144210</v>
      </c>
      <c r="Q72" s="13">
        <f>P72*0.01%</f>
        <v>14.421000000000001</v>
      </c>
      <c r="R72" s="13">
        <f t="shared" si="5"/>
        <v>12.978900000000001</v>
      </c>
      <c r="S72" s="26">
        <f>Q72-R72</f>
        <v>1.4420999999999999</v>
      </c>
      <c r="T72" s="17"/>
      <c r="U72" s="14"/>
      <c r="V72" s="14"/>
      <c r="W72" s="14"/>
    </row>
    <row r="73" spans="1:23" s="5" customFormat="1" ht="23.25" x14ac:dyDescent="0.5">
      <c r="A73" s="65"/>
      <c r="B73" s="7"/>
      <c r="C73" s="7"/>
      <c r="D73" s="7"/>
      <c r="E73" s="8"/>
      <c r="F73" s="31"/>
      <c r="G73" s="7" t="s">
        <v>437</v>
      </c>
      <c r="H73" s="7" t="s">
        <v>452</v>
      </c>
      <c r="I73" s="7" t="s">
        <v>25</v>
      </c>
      <c r="J73" s="7" t="s">
        <v>530</v>
      </c>
      <c r="K73" s="6" t="s">
        <v>22</v>
      </c>
      <c r="L73" s="9" t="s">
        <v>22</v>
      </c>
      <c r="M73" s="9" t="s">
        <v>96</v>
      </c>
      <c r="N73" s="12">
        <f>K73*400+L73*100+M73</f>
        <v>1579</v>
      </c>
      <c r="O73" s="10">
        <v>330</v>
      </c>
      <c r="P73" s="12">
        <f>N73*O73</f>
        <v>521070</v>
      </c>
      <c r="Q73" s="13">
        <f>P73*0.01%</f>
        <v>52.106999999999999</v>
      </c>
      <c r="R73" s="13">
        <f t="shared" si="5"/>
        <v>46.896300000000004</v>
      </c>
      <c r="S73" s="26">
        <f>Q73-R73</f>
        <v>5.2106999999999957</v>
      </c>
      <c r="T73" s="17"/>
      <c r="U73" s="14"/>
      <c r="V73" s="14"/>
      <c r="W73" s="14"/>
    </row>
    <row r="74" spans="1:23" s="5" customFormat="1" ht="23.25" x14ac:dyDescent="0.5">
      <c r="A74" s="65"/>
      <c r="B74" s="7"/>
      <c r="C74" s="7"/>
      <c r="D74" s="7"/>
      <c r="E74" s="8"/>
      <c r="F74" s="31"/>
      <c r="G74" s="7" t="s">
        <v>437</v>
      </c>
      <c r="H74" s="7" t="s">
        <v>451</v>
      </c>
      <c r="I74" s="7" t="s">
        <v>76</v>
      </c>
      <c r="J74" s="7" t="s">
        <v>530</v>
      </c>
      <c r="K74" s="6" t="s">
        <v>22</v>
      </c>
      <c r="L74" s="9" t="s">
        <v>22</v>
      </c>
      <c r="M74" s="9" t="s">
        <v>499</v>
      </c>
      <c r="N74" s="12">
        <f>K74*400+L74*100+M74</f>
        <v>1521</v>
      </c>
      <c r="O74" s="10">
        <v>330</v>
      </c>
      <c r="P74" s="12">
        <f>N74*O74</f>
        <v>501930</v>
      </c>
      <c r="Q74" s="13">
        <f>P74*0.01%</f>
        <v>50.193000000000005</v>
      </c>
      <c r="R74" s="13">
        <f t="shared" si="5"/>
        <v>45.173700000000004</v>
      </c>
      <c r="S74" s="26">
        <f>Q74-R74</f>
        <v>5.0193000000000012</v>
      </c>
      <c r="T74" s="17"/>
      <c r="U74" s="14"/>
      <c r="V74" s="14"/>
      <c r="W74" s="14"/>
    </row>
    <row r="75" spans="1:23" s="5" customFormat="1" ht="23.25" x14ac:dyDescent="0.5">
      <c r="A75" s="66"/>
      <c r="B75" s="7"/>
      <c r="C75" s="7"/>
      <c r="D75" s="7"/>
      <c r="E75" s="8"/>
      <c r="F75" s="31"/>
      <c r="G75" s="7"/>
      <c r="H75" s="7"/>
      <c r="I75" s="7"/>
      <c r="J75" s="7"/>
      <c r="K75" s="6"/>
      <c r="L75" s="9"/>
      <c r="M75" s="9"/>
      <c r="N75" s="12"/>
      <c r="O75" s="10"/>
      <c r="P75" s="12">
        <f>SUM(P71:P74)</f>
        <v>1643730</v>
      </c>
      <c r="Q75" s="13">
        <f>SUM(Q71:Q74)</f>
        <v>164.37300000000002</v>
      </c>
      <c r="R75" s="13">
        <f t="shared" si="5"/>
        <v>147.93570000000003</v>
      </c>
      <c r="S75" s="26">
        <f>SUM(S71:S74)</f>
        <v>16.437299999999997</v>
      </c>
      <c r="T75" s="17"/>
      <c r="U75" s="14"/>
      <c r="V75" s="14"/>
      <c r="W75" s="14"/>
    </row>
    <row r="76" spans="1:23" s="5" customFormat="1" ht="23.25" x14ac:dyDescent="0.5">
      <c r="A76" s="64">
        <v>27</v>
      </c>
      <c r="B76" s="7" t="s">
        <v>225</v>
      </c>
      <c r="C76" s="7" t="s">
        <v>249</v>
      </c>
      <c r="D76" s="7" t="s">
        <v>422</v>
      </c>
      <c r="E76" s="46" t="s">
        <v>556</v>
      </c>
      <c r="F76" s="31" t="s">
        <v>165</v>
      </c>
      <c r="G76" s="7" t="s">
        <v>437</v>
      </c>
      <c r="H76" s="7" t="s">
        <v>438</v>
      </c>
      <c r="I76" s="7" t="s">
        <v>208</v>
      </c>
      <c r="J76" s="7" t="s">
        <v>530</v>
      </c>
      <c r="K76" s="6" t="s">
        <v>29</v>
      </c>
      <c r="L76" s="9" t="s">
        <v>22</v>
      </c>
      <c r="M76" s="9" t="s">
        <v>31</v>
      </c>
      <c r="N76" s="12">
        <f t="shared" ref="N76:N80" si="24">K76*400+L76*100+M76</f>
        <v>4312</v>
      </c>
      <c r="O76" s="10">
        <v>330</v>
      </c>
      <c r="P76" s="12">
        <f t="shared" ref="P76:P80" si="25">N76*O76</f>
        <v>1422960</v>
      </c>
      <c r="Q76" s="13">
        <f t="shared" ref="Q76:Q80" si="26">P76*0.01%</f>
        <v>142.29600000000002</v>
      </c>
      <c r="R76" s="13">
        <f t="shared" si="5"/>
        <v>128.06640000000002</v>
      </c>
      <c r="S76" s="26">
        <f t="shared" ref="S76:S80" si="27">Q76-R76</f>
        <v>14.229600000000005</v>
      </c>
      <c r="T76" s="17"/>
      <c r="U76" s="14"/>
      <c r="V76" s="14"/>
      <c r="W76" s="14"/>
    </row>
    <row r="77" spans="1:23" s="5" customFormat="1" ht="23.25" x14ac:dyDescent="0.5">
      <c r="A77" s="65"/>
      <c r="B77" s="7"/>
      <c r="C77" s="7"/>
      <c r="D77" s="7"/>
      <c r="E77" s="8"/>
      <c r="F77" s="31"/>
      <c r="G77" s="7" t="s">
        <v>437</v>
      </c>
      <c r="H77" s="7" t="s">
        <v>184</v>
      </c>
      <c r="I77" s="7" t="s">
        <v>37</v>
      </c>
      <c r="J77" s="7" t="s">
        <v>530</v>
      </c>
      <c r="K77" s="6" t="s">
        <v>22</v>
      </c>
      <c r="L77" s="9" t="s">
        <v>21</v>
      </c>
      <c r="M77" s="9" t="s">
        <v>22</v>
      </c>
      <c r="N77" s="12">
        <f t="shared" si="24"/>
        <v>1403</v>
      </c>
      <c r="O77" s="10">
        <v>330</v>
      </c>
      <c r="P77" s="12">
        <f t="shared" si="25"/>
        <v>462990</v>
      </c>
      <c r="Q77" s="13">
        <f t="shared" si="26"/>
        <v>46.298999999999999</v>
      </c>
      <c r="R77" s="13">
        <f t="shared" si="5"/>
        <v>41.6691</v>
      </c>
      <c r="S77" s="26">
        <f t="shared" si="27"/>
        <v>4.6298999999999992</v>
      </c>
      <c r="T77" s="17"/>
      <c r="U77" s="14"/>
      <c r="V77" s="14"/>
      <c r="W77" s="14"/>
    </row>
    <row r="78" spans="1:23" s="5" customFormat="1" ht="23.25" x14ac:dyDescent="0.5">
      <c r="A78" s="65"/>
      <c r="B78" s="7"/>
      <c r="C78" s="7"/>
      <c r="D78" s="7"/>
      <c r="E78" s="8"/>
      <c r="F78" s="31"/>
      <c r="G78" s="7" t="s">
        <v>437</v>
      </c>
      <c r="H78" s="7" t="s">
        <v>453</v>
      </c>
      <c r="I78" s="7" t="s">
        <v>36</v>
      </c>
      <c r="J78" s="7" t="s">
        <v>530</v>
      </c>
      <c r="K78" s="6" t="s">
        <v>24</v>
      </c>
      <c r="L78" s="9" t="s">
        <v>21</v>
      </c>
      <c r="M78" s="9" t="s">
        <v>23</v>
      </c>
      <c r="N78" s="12">
        <f t="shared" si="24"/>
        <v>2204</v>
      </c>
      <c r="O78" s="10">
        <v>330</v>
      </c>
      <c r="P78" s="12">
        <f t="shared" si="25"/>
        <v>727320</v>
      </c>
      <c r="Q78" s="13">
        <f t="shared" si="26"/>
        <v>72.731999999999999</v>
      </c>
      <c r="R78" s="13">
        <f t="shared" si="5"/>
        <v>65.458799999999997</v>
      </c>
      <c r="S78" s="26">
        <f t="shared" si="27"/>
        <v>7.2732000000000028</v>
      </c>
      <c r="T78" s="17"/>
      <c r="U78" s="14"/>
      <c r="V78" s="14"/>
      <c r="W78" s="14"/>
    </row>
    <row r="79" spans="1:23" s="5" customFormat="1" ht="23.25" x14ac:dyDescent="0.5">
      <c r="A79" s="65"/>
      <c r="B79" s="7"/>
      <c r="C79" s="7"/>
      <c r="D79" s="7"/>
      <c r="E79" s="8"/>
      <c r="F79" s="31"/>
      <c r="G79" s="7" t="s">
        <v>437</v>
      </c>
      <c r="H79" s="7" t="s">
        <v>205</v>
      </c>
      <c r="I79" s="7" t="s">
        <v>499</v>
      </c>
      <c r="J79" s="7" t="s">
        <v>530</v>
      </c>
      <c r="K79" s="6" t="s">
        <v>21</v>
      </c>
      <c r="L79" s="9" t="s">
        <v>22</v>
      </c>
      <c r="M79" s="9" t="s">
        <v>66</v>
      </c>
      <c r="N79" s="12">
        <f t="shared" si="24"/>
        <v>1149</v>
      </c>
      <c r="O79" s="10">
        <v>330</v>
      </c>
      <c r="P79" s="12">
        <f t="shared" si="25"/>
        <v>379170</v>
      </c>
      <c r="Q79" s="13">
        <f t="shared" si="26"/>
        <v>37.917000000000002</v>
      </c>
      <c r="R79" s="13">
        <f t="shared" si="5"/>
        <v>34.125300000000003</v>
      </c>
      <c r="S79" s="26">
        <f t="shared" si="27"/>
        <v>3.7916999999999987</v>
      </c>
      <c r="T79" s="17"/>
      <c r="U79" s="14"/>
      <c r="V79" s="14"/>
      <c r="W79" s="14"/>
    </row>
    <row r="80" spans="1:23" s="5" customFormat="1" ht="23.25" x14ac:dyDescent="0.5">
      <c r="A80" s="65"/>
      <c r="B80" s="7"/>
      <c r="C80" s="7"/>
      <c r="D80" s="7"/>
      <c r="E80" s="8"/>
      <c r="F80" s="31"/>
      <c r="G80" s="7" t="s">
        <v>437</v>
      </c>
      <c r="H80" s="7" t="s">
        <v>439</v>
      </c>
      <c r="I80" s="7" t="s">
        <v>23</v>
      </c>
      <c r="J80" s="7" t="s">
        <v>530</v>
      </c>
      <c r="K80" s="6" t="s">
        <v>32</v>
      </c>
      <c r="L80" s="9" t="s">
        <v>531</v>
      </c>
      <c r="M80" s="9" t="s">
        <v>86</v>
      </c>
      <c r="N80" s="12">
        <f t="shared" si="24"/>
        <v>5269</v>
      </c>
      <c r="O80" s="10">
        <v>330</v>
      </c>
      <c r="P80" s="12">
        <f t="shared" si="25"/>
        <v>1738770</v>
      </c>
      <c r="Q80" s="13">
        <f t="shared" si="26"/>
        <v>173.87700000000001</v>
      </c>
      <c r="R80" s="13">
        <f t="shared" si="5"/>
        <v>156.48930000000001</v>
      </c>
      <c r="S80" s="26">
        <f t="shared" si="27"/>
        <v>17.387699999999995</v>
      </c>
      <c r="T80" s="17"/>
      <c r="U80" s="14"/>
      <c r="V80" s="14"/>
      <c r="W80" s="14"/>
    </row>
    <row r="81" spans="1:23" s="5" customFormat="1" ht="23.25" x14ac:dyDescent="0.5">
      <c r="A81" s="66"/>
      <c r="B81" s="7"/>
      <c r="C81" s="7"/>
      <c r="D81" s="7"/>
      <c r="E81" s="8"/>
      <c r="F81" s="31"/>
      <c r="G81" s="7"/>
      <c r="H81" s="7"/>
      <c r="I81" s="7"/>
      <c r="J81" s="7"/>
      <c r="K81" s="6"/>
      <c r="L81" s="9"/>
      <c r="M81" s="9"/>
      <c r="N81" s="12"/>
      <c r="O81" s="10"/>
      <c r="P81" s="12">
        <f>SUM(P76:P80)</f>
        <v>4731210</v>
      </c>
      <c r="Q81" s="13">
        <f>SUM(Q76:Q80)</f>
        <v>473.12100000000004</v>
      </c>
      <c r="R81" s="13">
        <f t="shared" ref="R81:R138" si="28">Q81*90%</f>
        <v>425.80890000000005</v>
      </c>
      <c r="S81" s="26">
        <f>SUM(S76:S80)</f>
        <v>47.312100000000001</v>
      </c>
      <c r="T81" s="17"/>
      <c r="U81" s="14"/>
      <c r="V81" s="14"/>
      <c r="W81" s="14"/>
    </row>
    <row r="82" spans="1:23" s="5" customFormat="1" ht="23.25" x14ac:dyDescent="0.5">
      <c r="A82" s="29">
        <v>28</v>
      </c>
      <c r="B82" s="7" t="s">
        <v>226</v>
      </c>
      <c r="C82" s="7" t="s">
        <v>250</v>
      </c>
      <c r="D82" s="7" t="s">
        <v>422</v>
      </c>
      <c r="E82" s="47" t="s">
        <v>811</v>
      </c>
      <c r="F82" s="31" t="s">
        <v>124</v>
      </c>
      <c r="G82" s="7" t="s">
        <v>437</v>
      </c>
      <c r="H82" s="7" t="s">
        <v>449</v>
      </c>
      <c r="I82" s="7" t="s">
        <v>37</v>
      </c>
      <c r="J82" s="7" t="s">
        <v>530</v>
      </c>
      <c r="K82" s="6" t="s">
        <v>32</v>
      </c>
      <c r="L82" s="9" t="s">
        <v>21</v>
      </c>
      <c r="M82" s="9" t="s">
        <v>32</v>
      </c>
      <c r="N82" s="12">
        <f t="shared" ref="N82:N88" si="29">K82*400+L82*100+M82</f>
        <v>5413</v>
      </c>
      <c r="O82" s="10">
        <v>330</v>
      </c>
      <c r="P82" s="12">
        <f t="shared" ref="P82:P88" si="30">N82*O82</f>
        <v>1786290</v>
      </c>
      <c r="Q82" s="13">
        <f t="shared" ref="Q82:Q88" si="31">P82*0.01%</f>
        <v>178.62900000000002</v>
      </c>
      <c r="R82" s="13">
        <f t="shared" si="28"/>
        <v>160.76610000000002</v>
      </c>
      <c r="S82" s="26">
        <f t="shared" ref="S82:S88" si="32">Q82-R82</f>
        <v>17.862899999999996</v>
      </c>
      <c r="T82" s="17"/>
      <c r="U82" s="14"/>
      <c r="V82" s="14"/>
      <c r="W82" s="14"/>
    </row>
    <row r="83" spans="1:23" s="5" customFormat="1" ht="23.25" x14ac:dyDescent="0.5">
      <c r="A83" s="29">
        <v>29</v>
      </c>
      <c r="B83" s="7" t="s">
        <v>226</v>
      </c>
      <c r="C83" s="7" t="s">
        <v>250</v>
      </c>
      <c r="D83" s="7" t="s">
        <v>422</v>
      </c>
      <c r="E83" s="46" t="s">
        <v>557</v>
      </c>
      <c r="F83" s="31" t="s">
        <v>82</v>
      </c>
      <c r="G83" s="7" t="s">
        <v>437</v>
      </c>
      <c r="H83" s="7" t="s">
        <v>205</v>
      </c>
      <c r="I83" s="7" t="s">
        <v>28</v>
      </c>
      <c r="J83" s="7" t="s">
        <v>530</v>
      </c>
      <c r="K83" s="6" t="s">
        <v>22</v>
      </c>
      <c r="L83" s="9" t="s">
        <v>21</v>
      </c>
      <c r="M83" s="9" t="s">
        <v>113</v>
      </c>
      <c r="N83" s="12">
        <f t="shared" si="29"/>
        <v>1496</v>
      </c>
      <c r="O83" s="10">
        <v>330</v>
      </c>
      <c r="P83" s="12">
        <f t="shared" si="30"/>
        <v>493680</v>
      </c>
      <c r="Q83" s="13">
        <f t="shared" si="31"/>
        <v>49.368000000000002</v>
      </c>
      <c r="R83" s="13">
        <f t="shared" si="28"/>
        <v>44.431200000000004</v>
      </c>
      <c r="S83" s="26">
        <f t="shared" si="32"/>
        <v>4.9367999999999981</v>
      </c>
      <c r="T83" s="17"/>
      <c r="U83" s="14"/>
      <c r="V83" s="14"/>
      <c r="W83" s="14"/>
    </row>
    <row r="84" spans="1:23" s="5" customFormat="1" ht="24" thickBot="1" x14ac:dyDescent="0.55000000000000004">
      <c r="A84" s="29">
        <v>30</v>
      </c>
      <c r="B84" s="7" t="s">
        <v>226</v>
      </c>
      <c r="C84" s="7" t="s">
        <v>771</v>
      </c>
      <c r="D84" s="7" t="s">
        <v>422</v>
      </c>
      <c r="E84" s="45" t="s">
        <v>770</v>
      </c>
      <c r="F84" s="31" t="s">
        <v>487</v>
      </c>
      <c r="G84" s="7" t="s">
        <v>437</v>
      </c>
      <c r="H84" s="7">
        <v>195</v>
      </c>
      <c r="I84" s="7">
        <v>22</v>
      </c>
      <c r="J84" s="7" t="s">
        <v>530</v>
      </c>
      <c r="K84" s="6">
        <v>6</v>
      </c>
      <c r="L84" s="9">
        <v>0</v>
      </c>
      <c r="M84" s="9">
        <v>68</v>
      </c>
      <c r="N84" s="12">
        <f t="shared" si="29"/>
        <v>2468</v>
      </c>
      <c r="O84" s="10">
        <v>330</v>
      </c>
      <c r="P84" s="12">
        <f t="shared" si="30"/>
        <v>814440</v>
      </c>
      <c r="Q84" s="13">
        <f t="shared" si="31"/>
        <v>81.444000000000003</v>
      </c>
      <c r="R84" s="13">
        <f t="shared" si="28"/>
        <v>73.299599999999998</v>
      </c>
      <c r="S84" s="26">
        <f t="shared" si="32"/>
        <v>8.1444000000000045</v>
      </c>
      <c r="T84" s="17"/>
      <c r="U84" s="14"/>
      <c r="V84" s="14"/>
      <c r="W84" s="14"/>
    </row>
    <row r="85" spans="1:23" s="5" customFormat="1" ht="23.25" x14ac:dyDescent="0.5">
      <c r="A85" s="64">
        <v>31</v>
      </c>
      <c r="B85" s="7" t="s">
        <v>225</v>
      </c>
      <c r="C85" s="7" t="s">
        <v>251</v>
      </c>
      <c r="D85" s="7" t="s">
        <v>422</v>
      </c>
      <c r="E85" s="46" t="s">
        <v>558</v>
      </c>
      <c r="F85" s="31" t="s">
        <v>152</v>
      </c>
      <c r="G85" s="7" t="s">
        <v>437</v>
      </c>
      <c r="H85" s="7" t="s">
        <v>438</v>
      </c>
      <c r="I85" s="7" t="s">
        <v>200</v>
      </c>
      <c r="J85" s="7" t="s">
        <v>530</v>
      </c>
      <c r="K85" s="6" t="s">
        <v>24</v>
      </c>
      <c r="L85" s="9" t="s">
        <v>20</v>
      </c>
      <c r="M85" s="9" t="s">
        <v>97</v>
      </c>
      <c r="N85" s="12">
        <f t="shared" si="29"/>
        <v>2180</v>
      </c>
      <c r="O85" s="10">
        <v>330</v>
      </c>
      <c r="P85" s="12">
        <f t="shared" si="30"/>
        <v>719400</v>
      </c>
      <c r="Q85" s="13">
        <f t="shared" si="31"/>
        <v>71.94</v>
      </c>
      <c r="R85" s="13">
        <f t="shared" si="28"/>
        <v>64.745999999999995</v>
      </c>
      <c r="S85" s="26">
        <f t="shared" si="32"/>
        <v>7.1940000000000026</v>
      </c>
      <c r="T85" s="17"/>
      <c r="U85" s="14"/>
      <c r="V85" s="14"/>
      <c r="W85" s="14"/>
    </row>
    <row r="86" spans="1:23" s="5" customFormat="1" ht="23.25" x14ac:dyDescent="0.5">
      <c r="A86" s="65"/>
      <c r="B86" s="7"/>
      <c r="C86" s="7"/>
      <c r="D86" s="7"/>
      <c r="E86" s="8"/>
      <c r="F86" s="31"/>
      <c r="G86" s="7" t="s">
        <v>437</v>
      </c>
      <c r="H86" s="7" t="s">
        <v>438</v>
      </c>
      <c r="I86" s="7" t="s">
        <v>142</v>
      </c>
      <c r="J86" s="7" t="s">
        <v>530</v>
      </c>
      <c r="K86" s="6" t="s">
        <v>22</v>
      </c>
      <c r="L86" s="9" t="s">
        <v>21</v>
      </c>
      <c r="M86" s="9" t="s">
        <v>46</v>
      </c>
      <c r="N86" s="12">
        <f t="shared" si="29"/>
        <v>1428</v>
      </c>
      <c r="O86" s="10">
        <v>330</v>
      </c>
      <c r="P86" s="12">
        <f t="shared" si="30"/>
        <v>471240</v>
      </c>
      <c r="Q86" s="13">
        <f t="shared" si="31"/>
        <v>47.124000000000002</v>
      </c>
      <c r="R86" s="13">
        <f t="shared" si="28"/>
        <v>42.4116</v>
      </c>
      <c r="S86" s="26">
        <f t="shared" si="32"/>
        <v>4.7124000000000024</v>
      </c>
      <c r="T86" s="17"/>
      <c r="U86" s="14"/>
      <c r="V86" s="14"/>
      <c r="W86" s="14"/>
    </row>
    <row r="87" spans="1:23" s="5" customFormat="1" ht="23.25" x14ac:dyDescent="0.5">
      <c r="A87" s="65"/>
      <c r="B87" s="7"/>
      <c r="C87" s="7"/>
      <c r="D87" s="7"/>
      <c r="E87" s="8"/>
      <c r="F87" s="31"/>
      <c r="G87" s="7" t="s">
        <v>437</v>
      </c>
      <c r="H87" s="7" t="s">
        <v>444</v>
      </c>
      <c r="I87" s="7" t="s">
        <v>43</v>
      </c>
      <c r="J87" s="7" t="s">
        <v>530</v>
      </c>
      <c r="K87" s="6" t="s">
        <v>22</v>
      </c>
      <c r="L87" s="9" t="s">
        <v>531</v>
      </c>
      <c r="M87" s="9" t="s">
        <v>62</v>
      </c>
      <c r="N87" s="12">
        <f t="shared" si="29"/>
        <v>1245</v>
      </c>
      <c r="O87" s="10">
        <v>330</v>
      </c>
      <c r="P87" s="12">
        <f t="shared" si="30"/>
        <v>410850</v>
      </c>
      <c r="Q87" s="13">
        <f t="shared" si="31"/>
        <v>41.085000000000001</v>
      </c>
      <c r="R87" s="13">
        <f t="shared" si="28"/>
        <v>36.976500000000001</v>
      </c>
      <c r="S87" s="26">
        <f t="shared" si="32"/>
        <v>4.1084999999999994</v>
      </c>
      <c r="T87" s="17"/>
      <c r="U87" s="14"/>
      <c r="V87" s="14"/>
      <c r="W87" s="14"/>
    </row>
    <row r="88" spans="1:23" s="5" customFormat="1" ht="23.25" x14ac:dyDescent="0.5">
      <c r="A88" s="65"/>
      <c r="B88" s="7"/>
      <c r="C88" s="7"/>
      <c r="D88" s="7"/>
      <c r="E88" s="8"/>
      <c r="F88" s="31"/>
      <c r="G88" s="7" t="s">
        <v>437</v>
      </c>
      <c r="H88" s="7" t="s">
        <v>438</v>
      </c>
      <c r="I88" s="7" t="s">
        <v>144</v>
      </c>
      <c r="J88" s="7" t="s">
        <v>530</v>
      </c>
      <c r="K88" s="6" t="s">
        <v>531</v>
      </c>
      <c r="L88" s="9" t="s">
        <v>20</v>
      </c>
      <c r="M88" s="9" t="s">
        <v>52</v>
      </c>
      <c r="N88" s="12">
        <f t="shared" si="29"/>
        <v>134</v>
      </c>
      <c r="O88" s="10">
        <v>330</v>
      </c>
      <c r="P88" s="12">
        <f t="shared" si="30"/>
        <v>44220</v>
      </c>
      <c r="Q88" s="13">
        <f t="shared" si="31"/>
        <v>4.4220000000000006</v>
      </c>
      <c r="R88" s="13">
        <f t="shared" si="28"/>
        <v>3.9798000000000004</v>
      </c>
      <c r="S88" s="26">
        <f t="shared" si="32"/>
        <v>0.44220000000000015</v>
      </c>
      <c r="T88" s="17"/>
      <c r="U88" s="14"/>
      <c r="V88" s="14"/>
      <c r="W88" s="14"/>
    </row>
    <row r="89" spans="1:23" s="5" customFormat="1" ht="23.25" x14ac:dyDescent="0.5">
      <c r="A89" s="66"/>
      <c r="B89" s="7"/>
      <c r="C89" s="7"/>
      <c r="D89" s="7"/>
      <c r="E89" s="8"/>
      <c r="F89" s="31"/>
      <c r="G89" s="7"/>
      <c r="H89" s="7"/>
      <c r="I89" s="7"/>
      <c r="J89" s="7"/>
      <c r="K89" s="6"/>
      <c r="L89" s="9"/>
      <c r="M89" s="9"/>
      <c r="N89" s="12"/>
      <c r="O89" s="10"/>
      <c r="P89" s="12">
        <f>SUM(P85:P88)</f>
        <v>1645710</v>
      </c>
      <c r="Q89" s="13">
        <f>SUM(Q85:Q88)</f>
        <v>164.571</v>
      </c>
      <c r="R89" s="13">
        <f t="shared" si="28"/>
        <v>148.1139</v>
      </c>
      <c r="S89" s="26">
        <f>SUM(S85:S88)</f>
        <v>16.457100000000004</v>
      </c>
      <c r="T89" s="17"/>
      <c r="U89" s="14"/>
      <c r="V89" s="14"/>
      <c r="W89" s="14"/>
    </row>
    <row r="90" spans="1:23" s="5" customFormat="1" ht="23.25" x14ac:dyDescent="0.5">
      <c r="A90" s="29">
        <v>33</v>
      </c>
      <c r="B90" s="7" t="s">
        <v>225</v>
      </c>
      <c r="C90" s="7" t="s">
        <v>252</v>
      </c>
      <c r="D90" s="7" t="s">
        <v>422</v>
      </c>
      <c r="E90" s="46" t="s">
        <v>559</v>
      </c>
      <c r="F90" s="31" t="s">
        <v>481</v>
      </c>
      <c r="G90" s="7" t="s">
        <v>437</v>
      </c>
      <c r="H90" s="7" t="s">
        <v>454</v>
      </c>
      <c r="I90" s="7" t="s">
        <v>25</v>
      </c>
      <c r="J90" s="7" t="s">
        <v>530</v>
      </c>
      <c r="K90" s="6" t="s">
        <v>22</v>
      </c>
      <c r="L90" s="9" t="s">
        <v>20</v>
      </c>
      <c r="M90" s="9" t="s">
        <v>37</v>
      </c>
      <c r="N90" s="12">
        <f>K90*400+L90*100+M90</f>
        <v>1318</v>
      </c>
      <c r="O90" s="10">
        <v>330</v>
      </c>
      <c r="P90" s="12">
        <f>N90*O90</f>
        <v>434940</v>
      </c>
      <c r="Q90" s="13">
        <f>P90*0.01%</f>
        <v>43.494</v>
      </c>
      <c r="R90" s="13">
        <f t="shared" si="28"/>
        <v>39.144600000000004</v>
      </c>
      <c r="S90" s="26">
        <f>Q90-R90</f>
        <v>4.3493999999999957</v>
      </c>
      <c r="T90" s="17"/>
      <c r="U90" s="14"/>
      <c r="V90" s="14"/>
      <c r="W90" s="14"/>
    </row>
    <row r="91" spans="1:23" s="5" customFormat="1" ht="24" thickBot="1" x14ac:dyDescent="0.55000000000000004">
      <c r="A91" s="64">
        <v>34</v>
      </c>
      <c r="B91" s="7" t="s">
        <v>226</v>
      </c>
      <c r="C91" s="7" t="s">
        <v>782</v>
      </c>
      <c r="D91" s="7" t="s">
        <v>422</v>
      </c>
      <c r="E91" s="45" t="s">
        <v>765</v>
      </c>
      <c r="F91" s="31" t="s">
        <v>477</v>
      </c>
      <c r="G91" s="7" t="s">
        <v>437</v>
      </c>
      <c r="H91" s="7" t="s">
        <v>449</v>
      </c>
      <c r="I91" s="7" t="s">
        <v>42</v>
      </c>
      <c r="J91" s="7" t="s">
        <v>530</v>
      </c>
      <c r="K91" s="6" t="s">
        <v>22</v>
      </c>
      <c r="L91" s="9" t="s">
        <v>531</v>
      </c>
      <c r="M91" s="9" t="s">
        <v>27</v>
      </c>
      <c r="N91" s="12">
        <f>K91*400+L91*100+M91</f>
        <v>1208</v>
      </c>
      <c r="O91" s="10">
        <v>330</v>
      </c>
      <c r="P91" s="12">
        <f>N91*O91</f>
        <v>398640</v>
      </c>
      <c r="Q91" s="13">
        <f>P91*0.01%</f>
        <v>39.864000000000004</v>
      </c>
      <c r="R91" s="13">
        <f t="shared" si="28"/>
        <v>35.877600000000008</v>
      </c>
      <c r="S91" s="26">
        <f>Q91-R91</f>
        <v>3.9863999999999962</v>
      </c>
      <c r="T91" s="17"/>
      <c r="U91" s="14"/>
      <c r="V91" s="14"/>
      <c r="W91" s="14"/>
    </row>
    <row r="92" spans="1:23" s="5" customFormat="1" ht="23.25" x14ac:dyDescent="0.5">
      <c r="A92" s="65"/>
      <c r="B92" s="7"/>
      <c r="C92" s="7"/>
      <c r="D92" s="7"/>
      <c r="E92" s="8"/>
      <c r="F92" s="31"/>
      <c r="G92" s="7" t="s">
        <v>437</v>
      </c>
      <c r="H92" s="7" t="s">
        <v>444</v>
      </c>
      <c r="I92" s="7" t="s">
        <v>58</v>
      </c>
      <c r="J92" s="7" t="s">
        <v>530</v>
      </c>
      <c r="K92" s="6" t="s">
        <v>28</v>
      </c>
      <c r="L92" s="9" t="s">
        <v>21</v>
      </c>
      <c r="M92" s="9" t="s">
        <v>38</v>
      </c>
      <c r="N92" s="12">
        <f>K92*400+L92*100+M92</f>
        <v>3819</v>
      </c>
      <c r="O92" s="10">
        <v>330</v>
      </c>
      <c r="P92" s="12">
        <f>N92*O92</f>
        <v>1260270</v>
      </c>
      <c r="Q92" s="13">
        <f>P92*0.01%</f>
        <v>126.027</v>
      </c>
      <c r="R92" s="13">
        <f t="shared" si="28"/>
        <v>113.4243</v>
      </c>
      <c r="S92" s="26">
        <f>Q92-R92</f>
        <v>12.602699999999999</v>
      </c>
      <c r="T92" s="17"/>
      <c r="U92" s="14"/>
      <c r="V92" s="14"/>
      <c r="W92" s="14"/>
    </row>
    <row r="93" spans="1:23" s="5" customFormat="1" ht="23.25" x14ac:dyDescent="0.5">
      <c r="A93" s="65"/>
      <c r="B93" s="7"/>
      <c r="C93" s="21" t="s">
        <v>781</v>
      </c>
      <c r="D93" s="23"/>
      <c r="E93" s="8"/>
      <c r="F93" s="31"/>
      <c r="G93" s="7" t="s">
        <v>437</v>
      </c>
      <c r="H93" s="7" t="s">
        <v>444</v>
      </c>
      <c r="I93" s="7" t="s">
        <v>55</v>
      </c>
      <c r="J93" s="7" t="s">
        <v>530</v>
      </c>
      <c r="K93" s="6" t="s">
        <v>20</v>
      </c>
      <c r="L93" s="9" t="s">
        <v>531</v>
      </c>
      <c r="M93" s="9" t="s">
        <v>19</v>
      </c>
      <c r="N93" s="12">
        <f>K93*400+L93*100+M93</f>
        <v>444</v>
      </c>
      <c r="O93" s="10">
        <v>330</v>
      </c>
      <c r="P93" s="12">
        <f>N93*O93</f>
        <v>146520</v>
      </c>
      <c r="Q93" s="13">
        <f>P93*0.01%</f>
        <v>14.652000000000001</v>
      </c>
      <c r="R93" s="13">
        <f t="shared" si="28"/>
        <v>13.186800000000002</v>
      </c>
      <c r="S93" s="26">
        <f>Q93-R93</f>
        <v>1.4651999999999994</v>
      </c>
      <c r="T93" s="17"/>
      <c r="U93" s="14"/>
      <c r="V93" s="14"/>
      <c r="W93" s="14"/>
    </row>
    <row r="94" spans="1:23" s="5" customFormat="1" ht="23.25" x14ac:dyDescent="0.5">
      <c r="A94" s="66"/>
      <c r="B94" s="7"/>
      <c r="C94" s="7"/>
      <c r="D94" s="7"/>
      <c r="E94" s="8"/>
      <c r="F94" s="31"/>
      <c r="G94" s="7"/>
      <c r="H94" s="7"/>
      <c r="I94" s="7"/>
      <c r="J94" s="7"/>
      <c r="K94" s="6"/>
      <c r="L94" s="9"/>
      <c r="M94" s="9"/>
      <c r="N94" s="12"/>
      <c r="O94" s="10"/>
      <c r="P94" s="12">
        <f>SUM(P91:P93)</f>
        <v>1805430</v>
      </c>
      <c r="Q94" s="13">
        <f>SUM(Q91:Q93)</f>
        <v>180.54300000000001</v>
      </c>
      <c r="R94" s="13">
        <f t="shared" si="28"/>
        <v>162.48870000000002</v>
      </c>
      <c r="S94" s="26">
        <f>SUM(S91:S93)</f>
        <v>18.054299999999994</v>
      </c>
      <c r="T94" s="17"/>
      <c r="U94" s="14"/>
      <c r="V94" s="14"/>
      <c r="W94" s="14"/>
    </row>
    <row r="95" spans="1:23" s="5" customFormat="1" ht="23.25" x14ac:dyDescent="0.5">
      <c r="A95" s="29">
        <v>35</v>
      </c>
      <c r="B95" s="7" t="s">
        <v>226</v>
      </c>
      <c r="C95" s="7" t="s">
        <v>253</v>
      </c>
      <c r="D95" s="7" t="s">
        <v>422</v>
      </c>
      <c r="E95" s="46" t="s">
        <v>560</v>
      </c>
      <c r="F95" s="31" t="s">
        <v>96</v>
      </c>
      <c r="G95" s="7" t="s">
        <v>437</v>
      </c>
      <c r="H95" s="7" t="s">
        <v>438</v>
      </c>
      <c r="I95" s="7" t="s">
        <v>162</v>
      </c>
      <c r="J95" s="7" t="s">
        <v>530</v>
      </c>
      <c r="K95" s="6" t="s">
        <v>531</v>
      </c>
      <c r="L95" s="9" t="s">
        <v>531</v>
      </c>
      <c r="M95" s="9" t="s">
        <v>66</v>
      </c>
      <c r="N95" s="12">
        <f>K95*400+L95*100+M95</f>
        <v>49</v>
      </c>
      <c r="O95" s="10">
        <v>330</v>
      </c>
      <c r="P95" s="12">
        <f>N95*O95</f>
        <v>16170</v>
      </c>
      <c r="Q95" s="13">
        <f>P95*0.01%</f>
        <v>1.617</v>
      </c>
      <c r="R95" s="13">
        <f t="shared" si="28"/>
        <v>1.4553</v>
      </c>
      <c r="S95" s="26">
        <f>Q95-R95</f>
        <v>0.16169999999999995</v>
      </c>
      <c r="T95" s="17"/>
      <c r="U95" s="14"/>
      <c r="V95" s="14"/>
      <c r="W95" s="14"/>
    </row>
    <row r="96" spans="1:23" s="5" customFormat="1" ht="23.25" x14ac:dyDescent="0.5">
      <c r="A96" s="29">
        <v>36</v>
      </c>
      <c r="B96" s="7" t="s">
        <v>225</v>
      </c>
      <c r="C96" s="7" t="s">
        <v>253</v>
      </c>
      <c r="D96" s="7" t="s">
        <v>422</v>
      </c>
      <c r="E96" s="46" t="s">
        <v>561</v>
      </c>
      <c r="F96" s="31" t="s">
        <v>482</v>
      </c>
      <c r="G96" s="7" t="s">
        <v>437</v>
      </c>
      <c r="H96" s="7" t="s">
        <v>455</v>
      </c>
      <c r="I96" s="7" t="s">
        <v>28</v>
      </c>
      <c r="J96" s="7" t="s">
        <v>530</v>
      </c>
      <c r="K96" s="6" t="s">
        <v>34</v>
      </c>
      <c r="L96" s="9" t="s">
        <v>531</v>
      </c>
      <c r="M96" s="9" t="s">
        <v>80</v>
      </c>
      <c r="N96" s="12">
        <f>K96*400+L96*100+M96</f>
        <v>6063</v>
      </c>
      <c r="O96" s="10">
        <v>330</v>
      </c>
      <c r="P96" s="12">
        <f>N96*O96</f>
        <v>2000790</v>
      </c>
      <c r="Q96" s="13">
        <f>P96*0.01%</f>
        <v>200.07900000000001</v>
      </c>
      <c r="R96" s="13">
        <f t="shared" si="28"/>
        <v>180.0711</v>
      </c>
      <c r="S96" s="26">
        <f>Q96-R96</f>
        <v>20.007900000000006</v>
      </c>
      <c r="T96" s="17"/>
      <c r="U96" s="14"/>
      <c r="V96" s="14"/>
      <c r="W96" s="14"/>
    </row>
    <row r="97" spans="1:23" s="5" customFormat="1" ht="23.25" x14ac:dyDescent="0.5">
      <c r="A97" s="29">
        <v>37</v>
      </c>
      <c r="B97" s="7" t="s">
        <v>224</v>
      </c>
      <c r="C97" s="7" t="s">
        <v>254</v>
      </c>
      <c r="D97" s="7" t="s">
        <v>422</v>
      </c>
      <c r="E97" s="46" t="s">
        <v>562</v>
      </c>
      <c r="F97" s="31" t="s">
        <v>36</v>
      </c>
      <c r="G97" s="7" t="s">
        <v>437</v>
      </c>
      <c r="H97" s="7" t="s">
        <v>206</v>
      </c>
      <c r="I97" s="7" t="s">
        <v>43</v>
      </c>
      <c r="J97" s="7" t="s">
        <v>530</v>
      </c>
      <c r="K97" s="6" t="s">
        <v>21</v>
      </c>
      <c r="L97" s="9" t="s">
        <v>20</v>
      </c>
      <c r="M97" s="9" t="s">
        <v>71</v>
      </c>
      <c r="N97" s="12">
        <f>K97*400+L97*100+M97</f>
        <v>954</v>
      </c>
      <c r="O97" s="10">
        <v>330</v>
      </c>
      <c r="P97" s="12">
        <f>N97*O97</f>
        <v>314820</v>
      </c>
      <c r="Q97" s="13">
        <f>P97*0.01%</f>
        <v>31.482000000000003</v>
      </c>
      <c r="R97" s="13">
        <f t="shared" si="28"/>
        <v>28.333800000000004</v>
      </c>
      <c r="S97" s="26">
        <f>Q97-R97</f>
        <v>3.1481999999999992</v>
      </c>
      <c r="T97" s="17"/>
      <c r="U97" s="14"/>
      <c r="V97" s="14"/>
      <c r="W97" s="14"/>
    </row>
    <row r="98" spans="1:23" s="5" customFormat="1" ht="23.25" x14ac:dyDescent="0.5">
      <c r="A98" s="64">
        <v>38</v>
      </c>
      <c r="B98" s="7" t="s">
        <v>226</v>
      </c>
      <c r="C98" s="7" t="s">
        <v>254</v>
      </c>
      <c r="D98" s="7" t="s">
        <v>422</v>
      </c>
      <c r="E98" s="46" t="s">
        <v>563</v>
      </c>
      <c r="F98" s="31" t="s">
        <v>141</v>
      </c>
      <c r="G98" s="7" t="s">
        <v>437</v>
      </c>
      <c r="H98" s="7" t="s">
        <v>451</v>
      </c>
      <c r="I98" s="7" t="s">
        <v>79</v>
      </c>
      <c r="J98" s="7" t="s">
        <v>530</v>
      </c>
      <c r="K98" s="6" t="s">
        <v>35</v>
      </c>
      <c r="L98" s="9" t="s">
        <v>22</v>
      </c>
      <c r="M98" s="9" t="s">
        <v>89</v>
      </c>
      <c r="N98" s="12">
        <f>K98*400+L98*100+M98</f>
        <v>6772</v>
      </c>
      <c r="O98" s="10">
        <v>330</v>
      </c>
      <c r="P98" s="12">
        <f>N98*O98</f>
        <v>2234760</v>
      </c>
      <c r="Q98" s="13">
        <f>P98*0.01%</f>
        <v>223.476</v>
      </c>
      <c r="R98" s="13">
        <f t="shared" si="28"/>
        <v>201.1284</v>
      </c>
      <c r="S98" s="26">
        <f>Q98-R98</f>
        <v>22.3476</v>
      </c>
      <c r="T98" s="17"/>
      <c r="U98" s="14"/>
      <c r="V98" s="14"/>
      <c r="W98" s="14"/>
    </row>
    <row r="99" spans="1:23" s="5" customFormat="1" ht="23.25" x14ac:dyDescent="0.5">
      <c r="A99" s="65"/>
      <c r="B99" s="7"/>
      <c r="C99" s="7"/>
      <c r="D99" s="7"/>
      <c r="E99" s="8"/>
      <c r="F99" s="31"/>
      <c r="G99" s="7" t="s">
        <v>437</v>
      </c>
      <c r="H99" s="7" t="s">
        <v>451</v>
      </c>
      <c r="I99" s="7" t="s">
        <v>80</v>
      </c>
      <c r="J99" s="7" t="s">
        <v>530</v>
      </c>
      <c r="K99" s="6" t="s">
        <v>23</v>
      </c>
      <c r="L99" s="9" t="s">
        <v>20</v>
      </c>
      <c r="M99" s="9" t="s">
        <v>86</v>
      </c>
      <c r="N99" s="12">
        <f>K99*400+L99*100+M99</f>
        <v>1769</v>
      </c>
      <c r="O99" s="10">
        <v>330</v>
      </c>
      <c r="P99" s="12">
        <f>N99*O99</f>
        <v>583770</v>
      </c>
      <c r="Q99" s="13">
        <f>P99*0.01%</f>
        <v>58.377000000000002</v>
      </c>
      <c r="R99" s="13">
        <f t="shared" si="28"/>
        <v>52.539300000000004</v>
      </c>
      <c r="S99" s="26">
        <f>Q99-R99</f>
        <v>5.8376999999999981</v>
      </c>
      <c r="T99" s="17"/>
      <c r="U99" s="14"/>
      <c r="V99" s="14"/>
      <c r="W99" s="14"/>
    </row>
    <row r="100" spans="1:23" s="5" customFormat="1" ht="23.25" x14ac:dyDescent="0.5">
      <c r="A100" s="66"/>
      <c r="B100" s="7"/>
      <c r="C100" s="7"/>
      <c r="D100" s="7"/>
      <c r="E100" s="8"/>
      <c r="F100" s="31"/>
      <c r="G100" s="7"/>
      <c r="H100" s="7"/>
      <c r="I100" s="7"/>
      <c r="J100" s="7"/>
      <c r="K100" s="6"/>
      <c r="L100" s="9"/>
      <c r="M100" s="9"/>
      <c r="N100" s="12"/>
      <c r="O100" s="10"/>
      <c r="P100" s="12">
        <f>SUM(P98:P99)</f>
        <v>2818530</v>
      </c>
      <c r="Q100" s="13">
        <f>SUM(Q98:Q99)</f>
        <v>281.85300000000001</v>
      </c>
      <c r="R100" s="13">
        <f t="shared" si="28"/>
        <v>253.66770000000002</v>
      </c>
      <c r="S100" s="26">
        <f>SUM(S98:S99)</f>
        <v>28.185299999999998</v>
      </c>
      <c r="T100" s="17"/>
      <c r="U100" s="14"/>
      <c r="V100" s="14"/>
      <c r="W100" s="14"/>
    </row>
    <row r="101" spans="1:23" s="5" customFormat="1" ht="23.25" x14ac:dyDescent="0.5">
      <c r="A101" s="29">
        <v>39</v>
      </c>
      <c r="B101" s="7" t="s">
        <v>226</v>
      </c>
      <c r="C101" s="7" t="s">
        <v>255</v>
      </c>
      <c r="D101" s="7" t="s">
        <v>422</v>
      </c>
      <c r="E101" s="46" t="s">
        <v>564</v>
      </c>
      <c r="F101" s="31" t="s">
        <v>121</v>
      </c>
      <c r="G101" s="7" t="s">
        <v>437</v>
      </c>
      <c r="H101" s="7" t="s">
        <v>438</v>
      </c>
      <c r="I101" s="7" t="s">
        <v>189</v>
      </c>
      <c r="J101" s="7" t="s">
        <v>530</v>
      </c>
      <c r="K101" s="6" t="s">
        <v>531</v>
      </c>
      <c r="L101" s="9" t="s">
        <v>20</v>
      </c>
      <c r="M101" s="9" t="s">
        <v>88</v>
      </c>
      <c r="N101" s="12">
        <f t="shared" ref="N101:N106" si="33">K101*400+L101*100+M101</f>
        <v>171</v>
      </c>
      <c r="O101" s="10">
        <v>330</v>
      </c>
      <c r="P101" s="12">
        <f t="shared" ref="P101:P106" si="34">N101*O101</f>
        <v>56430</v>
      </c>
      <c r="Q101" s="13">
        <f t="shared" ref="Q101:Q106" si="35">P101*0.01%</f>
        <v>5.6430000000000007</v>
      </c>
      <c r="R101" s="13">
        <f t="shared" si="28"/>
        <v>5.0787000000000004</v>
      </c>
      <c r="S101" s="26">
        <f t="shared" ref="S101:S106" si="36">Q101-R101</f>
        <v>0.56430000000000025</v>
      </c>
      <c r="T101" s="17"/>
      <c r="U101" s="14"/>
      <c r="V101" s="14"/>
      <c r="W101" s="14"/>
    </row>
    <row r="102" spans="1:23" s="5" customFormat="1" ht="24" thickBot="1" x14ac:dyDescent="0.55000000000000004">
      <c r="A102" s="29">
        <v>40</v>
      </c>
      <c r="B102" s="7" t="s">
        <v>225</v>
      </c>
      <c r="C102" s="7" t="s">
        <v>768</v>
      </c>
      <c r="D102" s="7" t="s">
        <v>422</v>
      </c>
      <c r="E102" s="45" t="s">
        <v>769</v>
      </c>
      <c r="F102" s="31">
        <v>206</v>
      </c>
      <c r="G102" s="7" t="s">
        <v>437</v>
      </c>
      <c r="H102" s="7">
        <v>440</v>
      </c>
      <c r="I102" s="7">
        <v>16</v>
      </c>
      <c r="J102" s="7" t="s">
        <v>530</v>
      </c>
      <c r="K102" s="6">
        <v>12</v>
      </c>
      <c r="L102" s="9">
        <v>0</v>
      </c>
      <c r="M102" s="9">
        <v>28</v>
      </c>
      <c r="N102" s="12">
        <f t="shared" si="33"/>
        <v>4828</v>
      </c>
      <c r="O102" s="10">
        <v>330</v>
      </c>
      <c r="P102" s="12">
        <f t="shared" si="34"/>
        <v>1593240</v>
      </c>
      <c r="Q102" s="13">
        <f t="shared" si="35"/>
        <v>159.32400000000001</v>
      </c>
      <c r="R102" s="13">
        <f t="shared" si="28"/>
        <v>143.39160000000001</v>
      </c>
      <c r="S102" s="26">
        <f t="shared" si="36"/>
        <v>15.932400000000001</v>
      </c>
      <c r="T102" s="17"/>
      <c r="U102" s="14"/>
      <c r="V102" s="14"/>
      <c r="W102" s="14"/>
    </row>
    <row r="103" spans="1:23" s="5" customFormat="1" ht="23.25" x14ac:dyDescent="0.5">
      <c r="A103" s="29">
        <v>41</v>
      </c>
      <c r="B103" s="7" t="s">
        <v>225</v>
      </c>
      <c r="C103" s="7" t="s">
        <v>256</v>
      </c>
      <c r="D103" s="7" t="s">
        <v>422</v>
      </c>
      <c r="E103" s="46" t="s">
        <v>565</v>
      </c>
      <c r="F103" s="31" t="s">
        <v>138</v>
      </c>
      <c r="G103" s="7" t="s">
        <v>437</v>
      </c>
      <c r="H103" s="7" t="s">
        <v>184</v>
      </c>
      <c r="I103" s="7" t="s">
        <v>34</v>
      </c>
      <c r="J103" s="7" t="s">
        <v>530</v>
      </c>
      <c r="K103" s="6" t="s">
        <v>22</v>
      </c>
      <c r="L103" s="9" t="s">
        <v>22</v>
      </c>
      <c r="M103" s="9" t="s">
        <v>25</v>
      </c>
      <c r="N103" s="12">
        <f t="shared" si="33"/>
        <v>1506</v>
      </c>
      <c r="O103" s="10">
        <v>330</v>
      </c>
      <c r="P103" s="12">
        <f t="shared" si="34"/>
        <v>496980</v>
      </c>
      <c r="Q103" s="13">
        <f t="shared" si="35"/>
        <v>49.698</v>
      </c>
      <c r="R103" s="13">
        <f t="shared" si="28"/>
        <v>44.728200000000001</v>
      </c>
      <c r="S103" s="26">
        <f t="shared" si="36"/>
        <v>4.9697999999999993</v>
      </c>
      <c r="T103" s="17"/>
      <c r="U103" s="14"/>
      <c r="V103" s="14"/>
      <c r="W103" s="14"/>
    </row>
    <row r="104" spans="1:23" s="5" customFormat="1" ht="23.25" x14ac:dyDescent="0.5">
      <c r="A104" s="64">
        <v>42</v>
      </c>
      <c r="B104" s="7" t="s">
        <v>226</v>
      </c>
      <c r="C104" s="7" t="s">
        <v>257</v>
      </c>
      <c r="D104" s="7" t="s">
        <v>422</v>
      </c>
      <c r="E104" s="46" t="s">
        <v>566</v>
      </c>
      <c r="F104" s="31" t="s">
        <v>472</v>
      </c>
      <c r="G104" s="7" t="s">
        <v>437</v>
      </c>
      <c r="H104" s="7">
        <v>195</v>
      </c>
      <c r="I104" s="7">
        <v>3</v>
      </c>
      <c r="J104" s="7" t="s">
        <v>530</v>
      </c>
      <c r="K104" s="6">
        <v>2</v>
      </c>
      <c r="L104" s="9" t="s">
        <v>531</v>
      </c>
      <c r="M104" s="9">
        <v>35</v>
      </c>
      <c r="N104" s="12">
        <f t="shared" si="33"/>
        <v>835</v>
      </c>
      <c r="O104" s="10">
        <v>330</v>
      </c>
      <c r="P104" s="12">
        <f t="shared" si="34"/>
        <v>275550</v>
      </c>
      <c r="Q104" s="13">
        <f t="shared" si="35"/>
        <v>27.555</v>
      </c>
      <c r="R104" s="13">
        <f t="shared" si="28"/>
        <v>24.799500000000002</v>
      </c>
      <c r="S104" s="26">
        <f t="shared" si="36"/>
        <v>2.7554999999999978</v>
      </c>
      <c r="T104" s="17"/>
      <c r="U104" s="14"/>
      <c r="V104" s="14"/>
      <c r="W104" s="14"/>
    </row>
    <row r="105" spans="1:23" s="5" customFormat="1" ht="23.25" x14ac:dyDescent="0.5">
      <c r="A105" s="65"/>
      <c r="B105" s="7"/>
      <c r="C105" s="7"/>
      <c r="D105" s="7"/>
      <c r="E105" s="46"/>
      <c r="F105" s="31" t="s">
        <v>87</v>
      </c>
      <c r="G105" s="7" t="s">
        <v>437</v>
      </c>
      <c r="H105" s="7" t="s">
        <v>184</v>
      </c>
      <c r="I105" s="7" t="s">
        <v>499</v>
      </c>
      <c r="J105" s="7" t="s">
        <v>530</v>
      </c>
      <c r="K105" s="6" t="s">
        <v>24</v>
      </c>
      <c r="L105" s="9" t="s">
        <v>21</v>
      </c>
      <c r="M105" s="9" t="s">
        <v>33</v>
      </c>
      <c r="N105" s="12">
        <f t="shared" si="33"/>
        <v>2214</v>
      </c>
      <c r="O105" s="10">
        <v>330</v>
      </c>
      <c r="P105" s="12">
        <f t="shared" si="34"/>
        <v>730620</v>
      </c>
      <c r="Q105" s="13">
        <f t="shared" si="35"/>
        <v>73.061999999999998</v>
      </c>
      <c r="R105" s="13">
        <f t="shared" si="28"/>
        <v>65.755799999999994</v>
      </c>
      <c r="S105" s="26">
        <f t="shared" si="36"/>
        <v>7.306200000000004</v>
      </c>
      <c r="T105" s="17"/>
      <c r="U105" s="14"/>
      <c r="V105" s="14"/>
      <c r="W105" s="14"/>
    </row>
    <row r="106" spans="1:23" s="5" customFormat="1" ht="23.25" x14ac:dyDescent="0.5">
      <c r="A106" s="65"/>
      <c r="B106" s="7"/>
      <c r="C106" s="7"/>
      <c r="D106" s="7"/>
      <c r="E106" s="8"/>
      <c r="F106" s="31"/>
      <c r="G106" s="7" t="s">
        <v>437</v>
      </c>
      <c r="H106" s="7" t="s">
        <v>184</v>
      </c>
      <c r="I106" s="7" t="s">
        <v>32</v>
      </c>
      <c r="J106" s="7" t="s">
        <v>530</v>
      </c>
      <c r="K106" s="6" t="s">
        <v>27</v>
      </c>
      <c r="L106" s="9" t="s">
        <v>22</v>
      </c>
      <c r="M106" s="9" t="s">
        <v>66</v>
      </c>
      <c r="N106" s="12">
        <f t="shared" si="33"/>
        <v>3549</v>
      </c>
      <c r="O106" s="10">
        <v>330</v>
      </c>
      <c r="P106" s="12">
        <f t="shared" si="34"/>
        <v>1171170</v>
      </c>
      <c r="Q106" s="13">
        <f t="shared" si="35"/>
        <v>117.117</v>
      </c>
      <c r="R106" s="13">
        <f t="shared" si="28"/>
        <v>105.40530000000001</v>
      </c>
      <c r="S106" s="26">
        <f t="shared" si="36"/>
        <v>11.711699999999993</v>
      </c>
      <c r="T106" s="17"/>
      <c r="U106" s="14"/>
      <c r="V106" s="14"/>
      <c r="W106" s="14"/>
    </row>
    <row r="107" spans="1:23" s="5" customFormat="1" ht="23.25" x14ac:dyDescent="0.5">
      <c r="A107" s="66"/>
      <c r="B107" s="7"/>
      <c r="C107" s="7"/>
      <c r="D107" s="7"/>
      <c r="E107" s="8"/>
      <c r="F107" s="31"/>
      <c r="G107" s="7"/>
      <c r="H107" s="7"/>
      <c r="I107" s="7"/>
      <c r="J107" s="7"/>
      <c r="K107" s="6"/>
      <c r="L107" s="9"/>
      <c r="M107" s="9"/>
      <c r="N107" s="12"/>
      <c r="O107" s="10"/>
      <c r="P107" s="12">
        <f>SUM(P104:P106)</f>
        <v>2177340</v>
      </c>
      <c r="Q107" s="13">
        <f>SUM(Q104:Q106)</f>
        <v>217.73399999999998</v>
      </c>
      <c r="R107" s="13">
        <f t="shared" si="28"/>
        <v>195.9606</v>
      </c>
      <c r="S107" s="26">
        <f>SUM(S104:S106)</f>
        <v>21.773399999999995</v>
      </c>
      <c r="T107" s="17"/>
      <c r="U107" s="14"/>
      <c r="V107" s="14"/>
      <c r="W107" s="14"/>
    </row>
    <row r="108" spans="1:23" s="5" customFormat="1" ht="23.25" x14ac:dyDescent="0.5">
      <c r="A108" s="32">
        <v>43</v>
      </c>
      <c r="B108" s="7" t="s">
        <v>224</v>
      </c>
      <c r="C108" s="7" t="s">
        <v>749</v>
      </c>
      <c r="D108" s="7" t="s">
        <v>425</v>
      </c>
      <c r="E108" s="48" t="s">
        <v>750</v>
      </c>
      <c r="F108" s="31"/>
      <c r="G108" s="7" t="s">
        <v>748</v>
      </c>
      <c r="H108" s="24">
        <v>150</v>
      </c>
      <c r="I108" s="7"/>
      <c r="J108" s="7" t="s">
        <v>530</v>
      </c>
      <c r="K108" s="6">
        <v>2</v>
      </c>
      <c r="L108" s="9">
        <v>0</v>
      </c>
      <c r="M108" s="9">
        <v>0</v>
      </c>
      <c r="N108" s="12">
        <f>K108*400+L108*100+M108</f>
        <v>800</v>
      </c>
      <c r="O108" s="10">
        <v>330</v>
      </c>
      <c r="P108" s="12">
        <f>N108*O108</f>
        <v>264000</v>
      </c>
      <c r="Q108" s="13">
        <f>P108*0.01%</f>
        <v>26.400000000000002</v>
      </c>
      <c r="R108" s="13">
        <f t="shared" si="28"/>
        <v>23.76</v>
      </c>
      <c r="S108" s="26">
        <f>Q108-R108</f>
        <v>2.6400000000000006</v>
      </c>
      <c r="T108" s="17"/>
      <c r="U108" s="14"/>
      <c r="V108" s="14"/>
      <c r="W108" s="14"/>
    </row>
    <row r="109" spans="1:23" s="5" customFormat="1" ht="23.25" x14ac:dyDescent="0.5">
      <c r="A109" s="64">
        <v>44</v>
      </c>
      <c r="B109" s="7" t="s">
        <v>226</v>
      </c>
      <c r="C109" s="7" t="s">
        <v>257</v>
      </c>
      <c r="D109" s="7" t="s">
        <v>424</v>
      </c>
      <c r="E109" s="49" t="s">
        <v>567</v>
      </c>
      <c r="F109" s="31" t="s">
        <v>52</v>
      </c>
      <c r="G109" s="7" t="s">
        <v>437</v>
      </c>
      <c r="H109" s="7" t="s">
        <v>441</v>
      </c>
      <c r="I109" s="7" t="s">
        <v>56</v>
      </c>
      <c r="J109" s="7" t="s">
        <v>530</v>
      </c>
      <c r="K109" s="6" t="s">
        <v>23</v>
      </c>
      <c r="L109" s="9" t="s">
        <v>21</v>
      </c>
      <c r="M109" s="9" t="s">
        <v>106</v>
      </c>
      <c r="N109" s="12">
        <f>K109*400+L109*100+M109</f>
        <v>1889</v>
      </c>
      <c r="O109" s="10">
        <v>330</v>
      </c>
      <c r="P109" s="12">
        <f>N109*O109</f>
        <v>623370</v>
      </c>
      <c r="Q109" s="13">
        <f>P109*0.01%</f>
        <v>62.337000000000003</v>
      </c>
      <c r="R109" s="13">
        <f t="shared" si="28"/>
        <v>56.103300000000004</v>
      </c>
      <c r="S109" s="26">
        <f>Q109-R109</f>
        <v>6.2336999999999989</v>
      </c>
      <c r="T109" s="17"/>
      <c r="U109" s="14"/>
      <c r="V109" s="14"/>
      <c r="W109" s="14"/>
    </row>
    <row r="110" spans="1:23" s="5" customFormat="1" ht="23.25" x14ac:dyDescent="0.5">
      <c r="A110" s="65"/>
      <c r="B110" s="7"/>
      <c r="C110" s="7"/>
      <c r="D110" s="7"/>
      <c r="E110" s="8"/>
      <c r="F110" s="31"/>
      <c r="G110" s="7" t="s">
        <v>437</v>
      </c>
      <c r="H110" s="7">
        <v>352</v>
      </c>
      <c r="I110" s="7">
        <v>9</v>
      </c>
      <c r="J110" s="7" t="s">
        <v>530</v>
      </c>
      <c r="K110" s="6" t="s">
        <v>21</v>
      </c>
      <c r="L110" s="9" t="s">
        <v>20</v>
      </c>
      <c r="M110" s="9" t="s">
        <v>76</v>
      </c>
      <c r="N110" s="12">
        <f>K110*400+L110*100+M110</f>
        <v>959</v>
      </c>
      <c r="O110" s="10">
        <v>330</v>
      </c>
      <c r="P110" s="12">
        <f>N110*O110</f>
        <v>316470</v>
      </c>
      <c r="Q110" s="13">
        <f>P110*0.01%</f>
        <v>31.647000000000002</v>
      </c>
      <c r="R110" s="13">
        <f t="shared" si="28"/>
        <v>28.482300000000002</v>
      </c>
      <c r="S110" s="26">
        <f>Q110-R110</f>
        <v>3.1646999999999998</v>
      </c>
      <c r="T110" s="17"/>
      <c r="U110" s="14"/>
      <c r="V110" s="14"/>
      <c r="W110" s="14"/>
    </row>
    <row r="111" spans="1:23" s="5" customFormat="1" ht="23.25" x14ac:dyDescent="0.5">
      <c r="A111" s="66"/>
      <c r="B111" s="7"/>
      <c r="C111" s="7"/>
      <c r="D111" s="7"/>
      <c r="E111" s="8"/>
      <c r="F111" s="31"/>
      <c r="G111" s="7"/>
      <c r="H111" s="7"/>
      <c r="I111" s="7"/>
      <c r="J111" s="7"/>
      <c r="K111" s="6"/>
      <c r="L111" s="9"/>
      <c r="M111" s="9"/>
      <c r="N111" s="12"/>
      <c r="O111" s="10"/>
      <c r="P111" s="12">
        <f>SUM(P109:P110)</f>
        <v>939840</v>
      </c>
      <c r="Q111" s="13">
        <f>SUM(Q109:Q110)</f>
        <v>93.984000000000009</v>
      </c>
      <c r="R111" s="13">
        <f t="shared" si="28"/>
        <v>84.585600000000014</v>
      </c>
      <c r="S111" s="26">
        <f>SUM(S109:S110)</f>
        <v>9.3983999999999988</v>
      </c>
      <c r="T111" s="17"/>
      <c r="U111" s="14"/>
      <c r="V111" s="14"/>
      <c r="W111" s="14"/>
    </row>
    <row r="112" spans="1:23" s="5" customFormat="1" ht="23.25" x14ac:dyDescent="0.5">
      <c r="A112" s="29">
        <v>45</v>
      </c>
      <c r="B112" s="7" t="s">
        <v>225</v>
      </c>
      <c r="C112" s="7" t="s">
        <v>258</v>
      </c>
      <c r="D112" s="7" t="s">
        <v>424</v>
      </c>
      <c r="E112" s="46" t="s">
        <v>568</v>
      </c>
      <c r="F112" s="31" t="s">
        <v>97</v>
      </c>
      <c r="G112" s="7" t="s">
        <v>437</v>
      </c>
      <c r="H112" s="7" t="s">
        <v>452</v>
      </c>
      <c r="I112" s="7" t="s">
        <v>30</v>
      </c>
      <c r="J112" s="7" t="s">
        <v>530</v>
      </c>
      <c r="K112" s="6" t="s">
        <v>23</v>
      </c>
      <c r="L112" s="9" t="s">
        <v>20</v>
      </c>
      <c r="M112" s="9" t="s">
        <v>91</v>
      </c>
      <c r="N112" s="12">
        <f t="shared" ref="N112:N119" si="37">K112*400+L112*100+M112</f>
        <v>1774</v>
      </c>
      <c r="O112" s="10">
        <v>330</v>
      </c>
      <c r="P112" s="12">
        <f t="shared" ref="P112:P119" si="38">N112*O112</f>
        <v>585420</v>
      </c>
      <c r="Q112" s="13">
        <f t="shared" ref="Q112:Q119" si="39">P112*0.01%</f>
        <v>58.542000000000002</v>
      </c>
      <c r="R112" s="13">
        <f t="shared" si="28"/>
        <v>52.687800000000003</v>
      </c>
      <c r="S112" s="26">
        <f t="shared" ref="S112:S119" si="40">Q112-R112</f>
        <v>5.8541999999999987</v>
      </c>
      <c r="T112" s="17"/>
      <c r="U112" s="14"/>
      <c r="V112" s="14"/>
      <c r="W112" s="14"/>
    </row>
    <row r="113" spans="1:23" s="5" customFormat="1" ht="23.25" x14ac:dyDescent="0.5">
      <c r="A113" s="29">
        <v>46</v>
      </c>
      <c r="B113" s="7" t="s">
        <v>225</v>
      </c>
      <c r="C113" s="7" t="s">
        <v>259</v>
      </c>
      <c r="D113" s="7" t="s">
        <v>422</v>
      </c>
      <c r="E113" s="46" t="s">
        <v>569</v>
      </c>
      <c r="F113" s="31" t="s">
        <v>483</v>
      </c>
      <c r="G113" s="7" t="s">
        <v>437</v>
      </c>
      <c r="H113" s="7" t="s">
        <v>438</v>
      </c>
      <c r="I113" s="7" t="s">
        <v>205</v>
      </c>
      <c r="J113" s="7" t="s">
        <v>530</v>
      </c>
      <c r="K113" s="6" t="s">
        <v>25</v>
      </c>
      <c r="L113" s="9" t="s">
        <v>21</v>
      </c>
      <c r="M113" s="9" t="s">
        <v>69</v>
      </c>
      <c r="N113" s="12">
        <f t="shared" si="37"/>
        <v>2652</v>
      </c>
      <c r="O113" s="10">
        <v>330</v>
      </c>
      <c r="P113" s="12">
        <f t="shared" si="38"/>
        <v>875160</v>
      </c>
      <c r="Q113" s="13">
        <f t="shared" si="39"/>
        <v>87.516000000000005</v>
      </c>
      <c r="R113" s="13">
        <f t="shared" si="28"/>
        <v>78.764400000000009</v>
      </c>
      <c r="S113" s="26">
        <f t="shared" si="40"/>
        <v>8.7515999999999963</v>
      </c>
      <c r="T113" s="17"/>
      <c r="U113" s="14"/>
      <c r="V113" s="14"/>
      <c r="W113" s="14"/>
    </row>
    <row r="114" spans="1:23" s="5" customFormat="1" ht="23.25" x14ac:dyDescent="0.5">
      <c r="A114" s="64">
        <v>47</v>
      </c>
      <c r="B114" s="7" t="s">
        <v>226</v>
      </c>
      <c r="C114" s="7" t="s">
        <v>260</v>
      </c>
      <c r="D114" s="7" t="s">
        <v>422</v>
      </c>
      <c r="E114" s="46" t="s">
        <v>570</v>
      </c>
      <c r="F114" s="31" t="s">
        <v>157</v>
      </c>
      <c r="G114" s="7" t="s">
        <v>437</v>
      </c>
      <c r="H114" s="7" t="s">
        <v>442</v>
      </c>
      <c r="I114" s="7" t="s">
        <v>191</v>
      </c>
      <c r="J114" s="7" t="s">
        <v>530</v>
      </c>
      <c r="K114" s="6" t="s">
        <v>22</v>
      </c>
      <c r="L114" s="9" t="s">
        <v>531</v>
      </c>
      <c r="M114" s="9" t="s">
        <v>107</v>
      </c>
      <c r="N114" s="12">
        <f t="shared" si="37"/>
        <v>1290</v>
      </c>
      <c r="O114" s="10">
        <v>330</v>
      </c>
      <c r="P114" s="12">
        <f t="shared" si="38"/>
        <v>425700</v>
      </c>
      <c r="Q114" s="13">
        <f t="shared" si="39"/>
        <v>42.57</v>
      </c>
      <c r="R114" s="13">
        <f t="shared" si="28"/>
        <v>38.313000000000002</v>
      </c>
      <c r="S114" s="26">
        <f t="shared" si="40"/>
        <v>4.2569999999999979</v>
      </c>
      <c r="T114" s="17"/>
      <c r="U114" s="14"/>
      <c r="V114" s="14"/>
      <c r="W114" s="14"/>
    </row>
    <row r="115" spans="1:23" s="5" customFormat="1" ht="23.25" x14ac:dyDescent="0.5">
      <c r="A115" s="65"/>
      <c r="B115" s="7"/>
      <c r="C115" s="7"/>
      <c r="D115" s="7"/>
      <c r="E115" s="8"/>
      <c r="F115" s="31"/>
      <c r="G115" s="7" t="s">
        <v>437</v>
      </c>
      <c r="H115" s="7" t="s">
        <v>442</v>
      </c>
      <c r="I115" s="7" t="s">
        <v>194</v>
      </c>
      <c r="J115" s="7" t="s">
        <v>530</v>
      </c>
      <c r="K115" s="6" t="s">
        <v>21</v>
      </c>
      <c r="L115" s="9" t="s">
        <v>531</v>
      </c>
      <c r="M115" s="9" t="s">
        <v>40</v>
      </c>
      <c r="N115" s="12">
        <f t="shared" si="37"/>
        <v>822</v>
      </c>
      <c r="O115" s="10">
        <v>330</v>
      </c>
      <c r="P115" s="12">
        <f t="shared" si="38"/>
        <v>271260</v>
      </c>
      <c r="Q115" s="13">
        <f t="shared" si="39"/>
        <v>27.126000000000001</v>
      </c>
      <c r="R115" s="13">
        <f t="shared" si="28"/>
        <v>24.413400000000003</v>
      </c>
      <c r="S115" s="26">
        <f t="shared" si="40"/>
        <v>2.7125999999999983</v>
      </c>
      <c r="T115" s="17"/>
      <c r="U115" s="14"/>
      <c r="V115" s="14"/>
      <c r="W115" s="14"/>
    </row>
    <row r="116" spans="1:23" s="5" customFormat="1" ht="23.25" x14ac:dyDescent="0.5">
      <c r="A116" s="65"/>
      <c r="B116" s="61" t="s">
        <v>777</v>
      </c>
      <c r="C116" s="62"/>
      <c r="D116" s="63"/>
      <c r="E116" s="8"/>
      <c r="F116" s="31"/>
      <c r="G116" s="7" t="s">
        <v>437</v>
      </c>
      <c r="H116" s="7" t="s">
        <v>438</v>
      </c>
      <c r="I116" s="7" t="s">
        <v>71</v>
      </c>
      <c r="J116" s="7" t="s">
        <v>530</v>
      </c>
      <c r="K116" s="6" t="s">
        <v>531</v>
      </c>
      <c r="L116" s="9" t="s">
        <v>531</v>
      </c>
      <c r="M116" s="9" t="s">
        <v>103</v>
      </c>
      <c r="N116" s="12">
        <f t="shared" si="37"/>
        <v>86</v>
      </c>
      <c r="O116" s="10">
        <v>330</v>
      </c>
      <c r="P116" s="12">
        <f t="shared" si="38"/>
        <v>28380</v>
      </c>
      <c r="Q116" s="13">
        <f t="shared" si="39"/>
        <v>2.8380000000000001</v>
      </c>
      <c r="R116" s="13">
        <f t="shared" si="28"/>
        <v>2.5542000000000002</v>
      </c>
      <c r="S116" s="26">
        <f t="shared" si="40"/>
        <v>0.28379999999999983</v>
      </c>
      <c r="T116" s="17"/>
      <c r="U116" s="14"/>
      <c r="V116" s="14"/>
      <c r="W116" s="14"/>
    </row>
    <row r="117" spans="1:23" s="5" customFormat="1" ht="23.25" x14ac:dyDescent="0.5">
      <c r="A117" s="65"/>
      <c r="B117" s="7"/>
      <c r="C117" s="7"/>
      <c r="D117" s="7"/>
      <c r="E117" s="8"/>
      <c r="F117" s="31"/>
      <c r="G117" s="7" t="s">
        <v>437</v>
      </c>
      <c r="H117" s="7" t="s">
        <v>438</v>
      </c>
      <c r="I117" s="7" t="s">
        <v>74</v>
      </c>
      <c r="J117" s="7" t="s">
        <v>530</v>
      </c>
      <c r="K117" s="6" t="s">
        <v>531</v>
      </c>
      <c r="L117" s="9" t="s">
        <v>20</v>
      </c>
      <c r="M117" s="9" t="s">
        <v>82</v>
      </c>
      <c r="N117" s="12">
        <f t="shared" si="37"/>
        <v>165</v>
      </c>
      <c r="O117" s="10">
        <v>330</v>
      </c>
      <c r="P117" s="12">
        <f t="shared" si="38"/>
        <v>54450</v>
      </c>
      <c r="Q117" s="13">
        <f t="shared" si="39"/>
        <v>5.4450000000000003</v>
      </c>
      <c r="R117" s="13">
        <f t="shared" si="28"/>
        <v>4.9005000000000001</v>
      </c>
      <c r="S117" s="26">
        <f t="shared" si="40"/>
        <v>0.54450000000000021</v>
      </c>
      <c r="T117" s="17"/>
      <c r="U117" s="14"/>
      <c r="V117" s="14"/>
      <c r="W117" s="14"/>
    </row>
    <row r="118" spans="1:23" s="5" customFormat="1" ht="23.25" x14ac:dyDescent="0.5">
      <c r="A118" s="65"/>
      <c r="B118" s="7"/>
      <c r="C118" s="7"/>
      <c r="D118" s="7"/>
      <c r="E118" s="8"/>
      <c r="F118" s="31"/>
      <c r="G118" s="7" t="s">
        <v>437</v>
      </c>
      <c r="H118" s="7" t="s">
        <v>438</v>
      </c>
      <c r="I118" s="7" t="s">
        <v>75</v>
      </c>
      <c r="J118" s="7" t="s">
        <v>530</v>
      </c>
      <c r="K118" s="6" t="s">
        <v>531</v>
      </c>
      <c r="L118" s="9" t="s">
        <v>20</v>
      </c>
      <c r="M118" s="9" t="s">
        <v>93</v>
      </c>
      <c r="N118" s="12">
        <f t="shared" si="37"/>
        <v>176</v>
      </c>
      <c r="O118" s="10">
        <v>330</v>
      </c>
      <c r="P118" s="12">
        <f t="shared" si="38"/>
        <v>58080</v>
      </c>
      <c r="Q118" s="13">
        <f t="shared" si="39"/>
        <v>5.8080000000000007</v>
      </c>
      <c r="R118" s="13">
        <f t="shared" si="28"/>
        <v>5.2272000000000007</v>
      </c>
      <c r="S118" s="26">
        <f t="shared" si="40"/>
        <v>0.58079999999999998</v>
      </c>
      <c r="T118" s="17"/>
      <c r="U118" s="14"/>
      <c r="V118" s="14"/>
      <c r="W118" s="14"/>
    </row>
    <row r="119" spans="1:23" s="5" customFormat="1" ht="23.25" x14ac:dyDescent="0.5">
      <c r="A119" s="65"/>
      <c r="B119" s="7"/>
      <c r="C119" s="7"/>
      <c r="D119" s="7"/>
      <c r="E119" s="8"/>
      <c r="F119" s="31"/>
      <c r="G119" s="7" t="s">
        <v>437</v>
      </c>
      <c r="H119" s="7" t="s">
        <v>445</v>
      </c>
      <c r="I119" s="7" t="s">
        <v>125</v>
      </c>
      <c r="J119" s="7" t="s">
        <v>530</v>
      </c>
      <c r="K119" s="6" t="s">
        <v>25</v>
      </c>
      <c r="L119" s="9" t="s">
        <v>531</v>
      </c>
      <c r="M119" s="9" t="s">
        <v>81</v>
      </c>
      <c r="N119" s="12">
        <f t="shared" si="37"/>
        <v>2464</v>
      </c>
      <c r="O119" s="10">
        <v>330</v>
      </c>
      <c r="P119" s="12">
        <f t="shared" si="38"/>
        <v>813120</v>
      </c>
      <c r="Q119" s="13">
        <f t="shared" si="39"/>
        <v>81.311999999999998</v>
      </c>
      <c r="R119" s="13">
        <f t="shared" si="28"/>
        <v>73.180800000000005</v>
      </c>
      <c r="S119" s="26">
        <f t="shared" si="40"/>
        <v>8.1311999999999927</v>
      </c>
      <c r="T119" s="17"/>
      <c r="U119" s="14"/>
      <c r="V119" s="14"/>
      <c r="W119" s="14"/>
    </row>
    <row r="120" spans="1:23" s="5" customFormat="1" ht="23.25" x14ac:dyDescent="0.5">
      <c r="A120" s="66"/>
      <c r="B120" s="7"/>
      <c r="C120" s="7"/>
      <c r="D120" s="7"/>
      <c r="E120" s="8"/>
      <c r="F120" s="31"/>
      <c r="G120" s="7"/>
      <c r="H120" s="7"/>
      <c r="I120" s="7"/>
      <c r="J120" s="7"/>
      <c r="K120" s="6"/>
      <c r="L120" s="9"/>
      <c r="M120" s="9"/>
      <c r="N120" s="12"/>
      <c r="O120" s="10"/>
      <c r="P120" s="12">
        <f>SUM(P114:P119)</f>
        <v>1650990</v>
      </c>
      <c r="Q120" s="13">
        <f>SUM(Q114:Q119)</f>
        <v>165.09899999999999</v>
      </c>
      <c r="R120" s="13">
        <f t="shared" si="28"/>
        <v>148.5891</v>
      </c>
      <c r="S120" s="26">
        <f>SUM(S114:S119)</f>
        <v>16.509899999999988</v>
      </c>
      <c r="T120" s="17"/>
      <c r="U120" s="14"/>
      <c r="V120" s="14"/>
      <c r="W120" s="14"/>
    </row>
    <row r="121" spans="1:23" s="5" customFormat="1" ht="23.25" x14ac:dyDescent="0.5">
      <c r="A121" s="29">
        <v>48</v>
      </c>
      <c r="B121" s="7" t="s">
        <v>225</v>
      </c>
      <c r="C121" s="7" t="s">
        <v>261</v>
      </c>
      <c r="D121" s="7" t="s">
        <v>422</v>
      </c>
      <c r="E121" s="46" t="s">
        <v>571</v>
      </c>
      <c r="F121" s="31" t="s">
        <v>159</v>
      </c>
      <c r="G121" s="7" t="s">
        <v>437</v>
      </c>
      <c r="H121" s="7" t="s">
        <v>455</v>
      </c>
      <c r="I121" s="7" t="s">
        <v>27</v>
      </c>
      <c r="J121" s="7" t="s">
        <v>530</v>
      </c>
      <c r="K121" s="6" t="s">
        <v>21</v>
      </c>
      <c r="L121" s="9" t="s">
        <v>20</v>
      </c>
      <c r="M121" s="9" t="s">
        <v>24</v>
      </c>
      <c r="N121" s="12">
        <f t="shared" ref="N121:N125" si="41">K121*400+L121*100+M121</f>
        <v>905</v>
      </c>
      <c r="O121" s="10">
        <v>330</v>
      </c>
      <c r="P121" s="12">
        <f t="shared" ref="P121:P125" si="42">N121*O121</f>
        <v>298650</v>
      </c>
      <c r="Q121" s="13">
        <f t="shared" ref="Q121:Q125" si="43">P121*0.01%</f>
        <v>29.865000000000002</v>
      </c>
      <c r="R121" s="13">
        <f t="shared" si="28"/>
        <v>26.878500000000003</v>
      </c>
      <c r="S121" s="26">
        <f t="shared" ref="S121:S125" si="44">Q121-R121</f>
        <v>2.9864999999999995</v>
      </c>
      <c r="T121" s="17"/>
      <c r="U121" s="14"/>
      <c r="V121" s="14"/>
      <c r="W121" s="14"/>
    </row>
    <row r="122" spans="1:23" s="5" customFormat="1" ht="23.25" x14ac:dyDescent="0.5">
      <c r="A122" s="29">
        <v>49</v>
      </c>
      <c r="B122" s="7" t="s">
        <v>225</v>
      </c>
      <c r="C122" s="7" t="s">
        <v>262</v>
      </c>
      <c r="D122" s="7" t="s">
        <v>426</v>
      </c>
      <c r="E122" s="46" t="s">
        <v>572</v>
      </c>
      <c r="F122" s="31" t="s">
        <v>484</v>
      </c>
      <c r="G122" s="7" t="s">
        <v>437</v>
      </c>
      <c r="H122" s="7" t="s">
        <v>444</v>
      </c>
      <c r="I122" s="7" t="s">
        <v>48</v>
      </c>
      <c r="J122" s="7" t="s">
        <v>530</v>
      </c>
      <c r="K122" s="6" t="s">
        <v>23</v>
      </c>
      <c r="L122" s="9" t="s">
        <v>531</v>
      </c>
      <c r="M122" s="9" t="s">
        <v>85</v>
      </c>
      <c r="N122" s="12">
        <f t="shared" si="41"/>
        <v>1668</v>
      </c>
      <c r="O122" s="10">
        <v>330</v>
      </c>
      <c r="P122" s="12">
        <f t="shared" si="42"/>
        <v>550440</v>
      </c>
      <c r="Q122" s="13">
        <f t="shared" si="43"/>
        <v>55.044000000000004</v>
      </c>
      <c r="R122" s="13">
        <f t="shared" si="28"/>
        <v>49.539600000000007</v>
      </c>
      <c r="S122" s="26">
        <f t="shared" si="44"/>
        <v>5.5043999999999969</v>
      </c>
      <c r="T122" s="17"/>
      <c r="U122" s="14"/>
      <c r="V122" s="14"/>
      <c r="W122" s="14"/>
    </row>
    <row r="123" spans="1:23" s="5" customFormat="1" ht="23.25" x14ac:dyDescent="0.5">
      <c r="A123" s="29">
        <v>50</v>
      </c>
      <c r="B123" s="7" t="s">
        <v>225</v>
      </c>
      <c r="C123" s="7" t="s">
        <v>751</v>
      </c>
      <c r="D123" s="7" t="s">
        <v>422</v>
      </c>
      <c r="E123" s="50" t="s">
        <v>752</v>
      </c>
      <c r="F123" s="31" t="s">
        <v>479</v>
      </c>
      <c r="G123" s="7" t="s">
        <v>748</v>
      </c>
      <c r="H123" s="7">
        <v>46</v>
      </c>
      <c r="I123" s="7"/>
      <c r="J123" s="7" t="s">
        <v>530</v>
      </c>
      <c r="K123" s="6">
        <v>6</v>
      </c>
      <c r="L123" s="9" t="s">
        <v>531</v>
      </c>
      <c r="M123" s="9">
        <v>0</v>
      </c>
      <c r="N123" s="12">
        <f t="shared" si="41"/>
        <v>2400</v>
      </c>
      <c r="O123" s="10">
        <v>330</v>
      </c>
      <c r="P123" s="12">
        <f t="shared" si="42"/>
        <v>792000</v>
      </c>
      <c r="Q123" s="13">
        <f t="shared" si="43"/>
        <v>79.2</v>
      </c>
      <c r="R123" s="13">
        <f t="shared" si="28"/>
        <v>71.28</v>
      </c>
      <c r="S123" s="26">
        <f t="shared" si="44"/>
        <v>7.9200000000000017</v>
      </c>
      <c r="T123" s="17"/>
      <c r="U123" s="14"/>
      <c r="V123" s="14"/>
      <c r="W123" s="14"/>
    </row>
    <row r="124" spans="1:23" s="5" customFormat="1" ht="23.25" x14ac:dyDescent="0.5">
      <c r="A124" s="29">
        <v>51</v>
      </c>
      <c r="B124" s="7" t="s">
        <v>225</v>
      </c>
      <c r="C124" s="7" t="s">
        <v>263</v>
      </c>
      <c r="D124" s="7" t="s">
        <v>422</v>
      </c>
      <c r="E124" s="46" t="s">
        <v>573</v>
      </c>
      <c r="F124" s="31" t="s">
        <v>127</v>
      </c>
      <c r="G124" s="7" t="s">
        <v>437</v>
      </c>
      <c r="H124" s="7" t="s">
        <v>456</v>
      </c>
      <c r="I124" s="7" t="s">
        <v>38</v>
      </c>
      <c r="J124" s="7" t="s">
        <v>530</v>
      </c>
      <c r="K124" s="6" t="s">
        <v>20</v>
      </c>
      <c r="L124" s="9" t="s">
        <v>21</v>
      </c>
      <c r="M124" s="9" t="s">
        <v>44</v>
      </c>
      <c r="N124" s="12">
        <f t="shared" si="41"/>
        <v>626</v>
      </c>
      <c r="O124" s="10">
        <v>330</v>
      </c>
      <c r="P124" s="12">
        <f t="shared" si="42"/>
        <v>206580</v>
      </c>
      <c r="Q124" s="13">
        <f t="shared" si="43"/>
        <v>20.658000000000001</v>
      </c>
      <c r="R124" s="13">
        <f t="shared" si="28"/>
        <v>18.592200000000002</v>
      </c>
      <c r="S124" s="26">
        <f t="shared" si="44"/>
        <v>2.0657999999999994</v>
      </c>
      <c r="T124" s="17"/>
      <c r="U124" s="14"/>
      <c r="V124" s="14"/>
      <c r="W124" s="14"/>
    </row>
    <row r="125" spans="1:23" s="5" customFormat="1" ht="23.25" x14ac:dyDescent="0.5">
      <c r="A125" s="29">
        <v>52</v>
      </c>
      <c r="B125" s="7" t="s">
        <v>225</v>
      </c>
      <c r="C125" s="7" t="s">
        <v>264</v>
      </c>
      <c r="D125" s="7" t="s">
        <v>422</v>
      </c>
      <c r="E125" s="46" t="s">
        <v>574</v>
      </c>
      <c r="F125" s="31" t="s">
        <v>59</v>
      </c>
      <c r="G125" s="7" t="s">
        <v>437</v>
      </c>
      <c r="H125" s="7" t="s">
        <v>454</v>
      </c>
      <c r="I125" s="7" t="s">
        <v>27</v>
      </c>
      <c r="J125" s="7" t="s">
        <v>530</v>
      </c>
      <c r="K125" s="6" t="s">
        <v>55</v>
      </c>
      <c r="L125" s="9" t="s">
        <v>531</v>
      </c>
      <c r="M125" s="9" t="s">
        <v>105</v>
      </c>
      <c r="N125" s="12">
        <f t="shared" si="41"/>
        <v>14888</v>
      </c>
      <c r="O125" s="10">
        <v>330</v>
      </c>
      <c r="P125" s="12">
        <f t="shared" si="42"/>
        <v>4913040</v>
      </c>
      <c r="Q125" s="13">
        <f t="shared" si="43"/>
        <v>491.30400000000003</v>
      </c>
      <c r="R125" s="13">
        <f t="shared" si="28"/>
        <v>442.17360000000002</v>
      </c>
      <c r="S125" s="26">
        <f t="shared" si="44"/>
        <v>49.130400000000009</v>
      </c>
      <c r="T125" s="17"/>
      <c r="U125" s="14"/>
      <c r="V125" s="14"/>
      <c r="W125" s="14"/>
    </row>
    <row r="126" spans="1:23" s="5" customFormat="1" ht="23.25" x14ac:dyDescent="0.5">
      <c r="A126" s="29">
        <v>53</v>
      </c>
      <c r="B126" s="7" t="s">
        <v>225</v>
      </c>
      <c r="C126" s="7" t="s">
        <v>265</v>
      </c>
      <c r="D126" s="7" t="s">
        <v>422</v>
      </c>
      <c r="E126" s="46" t="s">
        <v>575</v>
      </c>
      <c r="F126" s="31" t="s">
        <v>221</v>
      </c>
      <c r="G126" s="7" t="s">
        <v>437</v>
      </c>
      <c r="H126" s="7" t="s">
        <v>457</v>
      </c>
      <c r="I126" s="7" t="s">
        <v>49</v>
      </c>
      <c r="J126" s="7" t="s">
        <v>530</v>
      </c>
      <c r="K126" s="6" t="s">
        <v>21</v>
      </c>
      <c r="L126" s="9" t="s">
        <v>20</v>
      </c>
      <c r="M126" s="9" t="s">
        <v>101</v>
      </c>
      <c r="N126" s="12">
        <f t="shared" ref="N126:N131" si="45">K126*400+L126*100+M126</f>
        <v>984</v>
      </c>
      <c r="O126" s="10">
        <v>330</v>
      </c>
      <c r="P126" s="12">
        <f t="shared" ref="P126:P131" si="46">N126*O126</f>
        <v>324720</v>
      </c>
      <c r="Q126" s="13">
        <f t="shared" ref="Q126:Q131" si="47">P126*0.01%</f>
        <v>32.472000000000001</v>
      </c>
      <c r="R126" s="13">
        <f t="shared" si="28"/>
        <v>29.224800000000002</v>
      </c>
      <c r="S126" s="26">
        <f t="shared" ref="S126:S131" si="48">Q126-R126</f>
        <v>3.2471999999999994</v>
      </c>
      <c r="T126" s="17"/>
      <c r="U126" s="14"/>
      <c r="V126" s="14"/>
      <c r="W126" s="14"/>
    </row>
    <row r="127" spans="1:23" s="5" customFormat="1" ht="23.25" x14ac:dyDescent="0.5">
      <c r="A127" s="64">
        <v>54</v>
      </c>
      <c r="B127" s="7" t="s">
        <v>224</v>
      </c>
      <c r="C127" s="7" t="s">
        <v>266</v>
      </c>
      <c r="D127" s="7" t="s">
        <v>422</v>
      </c>
      <c r="E127" s="46" t="s">
        <v>576</v>
      </c>
      <c r="F127" s="31" t="s">
        <v>139</v>
      </c>
      <c r="G127" s="7" t="s">
        <v>437</v>
      </c>
      <c r="H127" s="7" t="s">
        <v>458</v>
      </c>
      <c r="I127" s="7" t="s">
        <v>21</v>
      </c>
      <c r="J127" s="7" t="s">
        <v>530</v>
      </c>
      <c r="K127" s="6" t="s">
        <v>28</v>
      </c>
      <c r="L127" s="9" t="s">
        <v>531</v>
      </c>
      <c r="M127" s="9" t="s">
        <v>59</v>
      </c>
      <c r="N127" s="12">
        <f t="shared" si="45"/>
        <v>3641</v>
      </c>
      <c r="O127" s="10">
        <v>330</v>
      </c>
      <c r="P127" s="12">
        <f t="shared" si="46"/>
        <v>1201530</v>
      </c>
      <c r="Q127" s="13">
        <f t="shared" si="47"/>
        <v>120.15300000000001</v>
      </c>
      <c r="R127" s="13">
        <f t="shared" si="28"/>
        <v>108.13770000000001</v>
      </c>
      <c r="S127" s="26">
        <f t="shared" si="48"/>
        <v>12.015299999999996</v>
      </c>
      <c r="T127" s="17"/>
      <c r="U127" s="14"/>
      <c r="V127" s="14"/>
      <c r="W127" s="14"/>
    </row>
    <row r="128" spans="1:23" s="5" customFormat="1" ht="23.25" x14ac:dyDescent="0.5">
      <c r="A128" s="65"/>
      <c r="B128" s="7"/>
      <c r="C128" s="7"/>
      <c r="D128" s="7"/>
      <c r="E128" s="8"/>
      <c r="F128" s="31"/>
      <c r="G128" s="7" t="s">
        <v>437</v>
      </c>
      <c r="H128" s="7" t="s">
        <v>448</v>
      </c>
      <c r="I128" s="7" t="s">
        <v>20</v>
      </c>
      <c r="J128" s="7" t="s">
        <v>530</v>
      </c>
      <c r="K128" s="6" t="s">
        <v>29</v>
      </c>
      <c r="L128" s="9" t="s">
        <v>531</v>
      </c>
      <c r="M128" s="9" t="s">
        <v>42</v>
      </c>
      <c r="N128" s="12">
        <f t="shared" si="45"/>
        <v>4024</v>
      </c>
      <c r="O128" s="10">
        <v>330</v>
      </c>
      <c r="P128" s="12">
        <f t="shared" si="46"/>
        <v>1327920</v>
      </c>
      <c r="Q128" s="13">
        <f t="shared" si="47"/>
        <v>132.792</v>
      </c>
      <c r="R128" s="13">
        <f t="shared" si="28"/>
        <v>119.5128</v>
      </c>
      <c r="S128" s="26">
        <f t="shared" si="48"/>
        <v>13.279200000000003</v>
      </c>
      <c r="T128" s="17"/>
      <c r="U128" s="14"/>
      <c r="V128" s="14"/>
      <c r="W128" s="14"/>
    </row>
    <row r="129" spans="1:23" s="5" customFormat="1" ht="23.25" x14ac:dyDescent="0.5">
      <c r="A129" s="65"/>
      <c r="B129" s="7"/>
      <c r="C129" s="7"/>
      <c r="D129" s="7"/>
      <c r="E129" s="8"/>
      <c r="F129" s="31"/>
      <c r="G129" s="7" t="s">
        <v>437</v>
      </c>
      <c r="H129" s="7" t="s">
        <v>458</v>
      </c>
      <c r="I129" s="7" t="s">
        <v>20</v>
      </c>
      <c r="J129" s="7" t="s">
        <v>530</v>
      </c>
      <c r="K129" s="6" t="s">
        <v>28</v>
      </c>
      <c r="L129" s="9" t="s">
        <v>22</v>
      </c>
      <c r="M129" s="9" t="s">
        <v>60</v>
      </c>
      <c r="N129" s="12">
        <f t="shared" si="45"/>
        <v>3942</v>
      </c>
      <c r="O129" s="10">
        <v>330</v>
      </c>
      <c r="P129" s="12">
        <f t="shared" si="46"/>
        <v>1300860</v>
      </c>
      <c r="Q129" s="13">
        <f t="shared" si="47"/>
        <v>130.08600000000001</v>
      </c>
      <c r="R129" s="13">
        <f t="shared" si="28"/>
        <v>117.07740000000001</v>
      </c>
      <c r="S129" s="26">
        <f t="shared" si="48"/>
        <v>13.008600000000001</v>
      </c>
      <c r="T129" s="17"/>
      <c r="U129" s="14"/>
      <c r="V129" s="14"/>
      <c r="W129" s="14"/>
    </row>
    <row r="130" spans="1:23" s="5" customFormat="1" ht="23.25" x14ac:dyDescent="0.5">
      <c r="A130" s="65"/>
      <c r="B130" s="7"/>
      <c r="C130" s="7"/>
      <c r="D130" s="7"/>
      <c r="E130" s="8"/>
      <c r="F130" s="31"/>
      <c r="G130" s="7" t="s">
        <v>437</v>
      </c>
      <c r="H130" s="7" t="s">
        <v>448</v>
      </c>
      <c r="I130" s="7" t="s">
        <v>22</v>
      </c>
      <c r="J130" s="7" t="s">
        <v>530</v>
      </c>
      <c r="K130" s="6" t="s">
        <v>531</v>
      </c>
      <c r="L130" s="9" t="s">
        <v>531</v>
      </c>
      <c r="M130" s="9" t="s">
        <v>97</v>
      </c>
      <c r="N130" s="12">
        <f t="shared" si="45"/>
        <v>80</v>
      </c>
      <c r="O130" s="10">
        <v>330</v>
      </c>
      <c r="P130" s="12">
        <f t="shared" si="46"/>
        <v>26400</v>
      </c>
      <c r="Q130" s="13">
        <f t="shared" si="47"/>
        <v>2.64</v>
      </c>
      <c r="R130" s="13">
        <f t="shared" si="28"/>
        <v>2.3760000000000003</v>
      </c>
      <c r="S130" s="26">
        <f t="shared" si="48"/>
        <v>0.26399999999999979</v>
      </c>
      <c r="T130" s="17"/>
      <c r="U130" s="14"/>
      <c r="V130" s="14"/>
      <c r="W130" s="14"/>
    </row>
    <row r="131" spans="1:23" s="5" customFormat="1" ht="23.25" x14ac:dyDescent="0.5">
      <c r="A131" s="65"/>
      <c r="B131" s="7"/>
      <c r="C131" s="7"/>
      <c r="D131" s="7"/>
      <c r="E131" s="8"/>
      <c r="F131" s="31"/>
      <c r="G131" s="7" t="s">
        <v>437</v>
      </c>
      <c r="H131" s="7" t="s">
        <v>448</v>
      </c>
      <c r="I131" s="7" t="s">
        <v>21</v>
      </c>
      <c r="J131" s="7" t="s">
        <v>530</v>
      </c>
      <c r="K131" s="6" t="s">
        <v>531</v>
      </c>
      <c r="L131" s="9" t="s">
        <v>22</v>
      </c>
      <c r="M131" s="9" t="s">
        <v>44</v>
      </c>
      <c r="N131" s="12">
        <f t="shared" si="45"/>
        <v>326</v>
      </c>
      <c r="O131" s="10">
        <v>330</v>
      </c>
      <c r="P131" s="12">
        <f t="shared" si="46"/>
        <v>107580</v>
      </c>
      <c r="Q131" s="13">
        <f t="shared" si="47"/>
        <v>10.758000000000001</v>
      </c>
      <c r="R131" s="13">
        <f t="shared" si="28"/>
        <v>9.6822000000000017</v>
      </c>
      <c r="S131" s="26">
        <f t="shared" si="48"/>
        <v>1.0757999999999992</v>
      </c>
      <c r="T131" s="17"/>
      <c r="U131" s="14"/>
      <c r="V131" s="14"/>
      <c r="W131" s="14"/>
    </row>
    <row r="132" spans="1:23" s="5" customFormat="1" ht="23.25" x14ac:dyDescent="0.5">
      <c r="A132" s="66"/>
      <c r="B132" s="7"/>
      <c r="C132" s="7"/>
      <c r="D132" s="7"/>
      <c r="E132" s="8"/>
      <c r="F132" s="31"/>
      <c r="G132" s="7"/>
      <c r="H132" s="7"/>
      <c r="I132" s="7"/>
      <c r="J132" s="7"/>
      <c r="K132" s="6"/>
      <c r="L132" s="9"/>
      <c r="M132" s="9"/>
      <c r="N132" s="12"/>
      <c r="O132" s="10"/>
      <c r="P132" s="12">
        <f>SUM(P127:P131)</f>
        <v>3964290</v>
      </c>
      <c r="Q132" s="13">
        <f>SUM(Q127:Q131)</f>
        <v>396.42899999999997</v>
      </c>
      <c r="R132" s="13">
        <f t="shared" si="28"/>
        <v>356.78609999999998</v>
      </c>
      <c r="S132" s="26">
        <f>SUM(S127:S131)</f>
        <v>39.642900000000004</v>
      </c>
      <c r="T132" s="17"/>
      <c r="U132" s="14"/>
      <c r="V132" s="14"/>
      <c r="W132" s="14"/>
    </row>
    <row r="133" spans="1:23" s="5" customFormat="1" ht="23.25" x14ac:dyDescent="0.5">
      <c r="A133" s="64">
        <v>55</v>
      </c>
      <c r="B133" s="7" t="s">
        <v>225</v>
      </c>
      <c r="C133" s="7" t="s">
        <v>267</v>
      </c>
      <c r="D133" s="7" t="s">
        <v>422</v>
      </c>
      <c r="E133" s="46" t="s">
        <v>577</v>
      </c>
      <c r="F133" s="31" t="s">
        <v>485</v>
      </c>
      <c r="G133" s="7" t="s">
        <v>437</v>
      </c>
      <c r="H133" s="7" t="s">
        <v>442</v>
      </c>
      <c r="I133" s="7" t="s">
        <v>154</v>
      </c>
      <c r="J133" s="7" t="s">
        <v>530</v>
      </c>
      <c r="K133" s="6" t="s">
        <v>20</v>
      </c>
      <c r="L133" s="9" t="s">
        <v>531</v>
      </c>
      <c r="M133" s="9" t="s">
        <v>101</v>
      </c>
      <c r="N133" s="12">
        <f t="shared" ref="N133:N138" si="49">K133*400+L133*100+M133</f>
        <v>484</v>
      </c>
      <c r="O133" s="10">
        <v>330</v>
      </c>
      <c r="P133" s="12">
        <f t="shared" ref="P133:P138" si="50">N133*O133</f>
        <v>159720</v>
      </c>
      <c r="Q133" s="13">
        <f t="shared" ref="Q133:Q138" si="51">P133*0.01%</f>
        <v>15.972000000000001</v>
      </c>
      <c r="R133" s="13">
        <f t="shared" si="28"/>
        <v>14.374800000000002</v>
      </c>
      <c r="S133" s="26">
        <f t="shared" ref="S133:S138" si="52">Q133-R133</f>
        <v>1.5971999999999991</v>
      </c>
      <c r="T133" s="17"/>
      <c r="U133" s="14"/>
      <c r="V133" s="14"/>
      <c r="W133" s="14"/>
    </row>
    <row r="134" spans="1:23" s="5" customFormat="1" ht="23.25" x14ac:dyDescent="0.5">
      <c r="A134" s="65"/>
      <c r="B134" s="7"/>
      <c r="C134" s="7"/>
      <c r="D134" s="7"/>
      <c r="E134" s="8"/>
      <c r="F134" s="31"/>
      <c r="G134" s="7" t="s">
        <v>437</v>
      </c>
      <c r="H134" s="7" t="s">
        <v>442</v>
      </c>
      <c r="I134" s="7" t="s">
        <v>176</v>
      </c>
      <c r="J134" s="7" t="s">
        <v>530</v>
      </c>
      <c r="K134" s="6" t="s">
        <v>531</v>
      </c>
      <c r="L134" s="9" t="s">
        <v>20</v>
      </c>
      <c r="M134" s="9" t="s">
        <v>74</v>
      </c>
      <c r="N134" s="12">
        <f t="shared" si="49"/>
        <v>157</v>
      </c>
      <c r="O134" s="10">
        <v>330</v>
      </c>
      <c r="P134" s="12">
        <f t="shared" si="50"/>
        <v>51810</v>
      </c>
      <c r="Q134" s="13">
        <f t="shared" si="51"/>
        <v>5.181</v>
      </c>
      <c r="R134" s="13">
        <f t="shared" si="28"/>
        <v>4.6629000000000005</v>
      </c>
      <c r="S134" s="26">
        <f t="shared" si="52"/>
        <v>0.51809999999999956</v>
      </c>
      <c r="T134" s="17"/>
      <c r="U134" s="14"/>
      <c r="V134" s="14"/>
      <c r="W134" s="14"/>
    </row>
    <row r="135" spans="1:23" s="5" customFormat="1" ht="23.25" x14ac:dyDescent="0.5">
      <c r="A135" s="65"/>
      <c r="B135" s="7"/>
      <c r="C135" s="7"/>
      <c r="D135" s="7"/>
      <c r="E135" s="8"/>
      <c r="F135" s="31"/>
      <c r="G135" s="7" t="s">
        <v>437</v>
      </c>
      <c r="H135" s="7" t="s">
        <v>442</v>
      </c>
      <c r="I135" s="7" t="s">
        <v>174</v>
      </c>
      <c r="J135" s="7" t="s">
        <v>530</v>
      </c>
      <c r="K135" s="6" t="s">
        <v>22</v>
      </c>
      <c r="L135" s="9" t="s">
        <v>531</v>
      </c>
      <c r="M135" s="9" t="s">
        <v>55</v>
      </c>
      <c r="N135" s="12">
        <f t="shared" si="49"/>
        <v>1237</v>
      </c>
      <c r="O135" s="10">
        <v>330</v>
      </c>
      <c r="P135" s="12">
        <f t="shared" si="50"/>
        <v>408210</v>
      </c>
      <c r="Q135" s="13">
        <f t="shared" si="51"/>
        <v>40.821000000000005</v>
      </c>
      <c r="R135" s="13">
        <f t="shared" si="28"/>
        <v>36.738900000000008</v>
      </c>
      <c r="S135" s="26">
        <f t="shared" si="52"/>
        <v>4.082099999999997</v>
      </c>
      <c r="T135" s="17"/>
      <c r="U135" s="14"/>
      <c r="V135" s="14"/>
      <c r="W135" s="14"/>
    </row>
    <row r="136" spans="1:23" s="5" customFormat="1" ht="23.25" x14ac:dyDescent="0.5">
      <c r="A136" s="65"/>
      <c r="B136" s="7"/>
      <c r="C136" s="7"/>
      <c r="D136" s="7"/>
      <c r="E136" s="8"/>
      <c r="F136" s="31"/>
      <c r="G136" s="7" t="s">
        <v>437</v>
      </c>
      <c r="H136" s="7">
        <v>176</v>
      </c>
      <c r="I136" s="7">
        <v>5</v>
      </c>
      <c r="J136" s="7" t="s">
        <v>530</v>
      </c>
      <c r="K136" s="6">
        <v>1</v>
      </c>
      <c r="L136" s="9" t="s">
        <v>531</v>
      </c>
      <c r="M136" s="9">
        <v>61</v>
      </c>
      <c r="N136" s="12">
        <f t="shared" si="49"/>
        <v>461</v>
      </c>
      <c r="O136" s="10">
        <v>330</v>
      </c>
      <c r="P136" s="12">
        <f t="shared" si="50"/>
        <v>152130</v>
      </c>
      <c r="Q136" s="13">
        <f t="shared" si="51"/>
        <v>15.213000000000001</v>
      </c>
      <c r="R136" s="13">
        <f t="shared" si="28"/>
        <v>13.691700000000001</v>
      </c>
      <c r="S136" s="26">
        <f t="shared" si="52"/>
        <v>1.5213000000000001</v>
      </c>
      <c r="T136" s="17"/>
      <c r="U136" s="14"/>
      <c r="V136" s="14"/>
      <c r="W136" s="14"/>
    </row>
    <row r="137" spans="1:23" s="5" customFormat="1" ht="23.25" x14ac:dyDescent="0.5">
      <c r="A137" s="65"/>
      <c r="B137" s="7"/>
      <c r="C137" s="7"/>
      <c r="D137" s="7"/>
      <c r="E137" s="8"/>
      <c r="F137" s="31"/>
      <c r="G137" s="7" t="s">
        <v>437</v>
      </c>
      <c r="H137" s="7">
        <v>176</v>
      </c>
      <c r="I137" s="7">
        <v>7</v>
      </c>
      <c r="J137" s="7" t="s">
        <v>530</v>
      </c>
      <c r="K137" s="6">
        <v>3</v>
      </c>
      <c r="L137" s="9">
        <v>1</v>
      </c>
      <c r="M137" s="9">
        <v>83</v>
      </c>
      <c r="N137" s="12">
        <f t="shared" si="49"/>
        <v>1383</v>
      </c>
      <c r="O137" s="10">
        <v>330</v>
      </c>
      <c r="P137" s="12">
        <f t="shared" si="50"/>
        <v>456390</v>
      </c>
      <c r="Q137" s="13">
        <f t="shared" si="51"/>
        <v>45.639000000000003</v>
      </c>
      <c r="R137" s="13">
        <f t="shared" si="28"/>
        <v>41.075100000000006</v>
      </c>
      <c r="S137" s="26">
        <f t="shared" si="52"/>
        <v>4.5638999999999967</v>
      </c>
      <c r="T137" s="17"/>
      <c r="U137" s="14"/>
      <c r="V137" s="14"/>
      <c r="W137" s="14"/>
    </row>
    <row r="138" spans="1:23" s="5" customFormat="1" ht="23.25" x14ac:dyDescent="0.5">
      <c r="A138" s="65"/>
      <c r="B138" s="7"/>
      <c r="C138" s="7"/>
      <c r="D138" s="7"/>
      <c r="E138" s="8"/>
      <c r="F138" s="31"/>
      <c r="G138" s="7" t="s">
        <v>437</v>
      </c>
      <c r="H138" s="7" t="s">
        <v>442</v>
      </c>
      <c r="I138" s="7" t="s">
        <v>163</v>
      </c>
      <c r="J138" s="7" t="s">
        <v>530</v>
      </c>
      <c r="K138" s="6" t="s">
        <v>21</v>
      </c>
      <c r="L138" s="9" t="s">
        <v>20</v>
      </c>
      <c r="M138" s="9" t="s">
        <v>81</v>
      </c>
      <c r="N138" s="12">
        <f t="shared" si="49"/>
        <v>964</v>
      </c>
      <c r="O138" s="10">
        <v>330</v>
      </c>
      <c r="P138" s="12">
        <f t="shared" si="50"/>
        <v>318120</v>
      </c>
      <c r="Q138" s="13">
        <f t="shared" si="51"/>
        <v>31.812000000000001</v>
      </c>
      <c r="R138" s="13">
        <f t="shared" si="28"/>
        <v>28.630800000000001</v>
      </c>
      <c r="S138" s="26">
        <f t="shared" si="52"/>
        <v>3.1812000000000005</v>
      </c>
      <c r="T138" s="17"/>
      <c r="U138" s="14"/>
      <c r="V138" s="14"/>
      <c r="W138" s="14"/>
    </row>
    <row r="139" spans="1:23" s="5" customFormat="1" ht="23.25" x14ac:dyDescent="0.5">
      <c r="A139" s="66"/>
      <c r="B139" s="7"/>
      <c r="C139" s="7"/>
      <c r="D139" s="7"/>
      <c r="E139" s="8"/>
      <c r="F139" s="31"/>
      <c r="G139" s="7"/>
      <c r="H139" s="7"/>
      <c r="I139" s="7"/>
      <c r="J139" s="7"/>
      <c r="K139" s="6"/>
      <c r="L139" s="9"/>
      <c r="M139" s="9"/>
      <c r="N139" s="12"/>
      <c r="O139" s="10"/>
      <c r="P139" s="12">
        <f>SUM(P133:P138)</f>
        <v>1546380</v>
      </c>
      <c r="Q139" s="13">
        <f>SUM(Q133:Q138)</f>
        <v>154.63800000000003</v>
      </c>
      <c r="R139" s="13">
        <f t="shared" ref="R139:R202" si="53">Q139*90%</f>
        <v>139.17420000000004</v>
      </c>
      <c r="S139" s="26">
        <f>SUM(S133:S138)</f>
        <v>15.463799999999992</v>
      </c>
      <c r="T139" s="17"/>
      <c r="U139" s="14"/>
      <c r="V139" s="14"/>
      <c r="W139" s="14"/>
    </row>
    <row r="140" spans="1:23" s="5" customFormat="1" ht="23.25" x14ac:dyDescent="0.5">
      <c r="A140" s="29">
        <v>56</v>
      </c>
      <c r="B140" s="7" t="s">
        <v>226</v>
      </c>
      <c r="C140" s="7" t="s">
        <v>268</v>
      </c>
      <c r="D140" s="7" t="s">
        <v>422</v>
      </c>
      <c r="E140" s="46" t="s">
        <v>578</v>
      </c>
      <c r="F140" s="31" t="s">
        <v>24</v>
      </c>
      <c r="G140" s="7" t="s">
        <v>437</v>
      </c>
      <c r="H140" s="7" t="s">
        <v>438</v>
      </c>
      <c r="I140" s="7" t="s">
        <v>113</v>
      </c>
      <c r="J140" s="7" t="s">
        <v>530</v>
      </c>
      <c r="K140" s="6" t="s">
        <v>21</v>
      </c>
      <c r="L140" s="9" t="s">
        <v>22</v>
      </c>
      <c r="M140" s="9" t="s">
        <v>42</v>
      </c>
      <c r="N140" s="12">
        <f t="shared" ref="N140:N146" si="54">K140*400+L140*100+M140</f>
        <v>1124</v>
      </c>
      <c r="O140" s="10">
        <v>330</v>
      </c>
      <c r="P140" s="12">
        <f t="shared" ref="P140:P146" si="55">N140*O140</f>
        <v>370920</v>
      </c>
      <c r="Q140" s="13">
        <f t="shared" ref="Q140:Q146" si="56">P140*0.01%</f>
        <v>37.091999999999999</v>
      </c>
      <c r="R140" s="13">
        <f t="shared" si="53"/>
        <v>33.382800000000003</v>
      </c>
      <c r="S140" s="26">
        <f t="shared" ref="S140:S146" si="57">Q140-R140</f>
        <v>3.7091999999999956</v>
      </c>
      <c r="T140" s="17"/>
      <c r="U140" s="14"/>
      <c r="V140" s="14"/>
      <c r="W140" s="14"/>
    </row>
    <row r="141" spans="1:23" s="5" customFormat="1" ht="23.25" x14ac:dyDescent="0.5">
      <c r="A141" s="29">
        <v>57</v>
      </c>
      <c r="B141" s="7" t="s">
        <v>226</v>
      </c>
      <c r="C141" s="7" t="s">
        <v>753</v>
      </c>
      <c r="D141" s="7" t="s">
        <v>422</v>
      </c>
      <c r="E141" s="51" t="s">
        <v>754</v>
      </c>
      <c r="F141" s="31"/>
      <c r="G141" s="7" t="s">
        <v>748</v>
      </c>
      <c r="H141" s="24">
        <v>176</v>
      </c>
      <c r="I141" s="7"/>
      <c r="J141" s="7" t="s">
        <v>530</v>
      </c>
      <c r="K141" s="6">
        <v>18</v>
      </c>
      <c r="L141" s="9">
        <v>0</v>
      </c>
      <c r="M141" s="9">
        <v>0</v>
      </c>
      <c r="N141" s="12">
        <f t="shared" si="54"/>
        <v>7200</v>
      </c>
      <c r="O141" s="10">
        <v>330</v>
      </c>
      <c r="P141" s="12">
        <f t="shared" si="55"/>
        <v>2376000</v>
      </c>
      <c r="Q141" s="13">
        <f t="shared" si="56"/>
        <v>237.60000000000002</v>
      </c>
      <c r="R141" s="13">
        <f t="shared" si="53"/>
        <v>213.84000000000003</v>
      </c>
      <c r="S141" s="26">
        <f t="shared" si="57"/>
        <v>23.759999999999991</v>
      </c>
      <c r="T141" s="17"/>
      <c r="U141" s="14"/>
      <c r="V141" s="14"/>
      <c r="W141" s="14"/>
    </row>
    <row r="142" spans="1:23" s="5" customFormat="1" ht="23.25" x14ac:dyDescent="0.5">
      <c r="A142" s="29">
        <v>58</v>
      </c>
      <c r="B142" s="7" t="s">
        <v>224</v>
      </c>
      <c r="C142" s="7" t="s">
        <v>269</v>
      </c>
      <c r="D142" s="7" t="s">
        <v>422</v>
      </c>
      <c r="E142" s="46" t="s">
        <v>579</v>
      </c>
      <c r="F142" s="31" t="s">
        <v>214</v>
      </c>
      <c r="G142" s="7" t="s">
        <v>437</v>
      </c>
      <c r="H142" s="7" t="s">
        <v>438</v>
      </c>
      <c r="I142" s="7" t="s">
        <v>196</v>
      </c>
      <c r="J142" s="7" t="s">
        <v>530</v>
      </c>
      <c r="K142" s="6" t="s">
        <v>26</v>
      </c>
      <c r="L142" s="9" t="s">
        <v>531</v>
      </c>
      <c r="M142" s="9" t="s">
        <v>38</v>
      </c>
      <c r="N142" s="12">
        <f t="shared" si="54"/>
        <v>2819</v>
      </c>
      <c r="O142" s="10">
        <v>330</v>
      </c>
      <c r="P142" s="12">
        <f t="shared" si="55"/>
        <v>930270</v>
      </c>
      <c r="Q142" s="13">
        <f t="shared" si="56"/>
        <v>93.027000000000001</v>
      </c>
      <c r="R142" s="13">
        <f t="shared" si="53"/>
        <v>83.724299999999999</v>
      </c>
      <c r="S142" s="26">
        <f t="shared" si="57"/>
        <v>9.3027000000000015</v>
      </c>
      <c r="T142" s="17"/>
      <c r="U142" s="14"/>
      <c r="V142" s="14"/>
      <c r="W142" s="14"/>
    </row>
    <row r="143" spans="1:23" s="5" customFormat="1" ht="23.25" x14ac:dyDescent="0.5">
      <c r="A143" s="29">
        <v>59</v>
      </c>
      <c r="B143" s="7" t="s">
        <v>225</v>
      </c>
      <c r="C143" s="7" t="s">
        <v>270</v>
      </c>
      <c r="D143" s="7" t="s">
        <v>424</v>
      </c>
      <c r="E143" s="46" t="s">
        <v>580</v>
      </c>
      <c r="F143" s="31" t="s">
        <v>53</v>
      </c>
      <c r="G143" s="7" t="s">
        <v>437</v>
      </c>
      <c r="H143" s="7" t="s">
        <v>456</v>
      </c>
      <c r="I143" s="7" t="s">
        <v>41</v>
      </c>
      <c r="J143" s="7" t="s">
        <v>530</v>
      </c>
      <c r="K143" s="6" t="s">
        <v>23</v>
      </c>
      <c r="L143" s="9" t="s">
        <v>21</v>
      </c>
      <c r="M143" s="9" t="s">
        <v>97</v>
      </c>
      <c r="N143" s="12">
        <f t="shared" si="54"/>
        <v>1880</v>
      </c>
      <c r="O143" s="10">
        <v>330</v>
      </c>
      <c r="P143" s="12">
        <f t="shared" si="55"/>
        <v>620400</v>
      </c>
      <c r="Q143" s="13">
        <f t="shared" si="56"/>
        <v>62.040000000000006</v>
      </c>
      <c r="R143" s="13">
        <f t="shared" si="53"/>
        <v>55.836000000000006</v>
      </c>
      <c r="S143" s="26">
        <f t="shared" si="57"/>
        <v>6.2040000000000006</v>
      </c>
      <c r="T143" s="17"/>
      <c r="U143" s="14"/>
      <c r="V143" s="14"/>
      <c r="W143" s="14"/>
    </row>
    <row r="144" spans="1:23" s="5" customFormat="1" ht="24" thickBot="1" x14ac:dyDescent="0.55000000000000004">
      <c r="A144" s="29">
        <v>60</v>
      </c>
      <c r="B144" s="7" t="s">
        <v>225</v>
      </c>
      <c r="C144" s="7" t="s">
        <v>789</v>
      </c>
      <c r="D144" s="7" t="s">
        <v>422</v>
      </c>
      <c r="E144" s="45" t="s">
        <v>772</v>
      </c>
      <c r="F144" s="31">
        <v>93</v>
      </c>
      <c r="G144" s="7" t="s">
        <v>437</v>
      </c>
      <c r="H144" s="7">
        <v>176</v>
      </c>
      <c r="I144" s="7">
        <v>12</v>
      </c>
      <c r="J144" s="7" t="s">
        <v>530</v>
      </c>
      <c r="K144" s="6">
        <v>49</v>
      </c>
      <c r="L144" s="9" t="s">
        <v>21</v>
      </c>
      <c r="M144" s="9">
        <v>60</v>
      </c>
      <c r="N144" s="12">
        <f t="shared" si="54"/>
        <v>19860</v>
      </c>
      <c r="O144" s="10">
        <v>330</v>
      </c>
      <c r="P144" s="12">
        <f t="shared" si="55"/>
        <v>6553800</v>
      </c>
      <c r="Q144" s="13">
        <f t="shared" si="56"/>
        <v>655.38</v>
      </c>
      <c r="R144" s="13">
        <f t="shared" si="53"/>
        <v>589.84199999999998</v>
      </c>
      <c r="S144" s="26">
        <f t="shared" si="57"/>
        <v>65.538000000000011</v>
      </c>
      <c r="T144" s="17"/>
      <c r="U144" s="14"/>
      <c r="V144" s="14"/>
      <c r="W144" s="14"/>
    </row>
    <row r="145" spans="1:23" s="5" customFormat="1" ht="23.25" x14ac:dyDescent="0.5">
      <c r="A145" s="64">
        <v>61</v>
      </c>
      <c r="B145" s="7" t="s">
        <v>225</v>
      </c>
      <c r="C145" s="7" t="s">
        <v>271</v>
      </c>
      <c r="D145" s="7" t="s">
        <v>422</v>
      </c>
      <c r="E145" s="46" t="s">
        <v>581</v>
      </c>
      <c r="F145" s="31" t="s">
        <v>39</v>
      </c>
      <c r="G145" s="7" t="s">
        <v>437</v>
      </c>
      <c r="H145" s="7" t="s">
        <v>444</v>
      </c>
      <c r="I145" s="7" t="s">
        <v>20</v>
      </c>
      <c r="J145" s="7" t="s">
        <v>530</v>
      </c>
      <c r="K145" s="6" t="s">
        <v>34</v>
      </c>
      <c r="L145" s="9" t="s">
        <v>22</v>
      </c>
      <c r="M145" s="9" t="s">
        <v>65</v>
      </c>
      <c r="N145" s="12">
        <f t="shared" si="54"/>
        <v>6348</v>
      </c>
      <c r="O145" s="10">
        <v>330</v>
      </c>
      <c r="P145" s="12">
        <f t="shared" si="55"/>
        <v>2094840</v>
      </c>
      <c r="Q145" s="13">
        <f t="shared" si="56"/>
        <v>209.48400000000001</v>
      </c>
      <c r="R145" s="13">
        <f t="shared" si="53"/>
        <v>188.53560000000002</v>
      </c>
      <c r="S145" s="26">
        <f t="shared" si="57"/>
        <v>20.948399999999992</v>
      </c>
      <c r="T145" s="17"/>
      <c r="U145" s="14"/>
      <c r="V145" s="14"/>
      <c r="W145" s="14"/>
    </row>
    <row r="146" spans="1:23" s="5" customFormat="1" ht="23.25" x14ac:dyDescent="0.5">
      <c r="A146" s="65"/>
      <c r="B146" s="7"/>
      <c r="C146" s="7"/>
      <c r="D146" s="7"/>
      <c r="E146" s="8"/>
      <c r="F146" s="31"/>
      <c r="G146" s="7" t="s">
        <v>437</v>
      </c>
      <c r="H146" s="7" t="s">
        <v>206</v>
      </c>
      <c r="I146" s="7" t="s">
        <v>28</v>
      </c>
      <c r="J146" s="7" t="s">
        <v>530</v>
      </c>
      <c r="K146" s="6" t="s">
        <v>26</v>
      </c>
      <c r="L146" s="9" t="s">
        <v>531</v>
      </c>
      <c r="M146" s="9" t="s">
        <v>65</v>
      </c>
      <c r="N146" s="12">
        <f t="shared" si="54"/>
        <v>2848</v>
      </c>
      <c r="O146" s="10">
        <v>330</v>
      </c>
      <c r="P146" s="12">
        <f t="shared" si="55"/>
        <v>939840</v>
      </c>
      <c r="Q146" s="13">
        <f t="shared" si="56"/>
        <v>93.984000000000009</v>
      </c>
      <c r="R146" s="13">
        <f t="shared" si="53"/>
        <v>84.585600000000014</v>
      </c>
      <c r="S146" s="26">
        <f t="shared" si="57"/>
        <v>9.3983999999999952</v>
      </c>
      <c r="T146" s="17"/>
      <c r="U146" s="14"/>
      <c r="V146" s="14"/>
      <c r="W146" s="14"/>
    </row>
    <row r="147" spans="1:23" s="5" customFormat="1" ht="23.25" x14ac:dyDescent="0.5">
      <c r="A147" s="66"/>
      <c r="B147" s="7"/>
      <c r="C147" s="7"/>
      <c r="D147" s="7"/>
      <c r="E147" s="8"/>
      <c r="F147" s="31"/>
      <c r="G147" s="7"/>
      <c r="H147" s="7"/>
      <c r="I147" s="7"/>
      <c r="J147" s="7"/>
      <c r="K147" s="6"/>
      <c r="L147" s="9"/>
      <c r="M147" s="9"/>
      <c r="N147" s="12"/>
      <c r="O147" s="10"/>
      <c r="P147" s="12">
        <f>SUM(P145:P146)</f>
        <v>3034680</v>
      </c>
      <c r="Q147" s="13">
        <f>SUM(Q145:Q146)</f>
        <v>303.46800000000002</v>
      </c>
      <c r="R147" s="13">
        <f t="shared" si="53"/>
        <v>273.12120000000004</v>
      </c>
      <c r="S147" s="26">
        <f>SUM(S145:S146)</f>
        <v>30.346799999999988</v>
      </c>
      <c r="T147" s="17"/>
      <c r="U147" s="14"/>
      <c r="V147" s="14"/>
      <c r="W147" s="14"/>
    </row>
    <row r="148" spans="1:23" s="5" customFormat="1" ht="23.25" x14ac:dyDescent="0.5">
      <c r="A148" s="64">
        <v>62</v>
      </c>
      <c r="B148" s="7" t="s">
        <v>226</v>
      </c>
      <c r="C148" s="7" t="s">
        <v>272</v>
      </c>
      <c r="D148" s="7" t="s">
        <v>422</v>
      </c>
      <c r="E148" s="46" t="s">
        <v>582</v>
      </c>
      <c r="F148" s="31" t="s">
        <v>486</v>
      </c>
      <c r="G148" s="7" t="s">
        <v>437</v>
      </c>
      <c r="H148" s="7" t="s">
        <v>450</v>
      </c>
      <c r="I148" s="7" t="s">
        <v>30</v>
      </c>
      <c r="J148" s="7" t="s">
        <v>530</v>
      </c>
      <c r="K148" s="6" t="s">
        <v>22</v>
      </c>
      <c r="L148" s="9" t="s">
        <v>531</v>
      </c>
      <c r="M148" s="9" t="s">
        <v>74</v>
      </c>
      <c r="N148" s="12">
        <f>K148*400+L148*100+M148</f>
        <v>1257</v>
      </c>
      <c r="O148" s="10">
        <v>330</v>
      </c>
      <c r="P148" s="12">
        <f>N148*O148</f>
        <v>414810</v>
      </c>
      <c r="Q148" s="13">
        <f>P148*0.01%</f>
        <v>41.481000000000002</v>
      </c>
      <c r="R148" s="13">
        <f t="shared" si="53"/>
        <v>37.332900000000002</v>
      </c>
      <c r="S148" s="26">
        <f>Q148-R148</f>
        <v>4.1480999999999995</v>
      </c>
      <c r="T148" s="17"/>
      <c r="U148" s="14"/>
      <c r="V148" s="14"/>
      <c r="W148" s="14"/>
    </row>
    <row r="149" spans="1:23" s="5" customFormat="1" ht="23.25" x14ac:dyDescent="0.5">
      <c r="A149" s="65"/>
      <c r="B149" s="7"/>
      <c r="C149" s="7"/>
      <c r="D149" s="7"/>
      <c r="E149" s="46"/>
      <c r="F149" s="31"/>
      <c r="G149" s="7" t="s">
        <v>748</v>
      </c>
      <c r="H149" s="24">
        <v>70</v>
      </c>
      <c r="I149" s="7"/>
      <c r="J149" s="7" t="s">
        <v>530</v>
      </c>
      <c r="K149" s="6">
        <v>10</v>
      </c>
      <c r="L149" s="9" t="s">
        <v>531</v>
      </c>
      <c r="M149" s="9">
        <v>0</v>
      </c>
      <c r="N149" s="12">
        <f>K149*400+L149*100+M149</f>
        <v>4000</v>
      </c>
      <c r="O149" s="10">
        <v>330</v>
      </c>
      <c r="P149" s="12">
        <f>N149*O149</f>
        <v>1320000</v>
      </c>
      <c r="Q149" s="13">
        <f>P149*0.01%</f>
        <v>132</v>
      </c>
      <c r="R149" s="13">
        <f t="shared" si="53"/>
        <v>118.8</v>
      </c>
      <c r="S149" s="26">
        <f>Q149-R149</f>
        <v>13.200000000000003</v>
      </c>
      <c r="T149" s="17"/>
      <c r="U149" s="14"/>
      <c r="V149" s="14"/>
      <c r="W149" s="14"/>
    </row>
    <row r="150" spans="1:23" s="5" customFormat="1" ht="23.25" x14ac:dyDescent="0.5">
      <c r="A150" s="66"/>
      <c r="B150" s="7"/>
      <c r="C150" s="7"/>
      <c r="D150" s="7"/>
      <c r="E150" s="46"/>
      <c r="F150" s="31"/>
      <c r="G150" s="7"/>
      <c r="H150" s="24"/>
      <c r="I150" s="7"/>
      <c r="J150" s="7"/>
      <c r="K150" s="6"/>
      <c r="L150" s="9"/>
      <c r="M150" s="9"/>
      <c r="N150" s="12"/>
      <c r="O150" s="10"/>
      <c r="P150" s="12">
        <f>SUM(P148:P149)</f>
        <v>1734810</v>
      </c>
      <c r="Q150" s="13">
        <f>SUM(Q148:Q149)</f>
        <v>173.48099999999999</v>
      </c>
      <c r="R150" s="13">
        <f t="shared" si="53"/>
        <v>156.13290000000001</v>
      </c>
      <c r="S150" s="26">
        <f>SUM(S148:S149)</f>
        <v>17.348100000000002</v>
      </c>
      <c r="T150" s="17"/>
      <c r="U150" s="14"/>
      <c r="V150" s="14"/>
      <c r="W150" s="14"/>
    </row>
    <row r="151" spans="1:23" s="5" customFormat="1" ht="23.25" x14ac:dyDescent="0.5">
      <c r="A151" s="29">
        <v>63</v>
      </c>
      <c r="B151" s="7" t="s">
        <v>226</v>
      </c>
      <c r="C151" s="7" t="s">
        <v>273</v>
      </c>
      <c r="D151" s="7" t="s">
        <v>422</v>
      </c>
      <c r="E151" s="46" t="s">
        <v>583</v>
      </c>
      <c r="F151" s="31" t="s">
        <v>27</v>
      </c>
      <c r="G151" s="7" t="s">
        <v>437</v>
      </c>
      <c r="H151" s="7" t="s">
        <v>438</v>
      </c>
      <c r="I151" s="7" t="s">
        <v>195</v>
      </c>
      <c r="J151" s="7" t="s">
        <v>530</v>
      </c>
      <c r="K151" s="6" t="s">
        <v>20</v>
      </c>
      <c r="L151" s="9" t="s">
        <v>20</v>
      </c>
      <c r="M151" s="9" t="s">
        <v>531</v>
      </c>
      <c r="N151" s="12">
        <f>K151*400+L151*100+M151</f>
        <v>500</v>
      </c>
      <c r="O151" s="10">
        <v>330</v>
      </c>
      <c r="P151" s="12">
        <f>N151*O151</f>
        <v>165000</v>
      </c>
      <c r="Q151" s="13">
        <f>P151*0.01%</f>
        <v>16.5</v>
      </c>
      <c r="R151" s="13">
        <f t="shared" si="53"/>
        <v>14.85</v>
      </c>
      <c r="S151" s="26">
        <f>Q151-R151</f>
        <v>1.6500000000000004</v>
      </c>
      <c r="T151" s="17"/>
      <c r="U151" s="14"/>
      <c r="V151" s="14"/>
      <c r="W151" s="14"/>
    </row>
    <row r="152" spans="1:23" s="5" customFormat="1" ht="23.25" x14ac:dyDescent="0.5">
      <c r="A152" s="29">
        <v>64</v>
      </c>
      <c r="B152" s="7" t="s">
        <v>225</v>
      </c>
      <c r="C152" s="7" t="s">
        <v>274</v>
      </c>
      <c r="D152" s="7" t="s">
        <v>422</v>
      </c>
      <c r="E152" s="46" t="s">
        <v>584</v>
      </c>
      <c r="F152" s="31" t="s">
        <v>124</v>
      </c>
      <c r="G152" s="7" t="s">
        <v>437</v>
      </c>
      <c r="H152" s="7" t="s">
        <v>206</v>
      </c>
      <c r="I152" s="7" t="s">
        <v>36</v>
      </c>
      <c r="J152" s="7" t="s">
        <v>530</v>
      </c>
      <c r="K152" s="6" t="s">
        <v>21</v>
      </c>
      <c r="L152" s="9" t="s">
        <v>20</v>
      </c>
      <c r="M152" s="9" t="s">
        <v>109</v>
      </c>
      <c r="N152" s="12">
        <f>K152*400+L152*100+M152</f>
        <v>992</v>
      </c>
      <c r="O152" s="10">
        <v>330</v>
      </c>
      <c r="P152" s="12">
        <f>N152*O152</f>
        <v>327360</v>
      </c>
      <c r="Q152" s="13">
        <f>P152*0.01%</f>
        <v>32.736000000000004</v>
      </c>
      <c r="R152" s="13">
        <f t="shared" si="53"/>
        <v>29.462400000000006</v>
      </c>
      <c r="S152" s="26">
        <f>Q152-R152</f>
        <v>3.2735999999999983</v>
      </c>
      <c r="T152" s="17"/>
      <c r="U152" s="14"/>
      <c r="V152" s="14"/>
      <c r="W152" s="14"/>
    </row>
    <row r="153" spans="1:23" s="5" customFormat="1" ht="23.25" x14ac:dyDescent="0.5">
      <c r="A153" s="64">
        <v>65</v>
      </c>
      <c r="B153" s="7" t="s">
        <v>225</v>
      </c>
      <c r="C153" s="7" t="s">
        <v>275</v>
      </c>
      <c r="D153" s="7" t="s">
        <v>422</v>
      </c>
      <c r="E153" s="46" t="s">
        <v>585</v>
      </c>
      <c r="F153" s="31" t="s">
        <v>41</v>
      </c>
      <c r="G153" s="7" t="s">
        <v>437</v>
      </c>
      <c r="H153" s="7" t="s">
        <v>456</v>
      </c>
      <c r="I153" s="7" t="s">
        <v>499</v>
      </c>
      <c r="J153" s="7" t="s">
        <v>530</v>
      </c>
      <c r="K153" s="6" t="s">
        <v>20</v>
      </c>
      <c r="L153" s="9" t="s">
        <v>22</v>
      </c>
      <c r="M153" s="9" t="s">
        <v>67</v>
      </c>
      <c r="N153" s="12">
        <f>K153*400+L153*100+M153</f>
        <v>750</v>
      </c>
      <c r="O153" s="10">
        <v>330</v>
      </c>
      <c r="P153" s="12">
        <f>N153*O153</f>
        <v>247500</v>
      </c>
      <c r="Q153" s="13">
        <f>P153*0.01%</f>
        <v>24.75</v>
      </c>
      <c r="R153" s="13">
        <f t="shared" si="53"/>
        <v>22.275000000000002</v>
      </c>
      <c r="S153" s="26">
        <f>Q153-R153</f>
        <v>2.4749999999999979</v>
      </c>
      <c r="T153" s="17"/>
      <c r="U153" s="14"/>
      <c r="V153" s="14"/>
      <c r="W153" s="14"/>
    </row>
    <row r="154" spans="1:23" s="5" customFormat="1" ht="23.25" x14ac:dyDescent="0.5">
      <c r="A154" s="65"/>
      <c r="B154" s="7"/>
      <c r="C154" s="7"/>
      <c r="D154" s="7"/>
      <c r="E154" s="8"/>
      <c r="F154" s="31"/>
      <c r="G154" s="7" t="s">
        <v>437</v>
      </c>
      <c r="H154" s="7" t="s">
        <v>456</v>
      </c>
      <c r="I154" s="7" t="s">
        <v>40</v>
      </c>
      <c r="J154" s="7" t="s">
        <v>530</v>
      </c>
      <c r="K154" s="6" t="s">
        <v>20</v>
      </c>
      <c r="L154" s="9" t="s">
        <v>531</v>
      </c>
      <c r="M154" s="9" t="s">
        <v>48</v>
      </c>
      <c r="N154" s="12">
        <f>K154*400+L154*100+M154</f>
        <v>430</v>
      </c>
      <c r="O154" s="10">
        <v>330</v>
      </c>
      <c r="P154" s="12">
        <f>N154*O154</f>
        <v>141900</v>
      </c>
      <c r="Q154" s="13">
        <f>P154*0.01%</f>
        <v>14.190000000000001</v>
      </c>
      <c r="R154" s="13">
        <f t="shared" si="53"/>
        <v>12.771000000000001</v>
      </c>
      <c r="S154" s="26">
        <f>Q154-R154</f>
        <v>1.4190000000000005</v>
      </c>
      <c r="T154" s="17"/>
      <c r="U154" s="14"/>
      <c r="V154" s="14"/>
      <c r="W154" s="14"/>
    </row>
    <row r="155" spans="1:23" s="5" customFormat="1" ht="23.25" x14ac:dyDescent="0.5">
      <c r="A155" s="66"/>
      <c r="B155" s="7"/>
      <c r="C155" s="7"/>
      <c r="D155" s="7"/>
      <c r="E155" s="8"/>
      <c r="F155" s="31"/>
      <c r="G155" s="7"/>
      <c r="H155" s="7"/>
      <c r="I155" s="7"/>
      <c r="J155" s="7"/>
      <c r="K155" s="6"/>
      <c r="L155" s="9"/>
      <c r="M155" s="9"/>
      <c r="N155" s="12"/>
      <c r="O155" s="10"/>
      <c r="P155" s="12">
        <f>SUM(P153:P154)</f>
        <v>389400</v>
      </c>
      <c r="Q155" s="13">
        <f>SUM(Q153:Q154)</f>
        <v>38.94</v>
      </c>
      <c r="R155" s="13">
        <f t="shared" si="53"/>
        <v>35.045999999999999</v>
      </c>
      <c r="S155" s="26">
        <f>SUM(S153:S154)</f>
        <v>3.8939999999999984</v>
      </c>
      <c r="T155" s="17"/>
      <c r="U155" s="14"/>
      <c r="V155" s="14"/>
      <c r="W155" s="14"/>
    </row>
    <row r="156" spans="1:23" s="5" customFormat="1" ht="23.25" x14ac:dyDescent="0.5">
      <c r="A156" s="64">
        <v>66</v>
      </c>
      <c r="B156" s="7" t="s">
        <v>226</v>
      </c>
      <c r="C156" s="7" t="s">
        <v>787</v>
      </c>
      <c r="D156" s="7" t="s">
        <v>422</v>
      </c>
      <c r="E156" s="46" t="s">
        <v>586</v>
      </c>
      <c r="F156" s="31" t="s">
        <v>135</v>
      </c>
      <c r="G156" s="7" t="s">
        <v>437</v>
      </c>
      <c r="H156" s="7" t="s">
        <v>439</v>
      </c>
      <c r="I156" s="7" t="s">
        <v>38</v>
      </c>
      <c r="J156" s="7" t="s">
        <v>530</v>
      </c>
      <c r="K156" s="6" t="s">
        <v>28</v>
      </c>
      <c r="L156" s="9" t="s">
        <v>22</v>
      </c>
      <c r="M156" s="9" t="s">
        <v>31</v>
      </c>
      <c r="N156" s="12">
        <f>K156*400+L156*100+M156</f>
        <v>3912</v>
      </c>
      <c r="O156" s="10">
        <v>330</v>
      </c>
      <c r="P156" s="12">
        <f>N156*O156</f>
        <v>1290960</v>
      </c>
      <c r="Q156" s="13">
        <f>P156*0.01%</f>
        <v>129.096</v>
      </c>
      <c r="R156" s="13">
        <f t="shared" si="53"/>
        <v>116.18640000000001</v>
      </c>
      <c r="S156" s="26">
        <f>Q156-R156</f>
        <v>12.909599999999998</v>
      </c>
      <c r="T156" s="17"/>
      <c r="U156" s="14"/>
      <c r="V156" s="14"/>
      <c r="W156" s="14"/>
    </row>
    <row r="157" spans="1:23" s="5" customFormat="1" ht="23.25" x14ac:dyDescent="0.5">
      <c r="A157" s="65"/>
      <c r="B157" s="7"/>
      <c r="C157" s="61" t="s">
        <v>788</v>
      </c>
      <c r="D157" s="63"/>
      <c r="E157" s="8"/>
      <c r="F157" s="31"/>
      <c r="G157" s="7" t="s">
        <v>437</v>
      </c>
      <c r="H157" s="7" t="s">
        <v>439</v>
      </c>
      <c r="I157" s="7" t="s">
        <v>22</v>
      </c>
      <c r="J157" s="7" t="s">
        <v>530</v>
      </c>
      <c r="K157" s="6" t="s">
        <v>43</v>
      </c>
      <c r="L157" s="9" t="s">
        <v>21</v>
      </c>
      <c r="M157" s="9" t="s">
        <v>23</v>
      </c>
      <c r="N157" s="12">
        <f>K157*400+L157*100+M157</f>
        <v>10204</v>
      </c>
      <c r="O157" s="10">
        <v>330</v>
      </c>
      <c r="P157" s="12">
        <f>N157*O157</f>
        <v>3367320</v>
      </c>
      <c r="Q157" s="13">
        <f>P157*0.01%</f>
        <v>336.73200000000003</v>
      </c>
      <c r="R157" s="13">
        <f t="shared" si="53"/>
        <v>303.05880000000002</v>
      </c>
      <c r="S157" s="26">
        <f>Q157-R157</f>
        <v>33.673200000000008</v>
      </c>
      <c r="T157" s="17"/>
      <c r="U157" s="14"/>
      <c r="V157" s="14"/>
      <c r="W157" s="14"/>
    </row>
    <row r="158" spans="1:23" s="5" customFormat="1" ht="23.25" x14ac:dyDescent="0.5">
      <c r="A158" s="66"/>
      <c r="B158" s="7"/>
      <c r="C158" s="7"/>
      <c r="D158" s="7"/>
      <c r="E158" s="8"/>
      <c r="F158" s="31"/>
      <c r="G158" s="7"/>
      <c r="H158" s="7"/>
      <c r="I158" s="7"/>
      <c r="J158" s="7"/>
      <c r="K158" s="6"/>
      <c r="L158" s="9"/>
      <c r="M158" s="9"/>
      <c r="N158" s="12"/>
      <c r="O158" s="10"/>
      <c r="P158" s="12">
        <f>SUM(P156:P157)</f>
        <v>4658280</v>
      </c>
      <c r="Q158" s="13">
        <f>SUM(Q156:Q157)</f>
        <v>465.82800000000003</v>
      </c>
      <c r="R158" s="13">
        <f t="shared" si="53"/>
        <v>419.24520000000001</v>
      </c>
      <c r="S158" s="26">
        <f>SUM(S156:S157)</f>
        <v>46.582800000000006</v>
      </c>
      <c r="T158" s="17"/>
      <c r="U158" s="14"/>
      <c r="V158" s="14"/>
      <c r="W158" s="14"/>
    </row>
    <row r="159" spans="1:23" s="5" customFormat="1" ht="23.25" x14ac:dyDescent="0.5">
      <c r="A159" s="64">
        <v>67</v>
      </c>
      <c r="B159" s="7" t="s">
        <v>226</v>
      </c>
      <c r="C159" s="7" t="s">
        <v>276</v>
      </c>
      <c r="D159" s="7" t="s">
        <v>422</v>
      </c>
      <c r="E159" s="46" t="s">
        <v>587</v>
      </c>
      <c r="F159" s="31" t="s">
        <v>158</v>
      </c>
      <c r="G159" s="7" t="s">
        <v>437</v>
      </c>
      <c r="H159" s="7" t="s">
        <v>438</v>
      </c>
      <c r="I159" s="7" t="s">
        <v>159</v>
      </c>
      <c r="J159" s="7" t="s">
        <v>530</v>
      </c>
      <c r="K159" s="6" t="s">
        <v>24</v>
      </c>
      <c r="L159" s="9" t="s">
        <v>531</v>
      </c>
      <c r="M159" s="9" t="s">
        <v>25</v>
      </c>
      <c r="N159" s="12">
        <f t="shared" ref="N159:N164" si="58">K159*400+L159*100+M159</f>
        <v>2006</v>
      </c>
      <c r="O159" s="10">
        <v>330</v>
      </c>
      <c r="P159" s="12">
        <f t="shared" ref="P159:P164" si="59">N159*O159</f>
        <v>661980</v>
      </c>
      <c r="Q159" s="13">
        <f t="shared" ref="Q159:Q164" si="60">P159*0.01%</f>
        <v>66.198000000000008</v>
      </c>
      <c r="R159" s="13">
        <f t="shared" si="53"/>
        <v>59.57820000000001</v>
      </c>
      <c r="S159" s="26">
        <f t="shared" ref="S159:S164" si="61">Q159-R159</f>
        <v>6.6197999999999979</v>
      </c>
      <c r="T159" s="17"/>
      <c r="U159" s="14"/>
      <c r="V159" s="14"/>
      <c r="W159" s="14"/>
    </row>
    <row r="160" spans="1:23" s="5" customFormat="1" ht="23.25" x14ac:dyDescent="0.5">
      <c r="A160" s="65"/>
      <c r="B160" s="7"/>
      <c r="C160" s="7"/>
      <c r="D160" s="7"/>
      <c r="E160" s="8"/>
      <c r="F160" s="31"/>
      <c r="G160" s="7" t="s">
        <v>437</v>
      </c>
      <c r="H160" s="7" t="s">
        <v>439</v>
      </c>
      <c r="I160" s="7" t="s">
        <v>20</v>
      </c>
      <c r="J160" s="7" t="s">
        <v>530</v>
      </c>
      <c r="K160" s="6" t="s">
        <v>20</v>
      </c>
      <c r="L160" s="9" t="s">
        <v>21</v>
      </c>
      <c r="M160" s="9" t="s">
        <v>114</v>
      </c>
      <c r="N160" s="12">
        <f t="shared" si="58"/>
        <v>697</v>
      </c>
      <c r="O160" s="10">
        <v>330</v>
      </c>
      <c r="P160" s="12">
        <f t="shared" si="59"/>
        <v>230010</v>
      </c>
      <c r="Q160" s="13">
        <f t="shared" si="60"/>
        <v>23.001000000000001</v>
      </c>
      <c r="R160" s="13">
        <f t="shared" si="53"/>
        <v>20.700900000000001</v>
      </c>
      <c r="S160" s="26">
        <f t="shared" si="61"/>
        <v>2.3001000000000005</v>
      </c>
      <c r="T160" s="17"/>
      <c r="U160" s="14"/>
      <c r="V160" s="14"/>
      <c r="W160" s="14"/>
    </row>
    <row r="161" spans="1:23" s="5" customFormat="1" ht="23.25" x14ac:dyDescent="0.5">
      <c r="A161" s="65"/>
      <c r="B161" s="7"/>
      <c r="C161" s="7"/>
      <c r="D161" s="7"/>
      <c r="E161" s="8"/>
      <c r="F161" s="31"/>
      <c r="G161" s="7" t="s">
        <v>437</v>
      </c>
      <c r="H161" s="7" t="s">
        <v>449</v>
      </c>
      <c r="I161" s="7" t="s">
        <v>499</v>
      </c>
      <c r="J161" s="7" t="s">
        <v>530</v>
      </c>
      <c r="K161" s="6" t="s">
        <v>21</v>
      </c>
      <c r="L161" s="9" t="s">
        <v>20</v>
      </c>
      <c r="M161" s="9" t="s">
        <v>115</v>
      </c>
      <c r="N161" s="12">
        <f t="shared" si="58"/>
        <v>998</v>
      </c>
      <c r="O161" s="10">
        <v>330</v>
      </c>
      <c r="P161" s="12">
        <f t="shared" si="59"/>
        <v>329340</v>
      </c>
      <c r="Q161" s="13">
        <f t="shared" si="60"/>
        <v>32.934000000000005</v>
      </c>
      <c r="R161" s="13">
        <f t="shared" si="53"/>
        <v>29.640600000000006</v>
      </c>
      <c r="S161" s="26">
        <f t="shared" si="61"/>
        <v>3.2933999999999983</v>
      </c>
      <c r="T161" s="17"/>
      <c r="U161" s="14"/>
      <c r="V161" s="14"/>
      <c r="W161" s="14"/>
    </row>
    <row r="162" spans="1:23" s="5" customFormat="1" ht="23.25" x14ac:dyDescent="0.5">
      <c r="A162" s="65"/>
      <c r="B162" s="7"/>
      <c r="C162" s="7"/>
      <c r="D162" s="7"/>
      <c r="E162" s="8"/>
      <c r="F162" s="31"/>
      <c r="G162" s="7" t="s">
        <v>437</v>
      </c>
      <c r="H162" s="7" t="s">
        <v>444</v>
      </c>
      <c r="I162" s="7" t="s">
        <v>53</v>
      </c>
      <c r="J162" s="7" t="s">
        <v>530</v>
      </c>
      <c r="K162" s="6" t="s">
        <v>531</v>
      </c>
      <c r="L162" s="9" t="s">
        <v>22</v>
      </c>
      <c r="M162" s="9" t="s">
        <v>74</v>
      </c>
      <c r="N162" s="12">
        <f t="shared" si="58"/>
        <v>357</v>
      </c>
      <c r="O162" s="10">
        <v>330</v>
      </c>
      <c r="P162" s="12">
        <f t="shared" si="59"/>
        <v>117810</v>
      </c>
      <c r="Q162" s="13">
        <f t="shared" si="60"/>
        <v>11.781000000000001</v>
      </c>
      <c r="R162" s="13">
        <f t="shared" si="53"/>
        <v>10.6029</v>
      </c>
      <c r="S162" s="26">
        <f t="shared" si="61"/>
        <v>1.1781000000000006</v>
      </c>
      <c r="T162" s="17"/>
      <c r="U162" s="14"/>
      <c r="V162" s="14"/>
      <c r="W162" s="14"/>
    </row>
    <row r="163" spans="1:23" s="5" customFormat="1" ht="23.25" x14ac:dyDescent="0.5">
      <c r="A163" s="65"/>
      <c r="B163" s="7"/>
      <c r="C163" s="7"/>
      <c r="D163" s="7"/>
      <c r="E163" s="8"/>
      <c r="F163" s="31"/>
      <c r="G163" s="7" t="s">
        <v>437</v>
      </c>
      <c r="H163" s="7" t="s">
        <v>444</v>
      </c>
      <c r="I163" s="7" t="s">
        <v>62</v>
      </c>
      <c r="J163" s="7" t="s">
        <v>530</v>
      </c>
      <c r="K163" s="6" t="s">
        <v>21</v>
      </c>
      <c r="L163" s="9" t="s">
        <v>531</v>
      </c>
      <c r="M163" s="9" t="s">
        <v>72</v>
      </c>
      <c r="N163" s="12">
        <f t="shared" si="58"/>
        <v>855</v>
      </c>
      <c r="O163" s="10">
        <v>330</v>
      </c>
      <c r="P163" s="12">
        <f t="shared" si="59"/>
        <v>282150</v>
      </c>
      <c r="Q163" s="13">
        <f t="shared" si="60"/>
        <v>28.215</v>
      </c>
      <c r="R163" s="13">
        <f t="shared" si="53"/>
        <v>25.3935</v>
      </c>
      <c r="S163" s="26">
        <f t="shared" si="61"/>
        <v>2.8215000000000003</v>
      </c>
      <c r="T163" s="17"/>
      <c r="U163" s="14"/>
      <c r="V163" s="14"/>
      <c r="W163" s="14"/>
    </row>
    <row r="164" spans="1:23" s="5" customFormat="1" ht="23.25" x14ac:dyDescent="0.5">
      <c r="A164" s="65"/>
      <c r="B164" s="7"/>
      <c r="C164" s="7"/>
      <c r="D164" s="7"/>
      <c r="E164" s="8"/>
      <c r="F164" s="31"/>
      <c r="G164" s="7" t="s">
        <v>437</v>
      </c>
      <c r="H164" s="7" t="s">
        <v>438</v>
      </c>
      <c r="I164" s="7" t="s">
        <v>143</v>
      </c>
      <c r="J164" s="7" t="s">
        <v>530</v>
      </c>
      <c r="K164" s="6" t="s">
        <v>21</v>
      </c>
      <c r="L164" s="9" t="s">
        <v>20</v>
      </c>
      <c r="M164" s="9" t="s">
        <v>46</v>
      </c>
      <c r="N164" s="12">
        <f t="shared" si="58"/>
        <v>928</v>
      </c>
      <c r="O164" s="10">
        <v>330</v>
      </c>
      <c r="P164" s="12">
        <f t="shared" si="59"/>
        <v>306240</v>
      </c>
      <c r="Q164" s="13">
        <f t="shared" si="60"/>
        <v>30.624000000000002</v>
      </c>
      <c r="R164" s="13">
        <f t="shared" si="53"/>
        <v>27.561600000000002</v>
      </c>
      <c r="S164" s="26">
        <f t="shared" si="61"/>
        <v>3.0624000000000002</v>
      </c>
      <c r="T164" s="17"/>
      <c r="U164" s="14"/>
      <c r="V164" s="14"/>
      <c r="W164" s="14"/>
    </row>
    <row r="165" spans="1:23" s="5" customFormat="1" ht="23.25" x14ac:dyDescent="0.5">
      <c r="A165" s="66"/>
      <c r="B165" s="7"/>
      <c r="C165" s="7"/>
      <c r="D165" s="7"/>
      <c r="E165" s="8"/>
      <c r="F165" s="31"/>
      <c r="G165" s="7"/>
      <c r="H165" s="7"/>
      <c r="I165" s="7"/>
      <c r="J165" s="7"/>
      <c r="K165" s="6"/>
      <c r="L165" s="9"/>
      <c r="M165" s="9"/>
      <c r="N165" s="12"/>
      <c r="O165" s="10"/>
      <c r="P165" s="12">
        <f>SUM(P159:P164)</f>
        <v>1927530</v>
      </c>
      <c r="Q165" s="13">
        <f>SUM(Q159:Q164)</f>
        <v>192.75300000000001</v>
      </c>
      <c r="R165" s="13">
        <f t="shared" si="53"/>
        <v>173.47770000000003</v>
      </c>
      <c r="S165" s="26">
        <f>SUM(S159:S164)</f>
        <v>19.275299999999998</v>
      </c>
      <c r="T165" s="17"/>
      <c r="U165" s="14"/>
      <c r="V165" s="14"/>
      <c r="W165" s="14"/>
    </row>
    <row r="166" spans="1:23" s="5" customFormat="1" ht="23.25" x14ac:dyDescent="0.5">
      <c r="A166" s="64">
        <v>68</v>
      </c>
      <c r="B166" s="7" t="s">
        <v>226</v>
      </c>
      <c r="C166" s="7" t="s">
        <v>276</v>
      </c>
      <c r="D166" s="7" t="s">
        <v>422</v>
      </c>
      <c r="E166" s="46" t="s">
        <v>588</v>
      </c>
      <c r="F166" s="31" t="s">
        <v>22</v>
      </c>
      <c r="G166" s="7" t="s">
        <v>437</v>
      </c>
      <c r="H166" s="7" t="s">
        <v>450</v>
      </c>
      <c r="I166" s="7" t="s">
        <v>29</v>
      </c>
      <c r="J166" s="7" t="s">
        <v>530</v>
      </c>
      <c r="K166" s="6" t="s">
        <v>22</v>
      </c>
      <c r="L166" s="9" t="s">
        <v>22</v>
      </c>
      <c r="M166" s="9" t="s">
        <v>27</v>
      </c>
      <c r="N166" s="12">
        <f>K166*400+L166*100+M166</f>
        <v>1508</v>
      </c>
      <c r="O166" s="10">
        <v>330</v>
      </c>
      <c r="P166" s="12">
        <f>N166*O166</f>
        <v>497640</v>
      </c>
      <c r="Q166" s="13">
        <f>P166*0.01%</f>
        <v>49.764000000000003</v>
      </c>
      <c r="R166" s="13">
        <f t="shared" si="53"/>
        <v>44.787600000000005</v>
      </c>
      <c r="S166" s="26">
        <f>Q166-R166</f>
        <v>4.9763999999999982</v>
      </c>
      <c r="T166" s="17"/>
      <c r="U166" s="14"/>
      <c r="V166" s="14"/>
      <c r="W166" s="14"/>
    </row>
    <row r="167" spans="1:23" s="5" customFormat="1" ht="23.25" x14ac:dyDescent="0.5">
      <c r="A167" s="65"/>
      <c r="B167" s="7"/>
      <c r="C167" s="7"/>
      <c r="D167" s="7"/>
      <c r="E167" s="46"/>
      <c r="F167" s="31"/>
      <c r="G167" s="7" t="s">
        <v>748</v>
      </c>
      <c r="H167" s="24">
        <v>154</v>
      </c>
      <c r="I167" s="7"/>
      <c r="J167" s="7" t="s">
        <v>530</v>
      </c>
      <c r="K167" s="6">
        <v>10</v>
      </c>
      <c r="L167" s="9">
        <v>0</v>
      </c>
      <c r="M167" s="9">
        <v>0</v>
      </c>
      <c r="N167" s="12">
        <f>K167*400+L167*100+M167</f>
        <v>4000</v>
      </c>
      <c r="O167" s="10">
        <v>330</v>
      </c>
      <c r="P167" s="12">
        <f>N167*O167</f>
        <v>1320000</v>
      </c>
      <c r="Q167" s="13">
        <f>P167*0.01%</f>
        <v>132</v>
      </c>
      <c r="R167" s="13">
        <f t="shared" si="53"/>
        <v>118.8</v>
      </c>
      <c r="S167" s="26">
        <f>Q167-R167</f>
        <v>13.200000000000003</v>
      </c>
      <c r="T167" s="17"/>
      <c r="U167" s="14"/>
      <c r="V167" s="14"/>
      <c r="W167" s="14"/>
    </row>
    <row r="168" spans="1:23" s="5" customFormat="1" ht="23.25" x14ac:dyDescent="0.5">
      <c r="A168" s="66"/>
      <c r="B168" s="7"/>
      <c r="C168" s="7"/>
      <c r="D168" s="7"/>
      <c r="E168" s="46"/>
      <c r="F168" s="31"/>
      <c r="G168" s="7"/>
      <c r="H168" s="24"/>
      <c r="I168" s="7"/>
      <c r="J168" s="7"/>
      <c r="K168" s="6"/>
      <c r="L168" s="9"/>
      <c r="M168" s="9"/>
      <c r="N168" s="12"/>
      <c r="O168" s="10"/>
      <c r="P168" s="12">
        <f>SUM(P166:P167)</f>
        <v>1817640</v>
      </c>
      <c r="Q168" s="13">
        <f>SUM(Q166:Q167)</f>
        <v>181.76400000000001</v>
      </c>
      <c r="R168" s="13">
        <f t="shared" si="53"/>
        <v>163.58760000000001</v>
      </c>
      <c r="S168" s="26">
        <f>SUM(S166:S167)</f>
        <v>18.176400000000001</v>
      </c>
      <c r="T168" s="17"/>
      <c r="U168" s="14"/>
      <c r="V168" s="14"/>
      <c r="W168" s="14"/>
    </row>
    <row r="169" spans="1:23" s="5" customFormat="1" ht="23.25" x14ac:dyDescent="0.5">
      <c r="A169" s="64">
        <v>69</v>
      </c>
      <c r="B169" s="7" t="s">
        <v>226</v>
      </c>
      <c r="C169" s="7" t="s">
        <v>276</v>
      </c>
      <c r="D169" s="7" t="s">
        <v>422</v>
      </c>
      <c r="E169" s="46" t="s">
        <v>588</v>
      </c>
      <c r="F169" s="31" t="s">
        <v>158</v>
      </c>
      <c r="G169" s="7" t="s">
        <v>437</v>
      </c>
      <c r="H169" s="7" t="s">
        <v>444</v>
      </c>
      <c r="I169" s="7" t="s">
        <v>59</v>
      </c>
      <c r="J169" s="7" t="s">
        <v>530</v>
      </c>
      <c r="K169" s="6" t="s">
        <v>26</v>
      </c>
      <c r="L169" s="9" t="s">
        <v>21</v>
      </c>
      <c r="M169" s="9" t="s">
        <v>47</v>
      </c>
      <c r="N169" s="12">
        <f>K169*400+L169*100+M169</f>
        <v>3029</v>
      </c>
      <c r="O169" s="10">
        <v>330</v>
      </c>
      <c r="P169" s="12">
        <f>N169*O169</f>
        <v>999570</v>
      </c>
      <c r="Q169" s="13">
        <f>P169*0.01%</f>
        <v>99.957000000000008</v>
      </c>
      <c r="R169" s="13">
        <f t="shared" si="53"/>
        <v>89.961300000000008</v>
      </c>
      <c r="S169" s="26">
        <f>Q169-R169</f>
        <v>9.9956999999999994</v>
      </c>
      <c r="T169" s="17"/>
      <c r="U169" s="14"/>
      <c r="V169" s="14"/>
      <c r="W169" s="14"/>
    </row>
    <row r="170" spans="1:23" s="5" customFormat="1" ht="23.25" x14ac:dyDescent="0.5">
      <c r="A170" s="65"/>
      <c r="B170" s="7"/>
      <c r="C170" s="7"/>
      <c r="D170" s="7"/>
      <c r="E170" s="8"/>
      <c r="F170" s="31"/>
      <c r="G170" s="7" t="s">
        <v>437</v>
      </c>
      <c r="H170" s="7" t="s">
        <v>438</v>
      </c>
      <c r="I170" s="7" t="s">
        <v>148</v>
      </c>
      <c r="J170" s="7" t="s">
        <v>530</v>
      </c>
      <c r="K170" s="6" t="s">
        <v>531</v>
      </c>
      <c r="L170" s="9" t="s">
        <v>22</v>
      </c>
      <c r="M170" s="9" t="s">
        <v>70</v>
      </c>
      <c r="N170" s="12">
        <f>K170*400+L170*100+M170</f>
        <v>353</v>
      </c>
      <c r="O170" s="10">
        <v>330</v>
      </c>
      <c r="P170" s="12">
        <f>N170*O170</f>
        <v>116490</v>
      </c>
      <c r="Q170" s="13">
        <f>P170*0.01%</f>
        <v>11.649000000000001</v>
      </c>
      <c r="R170" s="13">
        <f t="shared" si="53"/>
        <v>10.484100000000002</v>
      </c>
      <c r="S170" s="26">
        <f>Q170-R170</f>
        <v>1.1648999999999994</v>
      </c>
      <c r="T170" s="17"/>
      <c r="U170" s="14"/>
      <c r="V170" s="14"/>
      <c r="W170" s="14"/>
    </row>
    <row r="171" spans="1:23" s="5" customFormat="1" ht="23.25" x14ac:dyDescent="0.5">
      <c r="A171" s="66"/>
      <c r="B171" s="7"/>
      <c r="C171" s="7"/>
      <c r="D171" s="7"/>
      <c r="E171" s="8"/>
      <c r="F171" s="31"/>
      <c r="G171" s="7"/>
      <c r="H171" s="7"/>
      <c r="I171" s="7"/>
      <c r="J171" s="7"/>
      <c r="K171" s="6"/>
      <c r="L171" s="9"/>
      <c r="M171" s="9"/>
      <c r="N171" s="12"/>
      <c r="O171" s="10"/>
      <c r="P171" s="12">
        <f>SUM(P169:P170)</f>
        <v>1116060</v>
      </c>
      <c r="Q171" s="13">
        <f>SUM(Q169:Q170)</f>
        <v>111.60600000000001</v>
      </c>
      <c r="R171" s="13">
        <f t="shared" si="53"/>
        <v>100.44540000000001</v>
      </c>
      <c r="S171" s="26">
        <f>SUM(S169:S170)</f>
        <v>11.160599999999999</v>
      </c>
      <c r="T171" s="17"/>
      <c r="U171" s="14"/>
      <c r="V171" s="14"/>
      <c r="W171" s="14"/>
    </row>
    <row r="172" spans="1:23" s="5" customFormat="1" ht="23.25" x14ac:dyDescent="0.5">
      <c r="A172" s="64">
        <v>70</v>
      </c>
      <c r="B172" s="7" t="s">
        <v>226</v>
      </c>
      <c r="C172" s="7" t="s">
        <v>276</v>
      </c>
      <c r="D172" s="7" t="s">
        <v>427</v>
      </c>
      <c r="E172" s="46" t="s">
        <v>589</v>
      </c>
      <c r="F172" s="31" t="s">
        <v>487</v>
      </c>
      <c r="G172" s="7" t="s">
        <v>437</v>
      </c>
      <c r="H172" s="7" t="s">
        <v>445</v>
      </c>
      <c r="I172" s="7" t="s">
        <v>33</v>
      </c>
      <c r="J172" s="7" t="s">
        <v>530</v>
      </c>
      <c r="K172" s="6" t="s">
        <v>24</v>
      </c>
      <c r="L172" s="9" t="s">
        <v>531</v>
      </c>
      <c r="M172" s="9" t="s">
        <v>77</v>
      </c>
      <c r="N172" s="12">
        <f>K172*400+L172*100+M172</f>
        <v>2060</v>
      </c>
      <c r="O172" s="10">
        <v>330</v>
      </c>
      <c r="P172" s="12">
        <f>N172*O172</f>
        <v>679800</v>
      </c>
      <c r="Q172" s="13">
        <f>P172*0.01%</f>
        <v>67.98</v>
      </c>
      <c r="R172" s="13">
        <f t="shared" si="53"/>
        <v>61.182000000000002</v>
      </c>
      <c r="S172" s="26">
        <f>Q172-R172</f>
        <v>6.7980000000000018</v>
      </c>
      <c r="T172" s="17"/>
      <c r="U172" s="14"/>
      <c r="V172" s="14"/>
      <c r="W172" s="14"/>
    </row>
    <row r="173" spans="1:23" s="5" customFormat="1" ht="23.25" x14ac:dyDescent="0.5">
      <c r="A173" s="65"/>
      <c r="B173" s="7"/>
      <c r="C173" s="7"/>
      <c r="D173" s="7"/>
      <c r="E173" s="8"/>
      <c r="F173" s="31"/>
      <c r="G173" s="7" t="s">
        <v>437</v>
      </c>
      <c r="H173" s="7" t="s">
        <v>445</v>
      </c>
      <c r="I173" s="7" t="s">
        <v>31</v>
      </c>
      <c r="J173" s="7" t="s">
        <v>530</v>
      </c>
      <c r="K173" s="6" t="s">
        <v>531</v>
      </c>
      <c r="L173" s="9" t="s">
        <v>22</v>
      </c>
      <c r="M173" s="9" t="s">
        <v>114</v>
      </c>
      <c r="N173" s="12">
        <f>K173*400+L173*100+M173</f>
        <v>397</v>
      </c>
      <c r="O173" s="10">
        <v>330</v>
      </c>
      <c r="P173" s="12">
        <f>N173*O173</f>
        <v>131010</v>
      </c>
      <c r="Q173" s="13">
        <f>P173*0.01%</f>
        <v>13.101000000000001</v>
      </c>
      <c r="R173" s="13">
        <f t="shared" si="53"/>
        <v>11.790900000000001</v>
      </c>
      <c r="S173" s="26">
        <f>Q173-R173</f>
        <v>1.3101000000000003</v>
      </c>
      <c r="T173" s="17"/>
      <c r="U173" s="14"/>
      <c r="V173" s="14"/>
      <c r="W173" s="14"/>
    </row>
    <row r="174" spans="1:23" s="5" customFormat="1" ht="23.25" x14ac:dyDescent="0.5">
      <c r="A174" s="66"/>
      <c r="B174" s="7"/>
      <c r="C174" s="7"/>
      <c r="D174" s="7"/>
      <c r="E174" s="8"/>
      <c r="F174" s="31"/>
      <c r="G174" s="7"/>
      <c r="H174" s="7"/>
      <c r="I174" s="7"/>
      <c r="J174" s="7"/>
      <c r="K174" s="6"/>
      <c r="L174" s="9"/>
      <c r="M174" s="9"/>
      <c r="N174" s="12"/>
      <c r="O174" s="10"/>
      <c r="P174" s="12">
        <f>SUM(P172:P173)</f>
        <v>810810</v>
      </c>
      <c r="Q174" s="13">
        <f>SUM(Q172:Q173)</f>
        <v>81.081000000000003</v>
      </c>
      <c r="R174" s="13">
        <f t="shared" si="53"/>
        <v>72.97290000000001</v>
      </c>
      <c r="S174" s="26">
        <f>SUM(S172:S173)</f>
        <v>8.1081000000000021</v>
      </c>
      <c r="T174" s="17"/>
      <c r="U174" s="14"/>
      <c r="V174" s="14"/>
      <c r="W174" s="14"/>
    </row>
    <row r="175" spans="1:23" s="5" customFormat="1" ht="23.25" x14ac:dyDescent="0.5">
      <c r="A175" s="64">
        <v>71</v>
      </c>
      <c r="B175" s="7" t="s">
        <v>224</v>
      </c>
      <c r="C175" s="7" t="s">
        <v>277</v>
      </c>
      <c r="D175" s="7" t="s">
        <v>422</v>
      </c>
      <c r="E175" s="46" t="s">
        <v>590</v>
      </c>
      <c r="F175" s="31" t="s">
        <v>488</v>
      </c>
      <c r="G175" s="7" t="s">
        <v>437</v>
      </c>
      <c r="H175" s="7" t="s">
        <v>450</v>
      </c>
      <c r="I175" s="7" t="s">
        <v>499</v>
      </c>
      <c r="J175" s="7" t="s">
        <v>530</v>
      </c>
      <c r="K175" s="6" t="s">
        <v>22</v>
      </c>
      <c r="L175" s="9" t="s">
        <v>21</v>
      </c>
      <c r="M175" s="9" t="s">
        <v>97</v>
      </c>
      <c r="N175" s="12">
        <f>K175*400+L175*100+M175</f>
        <v>1480</v>
      </c>
      <c r="O175" s="10">
        <v>330</v>
      </c>
      <c r="P175" s="12">
        <f>N175*O175</f>
        <v>488400</v>
      </c>
      <c r="Q175" s="13">
        <f>P175*0.01%</f>
        <v>48.84</v>
      </c>
      <c r="R175" s="13">
        <f t="shared" si="53"/>
        <v>43.956000000000003</v>
      </c>
      <c r="S175" s="26">
        <f>Q175-R175</f>
        <v>4.8840000000000003</v>
      </c>
      <c r="T175" s="17"/>
      <c r="U175" s="14"/>
      <c r="V175" s="14"/>
      <c r="W175" s="14"/>
    </row>
    <row r="176" spans="1:23" s="5" customFormat="1" ht="23.25" x14ac:dyDescent="0.5">
      <c r="A176" s="65"/>
      <c r="B176" s="7"/>
      <c r="C176" s="7"/>
      <c r="D176" s="7"/>
      <c r="E176" s="8"/>
      <c r="F176" s="31"/>
      <c r="G176" s="7" t="s">
        <v>437</v>
      </c>
      <c r="H176" s="7" t="s">
        <v>450</v>
      </c>
      <c r="I176" s="7" t="s">
        <v>33</v>
      </c>
      <c r="J176" s="7" t="s">
        <v>530</v>
      </c>
      <c r="K176" s="6" t="s">
        <v>22</v>
      </c>
      <c r="L176" s="9" t="s">
        <v>531</v>
      </c>
      <c r="M176" s="9" t="s">
        <v>20</v>
      </c>
      <c r="N176" s="12">
        <f>K176*400+L176*100+M176</f>
        <v>1201</v>
      </c>
      <c r="O176" s="10">
        <v>330</v>
      </c>
      <c r="P176" s="12">
        <f>N176*O176</f>
        <v>396330</v>
      </c>
      <c r="Q176" s="13">
        <f>P176*0.01%</f>
        <v>39.633000000000003</v>
      </c>
      <c r="R176" s="13">
        <f t="shared" si="53"/>
        <v>35.669700000000006</v>
      </c>
      <c r="S176" s="26">
        <f>Q176-R176</f>
        <v>3.9632999999999967</v>
      </c>
      <c r="T176" s="17"/>
      <c r="U176" s="14"/>
      <c r="V176" s="14"/>
      <c r="W176" s="14"/>
    </row>
    <row r="177" spans="1:23" s="5" customFormat="1" ht="23.25" x14ac:dyDescent="0.5">
      <c r="A177" s="66"/>
      <c r="B177" s="7"/>
      <c r="C177" s="7"/>
      <c r="D177" s="7"/>
      <c r="E177" s="8"/>
      <c r="F177" s="31"/>
      <c r="G177" s="7"/>
      <c r="H177" s="7"/>
      <c r="I177" s="7"/>
      <c r="J177" s="7"/>
      <c r="K177" s="6"/>
      <c r="L177" s="9"/>
      <c r="M177" s="9"/>
      <c r="N177" s="12"/>
      <c r="O177" s="10"/>
      <c r="P177" s="12">
        <f>SUM(P175:P176)</f>
        <v>884730</v>
      </c>
      <c r="Q177" s="13">
        <f>SUM(Q175:Q176)</f>
        <v>88.473000000000013</v>
      </c>
      <c r="R177" s="13">
        <f t="shared" si="53"/>
        <v>79.625700000000009</v>
      </c>
      <c r="S177" s="26">
        <f>SUM(S175:S176)</f>
        <v>8.8472999999999971</v>
      </c>
      <c r="T177" s="17"/>
      <c r="U177" s="14"/>
      <c r="V177" s="14"/>
      <c r="W177" s="14"/>
    </row>
    <row r="178" spans="1:23" s="5" customFormat="1" ht="23.25" x14ac:dyDescent="0.5">
      <c r="A178" s="64">
        <v>72</v>
      </c>
      <c r="B178" s="7" t="s">
        <v>226</v>
      </c>
      <c r="C178" s="7" t="s">
        <v>278</v>
      </c>
      <c r="D178" s="7" t="s">
        <v>422</v>
      </c>
      <c r="E178" s="46" t="s">
        <v>591</v>
      </c>
      <c r="F178" s="31" t="s">
        <v>150</v>
      </c>
      <c r="G178" s="7" t="s">
        <v>437</v>
      </c>
      <c r="H178" s="7" t="s">
        <v>194</v>
      </c>
      <c r="I178" s="7" t="s">
        <v>40</v>
      </c>
      <c r="J178" s="7" t="s">
        <v>530</v>
      </c>
      <c r="K178" s="6" t="s">
        <v>22</v>
      </c>
      <c r="L178" s="9" t="s">
        <v>21</v>
      </c>
      <c r="M178" s="9" t="s">
        <v>116</v>
      </c>
      <c r="N178" s="12">
        <f t="shared" ref="N178:N187" si="62">K178*400+L178*100+M178</f>
        <v>1499</v>
      </c>
      <c r="O178" s="10">
        <v>330</v>
      </c>
      <c r="P178" s="12">
        <f t="shared" ref="P178:P187" si="63">N178*O178</f>
        <v>494670</v>
      </c>
      <c r="Q178" s="13">
        <f t="shared" ref="Q178:Q192" si="64">P178*0.01%</f>
        <v>49.467000000000006</v>
      </c>
      <c r="R178" s="13">
        <f t="shared" si="53"/>
        <v>44.520300000000006</v>
      </c>
      <c r="S178" s="26">
        <f t="shared" ref="S178:S192" si="65">Q178-R178</f>
        <v>4.9466999999999999</v>
      </c>
      <c r="T178" s="17"/>
      <c r="U178" s="14"/>
      <c r="V178" s="14"/>
      <c r="W178" s="14"/>
    </row>
    <row r="179" spans="1:23" s="5" customFormat="1" ht="23.25" x14ac:dyDescent="0.5">
      <c r="A179" s="65"/>
      <c r="B179" s="7"/>
      <c r="C179" s="7"/>
      <c r="D179" s="7"/>
      <c r="E179" s="8"/>
      <c r="F179" s="31"/>
      <c r="G179" s="7" t="s">
        <v>437</v>
      </c>
      <c r="H179" s="7" t="s">
        <v>445</v>
      </c>
      <c r="I179" s="7" t="s">
        <v>499</v>
      </c>
      <c r="J179" s="7" t="s">
        <v>530</v>
      </c>
      <c r="K179" s="6" t="s">
        <v>531</v>
      </c>
      <c r="L179" s="9" t="s">
        <v>20</v>
      </c>
      <c r="M179" s="9" t="s">
        <v>36</v>
      </c>
      <c r="N179" s="12">
        <f t="shared" si="62"/>
        <v>117</v>
      </c>
      <c r="O179" s="10">
        <v>330</v>
      </c>
      <c r="P179" s="12">
        <f t="shared" si="63"/>
        <v>38610</v>
      </c>
      <c r="Q179" s="13">
        <f t="shared" si="64"/>
        <v>3.8610000000000002</v>
      </c>
      <c r="R179" s="13">
        <f t="shared" si="53"/>
        <v>3.4749000000000003</v>
      </c>
      <c r="S179" s="26">
        <f t="shared" si="65"/>
        <v>0.38609999999999989</v>
      </c>
      <c r="T179" s="17"/>
      <c r="U179" s="14"/>
      <c r="V179" s="14"/>
      <c r="W179" s="14"/>
    </row>
    <row r="180" spans="1:23" s="5" customFormat="1" ht="23.25" x14ac:dyDescent="0.5">
      <c r="A180" s="65"/>
      <c r="B180" s="7"/>
      <c r="C180" s="7"/>
      <c r="D180" s="7"/>
      <c r="E180" s="8"/>
      <c r="F180" s="31"/>
      <c r="G180" s="7" t="s">
        <v>437</v>
      </c>
      <c r="H180" s="7" t="s">
        <v>438</v>
      </c>
      <c r="I180" s="7" t="s">
        <v>86</v>
      </c>
      <c r="J180" s="7" t="s">
        <v>530</v>
      </c>
      <c r="K180" s="6" t="s">
        <v>531</v>
      </c>
      <c r="L180" s="9" t="s">
        <v>531</v>
      </c>
      <c r="M180" s="9" t="s">
        <v>90</v>
      </c>
      <c r="N180" s="12">
        <f t="shared" si="62"/>
        <v>73</v>
      </c>
      <c r="O180" s="10">
        <v>330</v>
      </c>
      <c r="P180" s="12">
        <f t="shared" si="63"/>
        <v>24090</v>
      </c>
      <c r="Q180" s="13">
        <f t="shared" si="64"/>
        <v>2.4090000000000003</v>
      </c>
      <c r="R180" s="13">
        <f t="shared" si="53"/>
        <v>2.1681000000000004</v>
      </c>
      <c r="S180" s="26">
        <f t="shared" si="65"/>
        <v>0.24089999999999989</v>
      </c>
      <c r="T180" s="17"/>
      <c r="U180" s="14"/>
      <c r="V180" s="14"/>
      <c r="W180" s="14"/>
    </row>
    <row r="181" spans="1:23" s="5" customFormat="1" ht="23.25" x14ac:dyDescent="0.5">
      <c r="A181" s="65"/>
      <c r="B181" s="7"/>
      <c r="C181" s="7"/>
      <c r="D181" s="7"/>
      <c r="E181" s="8"/>
      <c r="F181" s="31"/>
      <c r="G181" s="7" t="s">
        <v>437</v>
      </c>
      <c r="H181" s="7">
        <v>176</v>
      </c>
      <c r="I181" s="7">
        <v>18</v>
      </c>
      <c r="J181" s="7" t="s">
        <v>530</v>
      </c>
      <c r="K181" s="6">
        <v>1</v>
      </c>
      <c r="L181" s="9">
        <v>1</v>
      </c>
      <c r="M181" s="9">
        <v>64</v>
      </c>
      <c r="N181" s="12">
        <f t="shared" si="62"/>
        <v>564</v>
      </c>
      <c r="O181" s="10">
        <v>330</v>
      </c>
      <c r="P181" s="12">
        <f t="shared" si="63"/>
        <v>186120</v>
      </c>
      <c r="Q181" s="13">
        <f t="shared" si="64"/>
        <v>18.612000000000002</v>
      </c>
      <c r="R181" s="13">
        <f t="shared" si="53"/>
        <v>16.750800000000002</v>
      </c>
      <c r="S181" s="26">
        <f t="shared" si="65"/>
        <v>1.8612000000000002</v>
      </c>
      <c r="T181" s="17"/>
      <c r="U181" s="14"/>
      <c r="V181" s="14"/>
      <c r="W181" s="14"/>
    </row>
    <row r="182" spans="1:23" s="5" customFormat="1" ht="23.25" x14ac:dyDescent="0.5">
      <c r="A182" s="65"/>
      <c r="B182" s="7"/>
      <c r="C182" s="7"/>
      <c r="D182" s="7"/>
      <c r="E182" s="8"/>
      <c r="F182" s="31"/>
      <c r="G182" s="7" t="s">
        <v>437</v>
      </c>
      <c r="H182" s="7" t="s">
        <v>194</v>
      </c>
      <c r="I182" s="7" t="s">
        <v>36</v>
      </c>
      <c r="J182" s="7" t="s">
        <v>530</v>
      </c>
      <c r="K182" s="6" t="s">
        <v>531</v>
      </c>
      <c r="L182" s="9" t="s">
        <v>22</v>
      </c>
      <c r="M182" s="9" t="s">
        <v>106</v>
      </c>
      <c r="N182" s="12">
        <f t="shared" si="62"/>
        <v>389</v>
      </c>
      <c r="O182" s="10">
        <v>330</v>
      </c>
      <c r="P182" s="12">
        <f t="shared" si="63"/>
        <v>128370</v>
      </c>
      <c r="Q182" s="13">
        <f t="shared" si="64"/>
        <v>12.837</v>
      </c>
      <c r="R182" s="13">
        <f t="shared" ref="R182" si="66">Q182*90%</f>
        <v>11.5533</v>
      </c>
      <c r="S182" s="26">
        <f t="shared" si="65"/>
        <v>1.2836999999999996</v>
      </c>
      <c r="T182" s="17"/>
      <c r="U182" s="14"/>
      <c r="V182" s="14"/>
      <c r="W182" s="14"/>
    </row>
    <row r="183" spans="1:23" s="5" customFormat="1" ht="23.25" x14ac:dyDescent="0.5">
      <c r="A183" s="65"/>
      <c r="B183" s="7"/>
      <c r="C183" s="7"/>
      <c r="D183" s="7"/>
      <c r="E183" s="46"/>
      <c r="F183" s="31"/>
      <c r="G183" s="7" t="s">
        <v>437</v>
      </c>
      <c r="H183" s="7" t="s">
        <v>455</v>
      </c>
      <c r="I183" s="7" t="s">
        <v>36</v>
      </c>
      <c r="J183" s="7" t="s">
        <v>530</v>
      </c>
      <c r="K183" s="6" t="s">
        <v>23</v>
      </c>
      <c r="L183" s="9" t="s">
        <v>22</v>
      </c>
      <c r="M183" s="9" t="s">
        <v>82</v>
      </c>
      <c r="N183" s="12">
        <f t="shared" si="62"/>
        <v>1965</v>
      </c>
      <c r="O183" s="10">
        <v>330</v>
      </c>
      <c r="P183" s="12">
        <f t="shared" si="63"/>
        <v>648450</v>
      </c>
      <c r="Q183" s="13">
        <f t="shared" si="64"/>
        <v>64.844999999999999</v>
      </c>
      <c r="R183" s="13">
        <f t="shared" si="53"/>
        <v>58.360500000000002</v>
      </c>
      <c r="S183" s="26">
        <f t="shared" si="65"/>
        <v>6.484499999999997</v>
      </c>
      <c r="T183" s="17"/>
      <c r="U183" s="14"/>
      <c r="V183" s="14"/>
      <c r="W183" s="14"/>
    </row>
    <row r="184" spans="1:23" s="5" customFormat="1" ht="23.25" x14ac:dyDescent="0.5">
      <c r="A184" s="65"/>
      <c r="B184" s="7"/>
      <c r="C184" s="7"/>
      <c r="D184" s="7"/>
      <c r="E184" s="8"/>
      <c r="F184" s="31"/>
      <c r="G184" s="7" t="s">
        <v>437</v>
      </c>
      <c r="H184" s="7" t="s">
        <v>438</v>
      </c>
      <c r="I184" s="7" t="s">
        <v>45</v>
      </c>
      <c r="J184" s="7" t="s">
        <v>530</v>
      </c>
      <c r="K184" s="6" t="s">
        <v>21</v>
      </c>
      <c r="L184" s="9" t="s">
        <v>22</v>
      </c>
      <c r="M184" s="9" t="s">
        <v>31</v>
      </c>
      <c r="N184" s="12">
        <f t="shared" si="62"/>
        <v>1112</v>
      </c>
      <c r="O184" s="10">
        <v>330</v>
      </c>
      <c r="P184" s="12">
        <f t="shared" si="63"/>
        <v>366960</v>
      </c>
      <c r="Q184" s="13">
        <f t="shared" si="64"/>
        <v>36.696000000000005</v>
      </c>
      <c r="R184" s="13">
        <f t="shared" si="53"/>
        <v>33.026400000000002</v>
      </c>
      <c r="S184" s="26">
        <f t="shared" si="65"/>
        <v>3.6696000000000026</v>
      </c>
      <c r="T184" s="17"/>
      <c r="U184" s="14"/>
      <c r="V184" s="14"/>
      <c r="W184" s="14"/>
    </row>
    <row r="185" spans="1:23" s="5" customFormat="1" ht="23.25" x14ac:dyDescent="0.5">
      <c r="A185" s="65"/>
      <c r="B185" s="7"/>
      <c r="C185" s="7"/>
      <c r="D185" s="7"/>
      <c r="E185" s="8"/>
      <c r="F185" s="31"/>
      <c r="G185" s="7" t="s">
        <v>437</v>
      </c>
      <c r="H185" s="7" t="s">
        <v>438</v>
      </c>
      <c r="I185" s="7" t="s">
        <v>128</v>
      </c>
      <c r="J185" s="7" t="s">
        <v>530</v>
      </c>
      <c r="K185" s="6" t="s">
        <v>531</v>
      </c>
      <c r="L185" s="9" t="s">
        <v>531</v>
      </c>
      <c r="M185" s="9" t="s">
        <v>64</v>
      </c>
      <c r="N185" s="12">
        <f t="shared" si="62"/>
        <v>47</v>
      </c>
      <c r="O185" s="10">
        <v>330</v>
      </c>
      <c r="P185" s="12">
        <f t="shared" si="63"/>
        <v>15510</v>
      </c>
      <c r="Q185" s="13">
        <f t="shared" si="64"/>
        <v>1.5510000000000002</v>
      </c>
      <c r="R185" s="13">
        <f t="shared" si="53"/>
        <v>1.3959000000000001</v>
      </c>
      <c r="S185" s="26">
        <f t="shared" si="65"/>
        <v>0.15510000000000002</v>
      </c>
      <c r="T185" s="17"/>
      <c r="U185" s="14"/>
      <c r="V185" s="14"/>
      <c r="W185" s="14"/>
    </row>
    <row r="186" spans="1:23" s="5" customFormat="1" ht="23.25" x14ac:dyDescent="0.5">
      <c r="A186" s="65"/>
      <c r="B186" s="7"/>
      <c r="C186" s="7"/>
      <c r="D186" s="7"/>
      <c r="E186" s="8"/>
      <c r="F186" s="31"/>
      <c r="G186" s="7" t="s">
        <v>437</v>
      </c>
      <c r="H186" s="7" t="s">
        <v>438</v>
      </c>
      <c r="I186" s="7" t="s">
        <v>131</v>
      </c>
      <c r="J186" s="7" t="s">
        <v>530</v>
      </c>
      <c r="K186" s="6" t="s">
        <v>531</v>
      </c>
      <c r="L186" s="9" t="s">
        <v>21</v>
      </c>
      <c r="M186" s="9" t="s">
        <v>25</v>
      </c>
      <c r="N186" s="12">
        <f t="shared" si="62"/>
        <v>206</v>
      </c>
      <c r="O186" s="10">
        <v>330</v>
      </c>
      <c r="P186" s="12">
        <f t="shared" si="63"/>
        <v>67980</v>
      </c>
      <c r="Q186" s="13">
        <f t="shared" si="64"/>
        <v>6.798</v>
      </c>
      <c r="R186" s="13">
        <f t="shared" si="53"/>
        <v>6.1181999999999999</v>
      </c>
      <c r="S186" s="26">
        <f t="shared" si="65"/>
        <v>0.67980000000000018</v>
      </c>
      <c r="T186" s="17"/>
      <c r="U186" s="14"/>
      <c r="V186" s="14"/>
      <c r="W186" s="14"/>
    </row>
    <row r="187" spans="1:23" s="5" customFormat="1" ht="23.25" x14ac:dyDescent="0.5">
      <c r="A187" s="65"/>
      <c r="B187" s="7"/>
      <c r="C187" s="7"/>
      <c r="D187" s="7"/>
      <c r="E187" s="8"/>
      <c r="F187" s="31"/>
      <c r="G187" s="7" t="s">
        <v>437</v>
      </c>
      <c r="H187" s="7" t="s">
        <v>438</v>
      </c>
      <c r="I187" s="7" t="s">
        <v>134</v>
      </c>
      <c r="J187" s="7" t="s">
        <v>530</v>
      </c>
      <c r="K187" s="6" t="s">
        <v>531</v>
      </c>
      <c r="L187" s="9" t="s">
        <v>21</v>
      </c>
      <c r="M187" s="9" t="s">
        <v>50</v>
      </c>
      <c r="N187" s="12">
        <f t="shared" si="62"/>
        <v>232</v>
      </c>
      <c r="O187" s="10">
        <v>330</v>
      </c>
      <c r="P187" s="12">
        <f t="shared" si="63"/>
        <v>76560</v>
      </c>
      <c r="Q187" s="13">
        <f t="shared" si="64"/>
        <v>7.6560000000000006</v>
      </c>
      <c r="R187" s="13">
        <f t="shared" si="53"/>
        <v>6.8904000000000005</v>
      </c>
      <c r="S187" s="26">
        <f t="shared" si="65"/>
        <v>0.76560000000000006</v>
      </c>
      <c r="T187" s="17"/>
      <c r="U187" s="14"/>
      <c r="V187" s="14"/>
      <c r="W187" s="14"/>
    </row>
    <row r="188" spans="1:23" s="5" customFormat="1" ht="23.25" x14ac:dyDescent="0.5">
      <c r="A188" s="66"/>
      <c r="B188" s="7"/>
      <c r="C188" s="7"/>
      <c r="D188" s="7"/>
      <c r="E188" s="8"/>
      <c r="F188" s="31"/>
      <c r="G188" s="7"/>
      <c r="H188" s="7"/>
      <c r="I188" s="7"/>
      <c r="J188" s="7"/>
      <c r="K188" s="6"/>
      <c r="L188" s="9"/>
      <c r="M188" s="9"/>
      <c r="N188" s="12"/>
      <c r="O188" s="10"/>
      <c r="P188" s="12">
        <f>SUM(P178:P187)</f>
        <v>2047320</v>
      </c>
      <c r="Q188" s="13">
        <f t="shared" si="64"/>
        <v>204.732</v>
      </c>
      <c r="R188" s="13">
        <f t="shared" si="53"/>
        <v>184.25880000000001</v>
      </c>
      <c r="S188" s="26">
        <f t="shared" si="65"/>
        <v>20.473199999999991</v>
      </c>
      <c r="T188" s="17"/>
      <c r="U188" s="14"/>
      <c r="V188" s="14"/>
      <c r="W188" s="14"/>
    </row>
    <row r="189" spans="1:23" s="5" customFormat="1" ht="23.25" x14ac:dyDescent="0.5">
      <c r="A189" s="64">
        <v>73</v>
      </c>
      <c r="B189" s="7" t="s">
        <v>226</v>
      </c>
      <c r="C189" s="7" t="s">
        <v>279</v>
      </c>
      <c r="D189" s="7" t="s">
        <v>422</v>
      </c>
      <c r="E189" s="46" t="s">
        <v>592</v>
      </c>
      <c r="F189" s="31" t="s">
        <v>125</v>
      </c>
      <c r="G189" s="7" t="s">
        <v>437</v>
      </c>
      <c r="H189" s="7" t="s">
        <v>449</v>
      </c>
      <c r="I189" s="7" t="s">
        <v>39</v>
      </c>
      <c r="J189" s="7" t="s">
        <v>530</v>
      </c>
      <c r="K189" s="6" t="s">
        <v>26</v>
      </c>
      <c r="L189" s="9" t="s">
        <v>21</v>
      </c>
      <c r="M189" s="9" t="s">
        <v>60</v>
      </c>
      <c r="N189" s="12">
        <f>K189*400+L189*100+M189</f>
        <v>3042</v>
      </c>
      <c r="O189" s="10">
        <v>330</v>
      </c>
      <c r="P189" s="12">
        <f>N189*O189</f>
        <v>1003860</v>
      </c>
      <c r="Q189" s="13">
        <f t="shared" si="64"/>
        <v>100.38600000000001</v>
      </c>
      <c r="R189" s="13">
        <f t="shared" si="53"/>
        <v>90.347400000000007</v>
      </c>
      <c r="S189" s="26">
        <f t="shared" si="65"/>
        <v>10.038600000000002</v>
      </c>
      <c r="T189" s="17"/>
      <c r="U189" s="14"/>
      <c r="V189" s="14"/>
      <c r="W189" s="14"/>
    </row>
    <row r="190" spans="1:23" s="5" customFormat="1" ht="23.25" x14ac:dyDescent="0.5">
      <c r="A190" s="65"/>
      <c r="B190" s="7"/>
      <c r="C190" s="7"/>
      <c r="D190" s="7"/>
      <c r="E190" s="8"/>
      <c r="F190" s="31"/>
      <c r="G190" s="7" t="s">
        <v>437</v>
      </c>
      <c r="H190" s="7" t="s">
        <v>444</v>
      </c>
      <c r="I190" s="7" t="s">
        <v>63</v>
      </c>
      <c r="J190" s="7" t="s">
        <v>530</v>
      </c>
      <c r="K190" s="6" t="s">
        <v>20</v>
      </c>
      <c r="L190" s="9" t="s">
        <v>531</v>
      </c>
      <c r="M190" s="9" t="s">
        <v>25</v>
      </c>
      <c r="N190" s="12">
        <f>K190*400+L190*100+M190</f>
        <v>406</v>
      </c>
      <c r="O190" s="10">
        <v>330</v>
      </c>
      <c r="P190" s="12">
        <f>N190*O190</f>
        <v>133980</v>
      </c>
      <c r="Q190" s="13">
        <f t="shared" si="64"/>
        <v>13.398000000000001</v>
      </c>
      <c r="R190" s="13">
        <f t="shared" si="53"/>
        <v>12.058200000000001</v>
      </c>
      <c r="S190" s="26">
        <f t="shared" si="65"/>
        <v>1.3398000000000003</v>
      </c>
      <c r="T190" s="17"/>
      <c r="U190" s="14"/>
      <c r="V190" s="14"/>
      <c r="W190" s="14"/>
    </row>
    <row r="191" spans="1:23" s="5" customFormat="1" ht="23.25" x14ac:dyDescent="0.5">
      <c r="A191" s="65"/>
      <c r="B191" s="7"/>
      <c r="C191" s="7"/>
      <c r="D191" s="7"/>
      <c r="E191" s="8"/>
      <c r="F191" s="31"/>
      <c r="G191" s="7" t="s">
        <v>437</v>
      </c>
      <c r="H191" s="7" t="s">
        <v>444</v>
      </c>
      <c r="I191" s="7" t="s">
        <v>51</v>
      </c>
      <c r="J191" s="7" t="s">
        <v>530</v>
      </c>
      <c r="K191" s="6" t="s">
        <v>20</v>
      </c>
      <c r="L191" s="9" t="s">
        <v>531</v>
      </c>
      <c r="M191" s="9" t="s">
        <v>34</v>
      </c>
      <c r="N191" s="12">
        <f>K191*400+L191*100+M191</f>
        <v>415</v>
      </c>
      <c r="O191" s="10">
        <v>330</v>
      </c>
      <c r="P191" s="12">
        <f>N191*O191</f>
        <v>136950</v>
      </c>
      <c r="Q191" s="13">
        <f t="shared" si="64"/>
        <v>13.695</v>
      </c>
      <c r="R191" s="13">
        <f t="shared" si="53"/>
        <v>12.3255</v>
      </c>
      <c r="S191" s="26">
        <f t="shared" si="65"/>
        <v>1.3695000000000004</v>
      </c>
      <c r="T191" s="17"/>
      <c r="U191" s="14"/>
      <c r="V191" s="14"/>
      <c r="W191" s="14"/>
    </row>
    <row r="192" spans="1:23" s="5" customFormat="1" ht="23.25" x14ac:dyDescent="0.5">
      <c r="A192" s="65"/>
      <c r="B192" s="7"/>
      <c r="C192" s="7"/>
      <c r="D192" s="7"/>
      <c r="E192" s="8"/>
      <c r="F192" s="31"/>
      <c r="G192" s="7" t="s">
        <v>437</v>
      </c>
      <c r="H192" s="7" t="s">
        <v>444</v>
      </c>
      <c r="I192" s="7" t="s">
        <v>19</v>
      </c>
      <c r="J192" s="7" t="s">
        <v>530</v>
      </c>
      <c r="K192" s="6" t="s">
        <v>25</v>
      </c>
      <c r="L192" s="9" t="s">
        <v>21</v>
      </c>
      <c r="M192" s="9" t="s">
        <v>52</v>
      </c>
      <c r="N192" s="12">
        <f>K192*400+L192*100+M192</f>
        <v>2634</v>
      </c>
      <c r="O192" s="10">
        <v>330</v>
      </c>
      <c r="P192" s="12">
        <f>N192*O192</f>
        <v>869220</v>
      </c>
      <c r="Q192" s="13">
        <f t="shared" si="64"/>
        <v>86.922000000000011</v>
      </c>
      <c r="R192" s="13">
        <f t="shared" si="53"/>
        <v>78.229800000000012</v>
      </c>
      <c r="S192" s="26">
        <f t="shared" si="65"/>
        <v>8.6921999999999997</v>
      </c>
      <c r="T192" s="17"/>
      <c r="U192" s="14"/>
      <c r="V192" s="14"/>
      <c r="W192" s="14"/>
    </row>
    <row r="193" spans="1:23" s="5" customFormat="1" ht="23.25" x14ac:dyDescent="0.5">
      <c r="A193" s="66"/>
      <c r="B193" s="7"/>
      <c r="C193" s="7"/>
      <c r="D193" s="7"/>
      <c r="E193" s="8"/>
      <c r="F193" s="31"/>
      <c r="G193" s="7"/>
      <c r="H193" s="7"/>
      <c r="I193" s="7"/>
      <c r="J193" s="7"/>
      <c r="K193" s="6"/>
      <c r="L193" s="9"/>
      <c r="M193" s="9"/>
      <c r="N193" s="12"/>
      <c r="O193" s="10"/>
      <c r="P193" s="12">
        <f>SUM(P189:P192)</f>
        <v>2144010</v>
      </c>
      <c r="Q193" s="13">
        <f>SUM(Q189:Q192)</f>
        <v>214.40100000000001</v>
      </c>
      <c r="R193" s="13">
        <f t="shared" si="53"/>
        <v>192.96090000000001</v>
      </c>
      <c r="S193" s="26">
        <f>SUM(S189:S192)</f>
        <v>21.440100000000001</v>
      </c>
      <c r="T193" s="17"/>
      <c r="U193" s="14"/>
      <c r="V193" s="14"/>
      <c r="W193" s="14"/>
    </row>
    <row r="194" spans="1:23" s="5" customFormat="1" ht="23.25" x14ac:dyDescent="0.5">
      <c r="A194" s="64">
        <v>74</v>
      </c>
      <c r="B194" s="7" t="s">
        <v>224</v>
      </c>
      <c r="C194" s="7" t="s">
        <v>280</v>
      </c>
      <c r="D194" s="7" t="s">
        <v>422</v>
      </c>
      <c r="E194" s="46" t="s">
        <v>593</v>
      </c>
      <c r="F194" s="31" t="s">
        <v>489</v>
      </c>
      <c r="G194" s="7" t="s">
        <v>437</v>
      </c>
      <c r="H194" s="7" t="s">
        <v>442</v>
      </c>
      <c r="I194" s="7" t="s">
        <v>31</v>
      </c>
      <c r="J194" s="7" t="s">
        <v>530</v>
      </c>
      <c r="K194" s="6" t="s">
        <v>531</v>
      </c>
      <c r="L194" s="9" t="s">
        <v>22</v>
      </c>
      <c r="M194" s="9" t="s">
        <v>92</v>
      </c>
      <c r="N194" s="12">
        <f>K194*400+L194*100+M194</f>
        <v>375</v>
      </c>
      <c r="O194" s="10">
        <v>330</v>
      </c>
      <c r="P194" s="12">
        <f>N194*O194</f>
        <v>123750</v>
      </c>
      <c r="Q194" s="13">
        <f>P194*0.01%</f>
        <v>12.375</v>
      </c>
      <c r="R194" s="13">
        <f t="shared" si="53"/>
        <v>11.137500000000001</v>
      </c>
      <c r="S194" s="26">
        <f>Q194-R194</f>
        <v>1.2374999999999989</v>
      </c>
      <c r="T194" s="17"/>
      <c r="U194" s="14"/>
      <c r="V194" s="14"/>
      <c r="W194" s="14"/>
    </row>
    <row r="195" spans="1:23" s="5" customFormat="1" ht="23.25" x14ac:dyDescent="0.5">
      <c r="A195" s="65"/>
      <c r="B195" s="7"/>
      <c r="C195" s="7"/>
      <c r="D195" s="7"/>
      <c r="E195" s="8"/>
      <c r="F195" s="31"/>
      <c r="G195" s="7" t="s">
        <v>437</v>
      </c>
      <c r="H195" s="7" t="s">
        <v>442</v>
      </c>
      <c r="I195" s="7" t="s">
        <v>23</v>
      </c>
      <c r="J195" s="7" t="s">
        <v>530</v>
      </c>
      <c r="K195" s="6" t="s">
        <v>22</v>
      </c>
      <c r="L195" s="9" t="s">
        <v>20</v>
      </c>
      <c r="M195" s="9" t="s">
        <v>36</v>
      </c>
      <c r="N195" s="12">
        <f>K195*400+L195*100+M195</f>
        <v>1317</v>
      </c>
      <c r="O195" s="10">
        <v>330</v>
      </c>
      <c r="P195" s="12">
        <f>N195*O195</f>
        <v>434610</v>
      </c>
      <c r="Q195" s="13">
        <f>P195*0.01%</f>
        <v>43.461000000000006</v>
      </c>
      <c r="R195" s="13">
        <f t="shared" si="53"/>
        <v>39.114900000000006</v>
      </c>
      <c r="S195" s="26">
        <f>Q195-R195</f>
        <v>4.3460999999999999</v>
      </c>
      <c r="T195" s="17"/>
      <c r="U195" s="14"/>
      <c r="V195" s="14"/>
      <c r="W195" s="14"/>
    </row>
    <row r="196" spans="1:23" s="5" customFormat="1" ht="23.25" x14ac:dyDescent="0.5">
      <c r="A196" s="65"/>
      <c r="B196" s="7"/>
      <c r="C196" s="7"/>
      <c r="D196" s="7"/>
      <c r="E196" s="8"/>
      <c r="F196" s="31"/>
      <c r="G196" s="7" t="s">
        <v>437</v>
      </c>
      <c r="H196" s="7" t="s">
        <v>442</v>
      </c>
      <c r="I196" s="7" t="s">
        <v>27</v>
      </c>
      <c r="J196" s="7" t="s">
        <v>530</v>
      </c>
      <c r="K196" s="6" t="s">
        <v>20</v>
      </c>
      <c r="L196" s="9" t="s">
        <v>20</v>
      </c>
      <c r="M196" s="9" t="s">
        <v>111</v>
      </c>
      <c r="N196" s="12">
        <f>K196*400+L196*100+M196</f>
        <v>594</v>
      </c>
      <c r="O196" s="10">
        <v>330</v>
      </c>
      <c r="P196" s="12">
        <f>N196*O196</f>
        <v>196020</v>
      </c>
      <c r="Q196" s="13">
        <f>P196*0.01%</f>
        <v>19.602</v>
      </c>
      <c r="R196" s="13">
        <f t="shared" si="53"/>
        <v>17.6418</v>
      </c>
      <c r="S196" s="26">
        <f>Q196-R196</f>
        <v>1.9602000000000004</v>
      </c>
      <c r="T196" s="17"/>
      <c r="U196" s="14"/>
      <c r="V196" s="14"/>
      <c r="W196" s="14"/>
    </row>
    <row r="197" spans="1:23" s="5" customFormat="1" ht="23.25" x14ac:dyDescent="0.5">
      <c r="A197" s="66"/>
      <c r="B197" s="7"/>
      <c r="C197" s="7"/>
      <c r="D197" s="7"/>
      <c r="E197" s="8"/>
      <c r="F197" s="31"/>
      <c r="G197" s="7"/>
      <c r="H197" s="7"/>
      <c r="I197" s="7"/>
      <c r="J197" s="7"/>
      <c r="K197" s="6"/>
      <c r="L197" s="9"/>
      <c r="M197" s="9"/>
      <c r="N197" s="12"/>
      <c r="O197" s="10"/>
      <c r="P197" s="12">
        <f>SUM(P194:P196)</f>
        <v>754380</v>
      </c>
      <c r="Q197" s="13">
        <f>SUM(Q194:Q196)</f>
        <v>75.438000000000002</v>
      </c>
      <c r="R197" s="13">
        <f t="shared" si="53"/>
        <v>67.894199999999998</v>
      </c>
      <c r="S197" s="26">
        <f>SUM(S194:S196)</f>
        <v>7.5437999999999992</v>
      </c>
      <c r="T197" s="17"/>
      <c r="U197" s="14"/>
      <c r="V197" s="14"/>
      <c r="W197" s="14"/>
    </row>
    <row r="198" spans="1:23" s="5" customFormat="1" ht="23.25" x14ac:dyDescent="0.5">
      <c r="A198" s="64">
        <v>75</v>
      </c>
      <c r="B198" s="7" t="s">
        <v>226</v>
      </c>
      <c r="C198" s="7" t="s">
        <v>281</v>
      </c>
      <c r="D198" s="7" t="s">
        <v>422</v>
      </c>
      <c r="E198" s="46" t="s">
        <v>594</v>
      </c>
      <c r="F198" s="31" t="s">
        <v>154</v>
      </c>
      <c r="G198" s="7" t="s">
        <v>437</v>
      </c>
      <c r="H198" s="7" t="s">
        <v>456</v>
      </c>
      <c r="I198" s="7" t="s">
        <v>31</v>
      </c>
      <c r="J198" s="7" t="s">
        <v>530</v>
      </c>
      <c r="K198" s="6" t="s">
        <v>22</v>
      </c>
      <c r="L198" s="9" t="s">
        <v>22</v>
      </c>
      <c r="M198" s="9" t="s">
        <v>97</v>
      </c>
      <c r="N198" s="12">
        <f>K198*400+L198*100+M198</f>
        <v>1580</v>
      </c>
      <c r="O198" s="10">
        <v>330</v>
      </c>
      <c r="P198" s="12">
        <f>N198*O198</f>
        <v>521400</v>
      </c>
      <c r="Q198" s="13">
        <f>P198*0.01%</f>
        <v>52.14</v>
      </c>
      <c r="R198" s="13">
        <f t="shared" si="53"/>
        <v>46.926000000000002</v>
      </c>
      <c r="S198" s="26">
        <f>Q198-R198</f>
        <v>5.2139999999999986</v>
      </c>
      <c r="T198" s="17"/>
      <c r="U198" s="14"/>
      <c r="V198" s="14"/>
      <c r="W198" s="14"/>
    </row>
    <row r="199" spans="1:23" s="5" customFormat="1" ht="23.25" x14ac:dyDescent="0.5">
      <c r="A199" s="65"/>
      <c r="B199" s="7"/>
      <c r="C199" s="7"/>
      <c r="D199" s="7"/>
      <c r="E199" s="8"/>
      <c r="F199" s="31"/>
      <c r="G199" s="7" t="s">
        <v>437</v>
      </c>
      <c r="H199" s="7" t="s">
        <v>449</v>
      </c>
      <c r="I199" s="7" t="s">
        <v>45</v>
      </c>
      <c r="J199" s="7" t="s">
        <v>530</v>
      </c>
      <c r="K199" s="6" t="s">
        <v>25</v>
      </c>
      <c r="L199" s="9" t="s">
        <v>531</v>
      </c>
      <c r="M199" s="9" t="s">
        <v>24</v>
      </c>
      <c r="N199" s="12">
        <f>K199*400+L199*100+M199</f>
        <v>2405</v>
      </c>
      <c r="O199" s="10">
        <v>330</v>
      </c>
      <c r="P199" s="12">
        <f>N199*O199</f>
        <v>793650</v>
      </c>
      <c r="Q199" s="13">
        <f>P199*0.01%</f>
        <v>79.365000000000009</v>
      </c>
      <c r="R199" s="13">
        <f t="shared" si="53"/>
        <v>71.428500000000014</v>
      </c>
      <c r="S199" s="26">
        <f>Q199-R199</f>
        <v>7.9364999999999952</v>
      </c>
      <c r="T199" s="17"/>
      <c r="U199" s="14"/>
      <c r="V199" s="14"/>
      <c r="W199" s="14"/>
    </row>
    <row r="200" spans="1:23" s="5" customFormat="1" ht="23.25" x14ac:dyDescent="0.5">
      <c r="A200" s="66"/>
      <c r="B200" s="7"/>
      <c r="C200" s="7"/>
      <c r="D200" s="7"/>
      <c r="E200" s="8"/>
      <c r="F200" s="31"/>
      <c r="G200" s="7"/>
      <c r="H200" s="7"/>
      <c r="I200" s="7"/>
      <c r="J200" s="7"/>
      <c r="K200" s="6"/>
      <c r="L200" s="9"/>
      <c r="M200" s="9"/>
      <c r="N200" s="12"/>
      <c r="O200" s="10"/>
      <c r="P200" s="12">
        <f>SUM(P198:P199)</f>
        <v>1315050</v>
      </c>
      <c r="Q200" s="13">
        <f>SUM(Q198:Q199)</f>
        <v>131.505</v>
      </c>
      <c r="R200" s="13">
        <f t="shared" si="53"/>
        <v>118.3545</v>
      </c>
      <c r="S200" s="26">
        <f>SUM(S198:S199)</f>
        <v>13.150499999999994</v>
      </c>
      <c r="T200" s="17"/>
      <c r="U200" s="14"/>
      <c r="V200" s="14"/>
      <c r="W200" s="14"/>
    </row>
    <row r="201" spans="1:23" s="5" customFormat="1" ht="23.25" x14ac:dyDescent="0.5">
      <c r="A201" s="64">
        <v>76</v>
      </c>
      <c r="B201" s="7" t="s">
        <v>225</v>
      </c>
      <c r="C201" s="7" t="s">
        <v>282</v>
      </c>
      <c r="D201" s="7" t="s">
        <v>425</v>
      </c>
      <c r="E201" s="46" t="s">
        <v>595</v>
      </c>
      <c r="F201" s="31" t="s">
        <v>36</v>
      </c>
      <c r="G201" s="7" t="s">
        <v>437</v>
      </c>
      <c r="H201" s="7" t="s">
        <v>455</v>
      </c>
      <c r="I201" s="7" t="s">
        <v>29</v>
      </c>
      <c r="J201" s="7" t="s">
        <v>530</v>
      </c>
      <c r="K201" s="6" t="s">
        <v>21</v>
      </c>
      <c r="L201" s="9" t="s">
        <v>22</v>
      </c>
      <c r="M201" s="9" t="s">
        <v>72</v>
      </c>
      <c r="N201" s="12">
        <f>K201*400+L201*100+M201</f>
        <v>1155</v>
      </c>
      <c r="O201" s="10">
        <v>330</v>
      </c>
      <c r="P201" s="12">
        <f>N201*O201</f>
        <v>381150</v>
      </c>
      <c r="Q201" s="13">
        <f>P201*0.01%</f>
        <v>38.115000000000002</v>
      </c>
      <c r="R201" s="13">
        <f t="shared" si="53"/>
        <v>34.3035</v>
      </c>
      <c r="S201" s="26">
        <f>Q201-R201</f>
        <v>3.8115000000000023</v>
      </c>
      <c r="T201" s="17"/>
      <c r="U201" s="14"/>
      <c r="V201" s="14"/>
      <c r="W201" s="14"/>
    </row>
    <row r="202" spans="1:23" s="5" customFormat="1" ht="23.25" x14ac:dyDescent="0.5">
      <c r="A202" s="65"/>
      <c r="B202" s="7"/>
      <c r="C202" s="7"/>
      <c r="D202" s="7"/>
      <c r="E202" s="8"/>
      <c r="F202" s="31"/>
      <c r="G202" s="7" t="s">
        <v>437</v>
      </c>
      <c r="H202" s="7" t="s">
        <v>455</v>
      </c>
      <c r="I202" s="7" t="s">
        <v>31</v>
      </c>
      <c r="J202" s="7" t="s">
        <v>530</v>
      </c>
      <c r="K202" s="6" t="s">
        <v>22</v>
      </c>
      <c r="L202" s="9" t="s">
        <v>531</v>
      </c>
      <c r="M202" s="9" t="s">
        <v>67</v>
      </c>
      <c r="N202" s="12">
        <f>K202*400+L202*100+M202</f>
        <v>1250</v>
      </c>
      <c r="O202" s="10">
        <v>330</v>
      </c>
      <c r="P202" s="12">
        <f>N202*O202</f>
        <v>412500</v>
      </c>
      <c r="Q202" s="13">
        <f>P202*0.01%</f>
        <v>41.25</v>
      </c>
      <c r="R202" s="13">
        <f t="shared" si="53"/>
        <v>37.125</v>
      </c>
      <c r="S202" s="26">
        <f>Q202-R202</f>
        <v>4.125</v>
      </c>
      <c r="T202" s="17"/>
      <c r="U202" s="14"/>
      <c r="V202" s="14"/>
      <c r="W202" s="14"/>
    </row>
    <row r="203" spans="1:23" s="5" customFormat="1" ht="23.25" x14ac:dyDescent="0.5">
      <c r="A203" s="66"/>
      <c r="B203" s="7"/>
      <c r="C203" s="7"/>
      <c r="D203" s="7"/>
      <c r="E203" s="8"/>
      <c r="F203" s="31"/>
      <c r="G203" s="7"/>
      <c r="H203" s="7"/>
      <c r="I203" s="7"/>
      <c r="J203" s="7"/>
      <c r="K203" s="6"/>
      <c r="L203" s="9"/>
      <c r="M203" s="9"/>
      <c r="N203" s="12"/>
      <c r="O203" s="10"/>
      <c r="P203" s="12">
        <f>SUM(P201:P202)</f>
        <v>793650</v>
      </c>
      <c r="Q203" s="13">
        <f>SUM(Q201:Q202)</f>
        <v>79.365000000000009</v>
      </c>
      <c r="R203" s="13">
        <f t="shared" ref="R203:R264" si="67">Q203*90%</f>
        <v>71.428500000000014</v>
      </c>
      <c r="S203" s="26">
        <f>SUM(S201:S202)</f>
        <v>7.9365000000000023</v>
      </c>
      <c r="T203" s="17"/>
      <c r="U203" s="14"/>
      <c r="V203" s="14"/>
      <c r="W203" s="14"/>
    </row>
    <row r="204" spans="1:23" s="5" customFormat="1" ht="23.25" x14ac:dyDescent="0.5">
      <c r="A204" s="29">
        <v>77</v>
      </c>
      <c r="B204" s="7" t="s">
        <v>225</v>
      </c>
      <c r="C204" s="7" t="s">
        <v>282</v>
      </c>
      <c r="D204" s="7" t="s">
        <v>426</v>
      </c>
      <c r="E204" s="46" t="s">
        <v>596</v>
      </c>
      <c r="F204" s="31" t="s">
        <v>484</v>
      </c>
      <c r="G204" s="7" t="s">
        <v>437</v>
      </c>
      <c r="H204" s="7" t="s">
        <v>188</v>
      </c>
      <c r="I204" s="7" t="s">
        <v>22</v>
      </c>
      <c r="J204" s="7" t="s">
        <v>530</v>
      </c>
      <c r="K204" s="6" t="s">
        <v>23</v>
      </c>
      <c r="L204" s="9" t="s">
        <v>531</v>
      </c>
      <c r="M204" s="9" t="s">
        <v>55</v>
      </c>
      <c r="N204" s="12">
        <f>K204*400+L204*100+M204</f>
        <v>1637</v>
      </c>
      <c r="O204" s="10">
        <v>330</v>
      </c>
      <c r="P204" s="12">
        <f>N204*O204</f>
        <v>540210</v>
      </c>
      <c r="Q204" s="13">
        <f>P204*0.01%</f>
        <v>54.021000000000001</v>
      </c>
      <c r="R204" s="13">
        <f t="shared" si="67"/>
        <v>48.618900000000004</v>
      </c>
      <c r="S204" s="26">
        <f>Q204-R204</f>
        <v>5.4020999999999972</v>
      </c>
      <c r="T204" s="17"/>
      <c r="U204" s="14"/>
      <c r="V204" s="14"/>
      <c r="W204" s="14"/>
    </row>
    <row r="205" spans="1:23" s="5" customFormat="1" ht="23.25" x14ac:dyDescent="0.5">
      <c r="A205" s="64">
        <v>78</v>
      </c>
      <c r="B205" s="7" t="s">
        <v>226</v>
      </c>
      <c r="C205" s="7" t="s">
        <v>283</v>
      </c>
      <c r="D205" s="7" t="s">
        <v>428</v>
      </c>
      <c r="E205" s="46" t="s">
        <v>597</v>
      </c>
      <c r="F205" s="31" t="s">
        <v>215</v>
      </c>
      <c r="G205" s="7" t="s">
        <v>437</v>
      </c>
      <c r="H205" s="7" t="s">
        <v>183</v>
      </c>
      <c r="I205" s="7" t="s">
        <v>27</v>
      </c>
      <c r="J205" s="7" t="s">
        <v>530</v>
      </c>
      <c r="K205" s="6" t="s">
        <v>25</v>
      </c>
      <c r="L205" s="9" t="s">
        <v>20</v>
      </c>
      <c r="M205" s="9" t="s">
        <v>54</v>
      </c>
      <c r="N205" s="12">
        <f>K205*400+L205*100+M205</f>
        <v>2536</v>
      </c>
      <c r="O205" s="10">
        <v>330</v>
      </c>
      <c r="P205" s="12">
        <f>N205*O205</f>
        <v>836880</v>
      </c>
      <c r="Q205" s="13">
        <f>P205*0.01%</f>
        <v>83.688000000000002</v>
      </c>
      <c r="R205" s="13">
        <f t="shared" si="67"/>
        <v>75.319200000000009</v>
      </c>
      <c r="S205" s="26">
        <f>Q205-R205</f>
        <v>8.3687999999999931</v>
      </c>
      <c r="T205" s="17"/>
      <c r="U205" s="14"/>
      <c r="V205" s="14"/>
      <c r="W205" s="14"/>
    </row>
    <row r="206" spans="1:23" s="5" customFormat="1" ht="23.25" x14ac:dyDescent="0.5">
      <c r="A206" s="65"/>
      <c r="B206" s="7"/>
      <c r="C206" s="7"/>
      <c r="D206" s="7"/>
      <c r="E206" s="8"/>
      <c r="F206" s="31"/>
      <c r="G206" s="7" t="s">
        <v>437</v>
      </c>
      <c r="H206" s="7" t="s">
        <v>206</v>
      </c>
      <c r="I206" s="7" t="s">
        <v>40</v>
      </c>
      <c r="J206" s="7" t="s">
        <v>530</v>
      </c>
      <c r="K206" s="6" t="s">
        <v>24</v>
      </c>
      <c r="L206" s="9" t="s">
        <v>21</v>
      </c>
      <c r="M206" s="9" t="s">
        <v>48</v>
      </c>
      <c r="N206" s="12">
        <f>K206*400+L206*100+M206</f>
        <v>2230</v>
      </c>
      <c r="O206" s="10">
        <v>330</v>
      </c>
      <c r="P206" s="12">
        <f>N206*O206</f>
        <v>735900</v>
      </c>
      <c r="Q206" s="13">
        <f>P206*0.01%</f>
        <v>73.59</v>
      </c>
      <c r="R206" s="13">
        <f t="shared" si="67"/>
        <v>66.231000000000009</v>
      </c>
      <c r="S206" s="26">
        <f>Q206-R206</f>
        <v>7.3589999999999947</v>
      </c>
      <c r="T206" s="17"/>
      <c r="U206" s="14"/>
      <c r="V206" s="14"/>
      <c r="W206" s="14"/>
    </row>
    <row r="207" spans="1:23" s="5" customFormat="1" ht="23.25" x14ac:dyDescent="0.5">
      <c r="A207" s="66"/>
      <c r="B207" s="7"/>
      <c r="C207" s="7"/>
      <c r="D207" s="7"/>
      <c r="E207" s="8"/>
      <c r="F207" s="31"/>
      <c r="G207" s="7"/>
      <c r="H207" s="7"/>
      <c r="I207" s="7"/>
      <c r="J207" s="7"/>
      <c r="K207" s="6"/>
      <c r="L207" s="9"/>
      <c r="M207" s="9"/>
      <c r="N207" s="12"/>
      <c r="O207" s="10"/>
      <c r="P207" s="12">
        <f>SUM(P205:P206)</f>
        <v>1572780</v>
      </c>
      <c r="Q207" s="13">
        <f>SUM(Q205:Q206)</f>
        <v>157.27800000000002</v>
      </c>
      <c r="R207" s="13">
        <f t="shared" si="67"/>
        <v>141.55020000000002</v>
      </c>
      <c r="S207" s="26">
        <f>SUM(S205:S206)</f>
        <v>15.727799999999988</v>
      </c>
      <c r="T207" s="17"/>
      <c r="U207" s="14"/>
      <c r="V207" s="14"/>
      <c r="W207" s="14"/>
    </row>
    <row r="208" spans="1:23" s="5" customFormat="1" ht="23.25" x14ac:dyDescent="0.5">
      <c r="A208" s="64">
        <v>79</v>
      </c>
      <c r="B208" s="7" t="s">
        <v>224</v>
      </c>
      <c r="C208" s="7" t="s">
        <v>284</v>
      </c>
      <c r="D208" s="7" t="s">
        <v>422</v>
      </c>
      <c r="E208" s="46" t="s">
        <v>598</v>
      </c>
      <c r="F208" s="31" t="s">
        <v>124</v>
      </c>
      <c r="G208" s="7" t="s">
        <v>437</v>
      </c>
      <c r="H208" s="7" t="s">
        <v>438</v>
      </c>
      <c r="I208" s="7" t="s">
        <v>180</v>
      </c>
      <c r="J208" s="7" t="s">
        <v>530</v>
      </c>
      <c r="K208" s="6" t="s">
        <v>20</v>
      </c>
      <c r="L208" s="9" t="s">
        <v>531</v>
      </c>
      <c r="M208" s="9" t="s">
        <v>47</v>
      </c>
      <c r="N208" s="12">
        <f>K208*400+L208*100+M208</f>
        <v>429</v>
      </c>
      <c r="O208" s="10">
        <v>330</v>
      </c>
      <c r="P208" s="12">
        <f>N208*O208</f>
        <v>141570</v>
      </c>
      <c r="Q208" s="13">
        <f>P208*0.01%</f>
        <v>14.157</v>
      </c>
      <c r="R208" s="13">
        <f t="shared" si="67"/>
        <v>12.741300000000001</v>
      </c>
      <c r="S208" s="26">
        <f>Q208-R208</f>
        <v>1.4156999999999993</v>
      </c>
      <c r="T208" s="17"/>
      <c r="U208" s="14"/>
      <c r="V208" s="14"/>
      <c r="W208" s="14"/>
    </row>
    <row r="209" spans="1:23" s="5" customFormat="1" ht="23.25" x14ac:dyDescent="0.5">
      <c r="A209" s="65"/>
      <c r="B209" s="7"/>
      <c r="C209" s="7"/>
      <c r="D209" s="7"/>
      <c r="E209" s="8"/>
      <c r="F209" s="31"/>
      <c r="G209" s="7" t="s">
        <v>437</v>
      </c>
      <c r="H209" s="7" t="s">
        <v>438</v>
      </c>
      <c r="I209" s="7" t="s">
        <v>182</v>
      </c>
      <c r="J209" s="7" t="s">
        <v>530</v>
      </c>
      <c r="K209" s="6" t="s">
        <v>531</v>
      </c>
      <c r="L209" s="9" t="s">
        <v>21</v>
      </c>
      <c r="M209" s="9" t="s">
        <v>79</v>
      </c>
      <c r="N209" s="12">
        <f>K209*400+L209*100+M209</f>
        <v>262</v>
      </c>
      <c r="O209" s="10">
        <v>330</v>
      </c>
      <c r="P209" s="12">
        <f>N209*O209</f>
        <v>86460</v>
      </c>
      <c r="Q209" s="13">
        <f>P209*0.01%</f>
        <v>8.6460000000000008</v>
      </c>
      <c r="R209" s="13">
        <f t="shared" si="67"/>
        <v>7.7814000000000005</v>
      </c>
      <c r="S209" s="26">
        <f>Q209-R209</f>
        <v>0.86460000000000026</v>
      </c>
      <c r="T209" s="17"/>
      <c r="U209" s="14"/>
      <c r="V209" s="14"/>
      <c r="W209" s="14"/>
    </row>
    <row r="210" spans="1:23" s="5" customFormat="1" ht="23.25" x14ac:dyDescent="0.5">
      <c r="A210" s="65"/>
      <c r="B210" s="7"/>
      <c r="C210" s="7"/>
      <c r="D210" s="7"/>
      <c r="E210" s="8"/>
      <c r="F210" s="31"/>
      <c r="G210" s="7" t="s">
        <v>437</v>
      </c>
      <c r="H210" s="7" t="s">
        <v>438</v>
      </c>
      <c r="I210" s="7" t="s">
        <v>183</v>
      </c>
      <c r="J210" s="7" t="s">
        <v>530</v>
      </c>
      <c r="K210" s="6" t="s">
        <v>531</v>
      </c>
      <c r="L210" s="9" t="s">
        <v>21</v>
      </c>
      <c r="M210" s="9" t="s">
        <v>100</v>
      </c>
      <c r="N210" s="12">
        <f>K210*400+L210*100+M210</f>
        <v>283</v>
      </c>
      <c r="O210" s="10">
        <v>330</v>
      </c>
      <c r="P210" s="12">
        <f>N210*O210</f>
        <v>93390</v>
      </c>
      <c r="Q210" s="13">
        <f>P210*0.01%</f>
        <v>9.3390000000000004</v>
      </c>
      <c r="R210" s="13">
        <f t="shared" si="67"/>
        <v>8.4051000000000009</v>
      </c>
      <c r="S210" s="26">
        <f>Q210-R210</f>
        <v>0.93389999999999951</v>
      </c>
      <c r="T210" s="17"/>
      <c r="U210" s="14"/>
      <c r="V210" s="14"/>
      <c r="W210" s="14"/>
    </row>
    <row r="211" spans="1:23" s="5" customFormat="1" ht="23.25" x14ac:dyDescent="0.5">
      <c r="A211" s="66"/>
      <c r="B211" s="7"/>
      <c r="C211" s="7"/>
      <c r="D211" s="7"/>
      <c r="E211" s="8"/>
      <c r="F211" s="31"/>
      <c r="G211" s="7"/>
      <c r="H211" s="7"/>
      <c r="I211" s="7"/>
      <c r="J211" s="7"/>
      <c r="K211" s="6"/>
      <c r="L211" s="9"/>
      <c r="M211" s="9"/>
      <c r="N211" s="12"/>
      <c r="O211" s="10"/>
      <c r="P211" s="12">
        <f>SUM(P208:P210)</f>
        <v>321420</v>
      </c>
      <c r="Q211" s="13">
        <f>SUM(Q208:Q210)</f>
        <v>32.142000000000003</v>
      </c>
      <c r="R211" s="13">
        <f t="shared" si="67"/>
        <v>28.927800000000005</v>
      </c>
      <c r="S211" s="26">
        <f>SUM(S208:S210)</f>
        <v>3.2141999999999991</v>
      </c>
      <c r="T211" s="17"/>
      <c r="U211" s="14"/>
      <c r="V211" s="14"/>
      <c r="W211" s="14"/>
    </row>
    <row r="212" spans="1:23" s="5" customFormat="1" ht="23.25" x14ac:dyDescent="0.5">
      <c r="A212" s="29">
        <v>80</v>
      </c>
      <c r="B212" s="7" t="s">
        <v>226</v>
      </c>
      <c r="C212" s="7" t="s">
        <v>285</v>
      </c>
      <c r="D212" s="7" t="s">
        <v>422</v>
      </c>
      <c r="E212" s="46" t="s">
        <v>599</v>
      </c>
      <c r="F212" s="31" t="s">
        <v>53</v>
      </c>
      <c r="G212" s="7" t="s">
        <v>437</v>
      </c>
      <c r="H212" s="7" t="s">
        <v>439</v>
      </c>
      <c r="I212" s="7" t="s">
        <v>32</v>
      </c>
      <c r="J212" s="7" t="s">
        <v>530</v>
      </c>
      <c r="K212" s="6" t="s">
        <v>29</v>
      </c>
      <c r="L212" s="9" t="s">
        <v>20</v>
      </c>
      <c r="M212" s="9" t="s">
        <v>78</v>
      </c>
      <c r="N212" s="12">
        <f t="shared" ref="N212:N218" si="68">K212*400+L212*100+M212</f>
        <v>4161</v>
      </c>
      <c r="O212" s="10">
        <v>330</v>
      </c>
      <c r="P212" s="12">
        <f t="shared" ref="P212:P218" si="69">N212*O212</f>
        <v>1373130</v>
      </c>
      <c r="Q212" s="13">
        <f t="shared" ref="Q212:Q218" si="70">P212*0.01%</f>
        <v>137.31300000000002</v>
      </c>
      <c r="R212" s="13">
        <f t="shared" si="67"/>
        <v>123.58170000000001</v>
      </c>
      <c r="S212" s="26">
        <f t="shared" ref="S212:S218" si="71">Q212-R212</f>
        <v>13.731300000000005</v>
      </c>
      <c r="T212" s="17"/>
      <c r="U212" s="14"/>
      <c r="V212" s="14"/>
      <c r="W212" s="14"/>
    </row>
    <row r="213" spans="1:23" s="5" customFormat="1" ht="23.25" x14ac:dyDescent="0.5">
      <c r="A213" s="64">
        <v>81</v>
      </c>
      <c r="B213" s="7" t="s">
        <v>225</v>
      </c>
      <c r="C213" s="7" t="s">
        <v>286</v>
      </c>
      <c r="D213" s="7" t="s">
        <v>422</v>
      </c>
      <c r="E213" s="46" t="s">
        <v>600</v>
      </c>
      <c r="F213" s="31" t="s">
        <v>98</v>
      </c>
      <c r="G213" s="7" t="s">
        <v>437</v>
      </c>
      <c r="H213" s="7" t="s">
        <v>449</v>
      </c>
      <c r="I213" s="7" t="s">
        <v>34</v>
      </c>
      <c r="J213" s="7" t="s">
        <v>530</v>
      </c>
      <c r="K213" s="6" t="s">
        <v>36</v>
      </c>
      <c r="L213" s="9" t="s">
        <v>22</v>
      </c>
      <c r="M213" s="9" t="s">
        <v>49</v>
      </c>
      <c r="N213" s="12">
        <f t="shared" si="68"/>
        <v>7131</v>
      </c>
      <c r="O213" s="10">
        <v>330</v>
      </c>
      <c r="P213" s="12">
        <f t="shared" si="69"/>
        <v>2353230</v>
      </c>
      <c r="Q213" s="13">
        <f t="shared" si="70"/>
        <v>235.32300000000001</v>
      </c>
      <c r="R213" s="13">
        <f t="shared" si="67"/>
        <v>211.79070000000002</v>
      </c>
      <c r="S213" s="26">
        <f t="shared" si="71"/>
        <v>23.532299999999992</v>
      </c>
      <c r="T213" s="17"/>
      <c r="U213" s="14"/>
      <c r="V213" s="14"/>
      <c r="W213" s="14"/>
    </row>
    <row r="214" spans="1:23" s="5" customFormat="1" ht="23.25" x14ac:dyDescent="0.5">
      <c r="A214" s="65"/>
      <c r="B214" s="7"/>
      <c r="C214" s="7"/>
      <c r="D214" s="7"/>
      <c r="E214" s="8"/>
      <c r="F214" s="31"/>
      <c r="G214" s="7" t="s">
        <v>437</v>
      </c>
      <c r="H214" s="7" t="s">
        <v>438</v>
      </c>
      <c r="I214" s="7" t="s">
        <v>65</v>
      </c>
      <c r="J214" s="7" t="s">
        <v>530</v>
      </c>
      <c r="K214" s="6" t="s">
        <v>531</v>
      </c>
      <c r="L214" s="9" t="s">
        <v>22</v>
      </c>
      <c r="M214" s="9" t="s">
        <v>23</v>
      </c>
      <c r="N214" s="12">
        <f t="shared" si="68"/>
        <v>304</v>
      </c>
      <c r="O214" s="10">
        <v>330</v>
      </c>
      <c r="P214" s="12">
        <f t="shared" si="69"/>
        <v>100320</v>
      </c>
      <c r="Q214" s="13">
        <f t="shared" si="70"/>
        <v>10.032</v>
      </c>
      <c r="R214" s="13">
        <f t="shared" si="67"/>
        <v>9.0288000000000004</v>
      </c>
      <c r="S214" s="26">
        <f t="shared" si="71"/>
        <v>1.0031999999999996</v>
      </c>
      <c r="T214" s="17"/>
      <c r="U214" s="14"/>
      <c r="V214" s="14"/>
      <c r="W214" s="14"/>
    </row>
    <row r="215" spans="1:23" s="5" customFormat="1" ht="23.25" x14ac:dyDescent="0.5">
      <c r="A215" s="65"/>
      <c r="B215" s="7"/>
      <c r="C215" s="7"/>
      <c r="D215" s="7"/>
      <c r="E215" s="8"/>
      <c r="F215" s="31"/>
      <c r="G215" s="7" t="s">
        <v>437</v>
      </c>
      <c r="H215" s="7" t="s">
        <v>438</v>
      </c>
      <c r="I215" s="7" t="s">
        <v>62</v>
      </c>
      <c r="J215" s="7" t="s">
        <v>530</v>
      </c>
      <c r="K215" s="6" t="s">
        <v>531</v>
      </c>
      <c r="L215" s="9" t="s">
        <v>20</v>
      </c>
      <c r="M215" s="9" t="s">
        <v>29</v>
      </c>
      <c r="N215" s="12">
        <f t="shared" si="68"/>
        <v>110</v>
      </c>
      <c r="O215" s="10">
        <v>330</v>
      </c>
      <c r="P215" s="12">
        <f t="shared" si="69"/>
        <v>36300</v>
      </c>
      <c r="Q215" s="13">
        <f t="shared" si="70"/>
        <v>3.6300000000000003</v>
      </c>
      <c r="R215" s="13">
        <f t="shared" si="67"/>
        <v>3.2670000000000003</v>
      </c>
      <c r="S215" s="26">
        <f t="shared" si="71"/>
        <v>0.36299999999999999</v>
      </c>
      <c r="T215" s="17"/>
      <c r="U215" s="14"/>
      <c r="V215" s="14"/>
      <c r="W215" s="14"/>
    </row>
    <row r="216" spans="1:23" s="5" customFormat="1" ht="23.25" x14ac:dyDescent="0.5">
      <c r="A216" s="65"/>
      <c r="B216" s="7"/>
      <c r="C216" s="7"/>
      <c r="D216" s="7"/>
      <c r="E216" s="8"/>
      <c r="F216" s="31"/>
      <c r="G216" s="7" t="s">
        <v>437</v>
      </c>
      <c r="H216" s="7" t="s">
        <v>438</v>
      </c>
      <c r="I216" s="7" t="s">
        <v>64</v>
      </c>
      <c r="J216" s="7" t="s">
        <v>530</v>
      </c>
      <c r="K216" s="6" t="s">
        <v>531</v>
      </c>
      <c r="L216" s="9" t="s">
        <v>531</v>
      </c>
      <c r="M216" s="9" t="s">
        <v>98</v>
      </c>
      <c r="N216" s="12">
        <f t="shared" si="68"/>
        <v>81</v>
      </c>
      <c r="O216" s="10">
        <v>330</v>
      </c>
      <c r="P216" s="12">
        <f t="shared" si="69"/>
        <v>26730</v>
      </c>
      <c r="Q216" s="13">
        <f t="shared" si="70"/>
        <v>2.673</v>
      </c>
      <c r="R216" s="13">
        <f t="shared" si="67"/>
        <v>2.4056999999999999</v>
      </c>
      <c r="S216" s="26">
        <f t="shared" si="71"/>
        <v>0.26730000000000009</v>
      </c>
      <c r="T216" s="17"/>
      <c r="U216" s="14"/>
      <c r="V216" s="14"/>
      <c r="W216" s="14"/>
    </row>
    <row r="217" spans="1:23" s="5" customFormat="1" ht="23.25" x14ac:dyDescent="0.5">
      <c r="A217" s="65"/>
      <c r="B217" s="7"/>
      <c r="C217" s="7"/>
      <c r="D217" s="7"/>
      <c r="E217" s="8"/>
      <c r="F217" s="31"/>
      <c r="G217" s="7" t="s">
        <v>437</v>
      </c>
      <c r="H217" s="7" t="s">
        <v>438</v>
      </c>
      <c r="I217" s="7" t="s">
        <v>56</v>
      </c>
      <c r="J217" s="7" t="s">
        <v>530</v>
      </c>
      <c r="K217" s="6" t="s">
        <v>531</v>
      </c>
      <c r="L217" s="9" t="s">
        <v>531</v>
      </c>
      <c r="M217" s="9" t="s">
        <v>97</v>
      </c>
      <c r="N217" s="12">
        <f t="shared" si="68"/>
        <v>80</v>
      </c>
      <c r="O217" s="10">
        <v>330</v>
      </c>
      <c r="P217" s="12">
        <f t="shared" si="69"/>
        <v>26400</v>
      </c>
      <c r="Q217" s="13">
        <f t="shared" si="70"/>
        <v>2.64</v>
      </c>
      <c r="R217" s="13">
        <f t="shared" si="67"/>
        <v>2.3760000000000003</v>
      </c>
      <c r="S217" s="26">
        <f t="shared" si="71"/>
        <v>0.26399999999999979</v>
      </c>
      <c r="T217" s="17"/>
      <c r="U217" s="14"/>
      <c r="V217" s="14"/>
      <c r="W217" s="14"/>
    </row>
    <row r="218" spans="1:23" s="5" customFormat="1" ht="23.25" x14ac:dyDescent="0.5">
      <c r="A218" s="65"/>
      <c r="B218" s="7"/>
      <c r="C218" s="7"/>
      <c r="D218" s="7"/>
      <c r="E218" s="8"/>
      <c r="F218" s="31"/>
      <c r="G218" s="7" t="s">
        <v>437</v>
      </c>
      <c r="H218" s="7" t="s">
        <v>199</v>
      </c>
      <c r="I218" s="7" t="s">
        <v>25</v>
      </c>
      <c r="J218" s="7" t="s">
        <v>530</v>
      </c>
      <c r="K218" s="6" t="s">
        <v>31</v>
      </c>
      <c r="L218" s="9" t="s">
        <v>531</v>
      </c>
      <c r="M218" s="9" t="s">
        <v>25</v>
      </c>
      <c r="N218" s="12">
        <f t="shared" si="68"/>
        <v>4806</v>
      </c>
      <c r="O218" s="10">
        <v>330</v>
      </c>
      <c r="P218" s="12">
        <f t="shared" si="69"/>
        <v>1585980</v>
      </c>
      <c r="Q218" s="13">
        <f t="shared" si="70"/>
        <v>158.59800000000001</v>
      </c>
      <c r="R218" s="13">
        <f t="shared" si="67"/>
        <v>142.73820000000001</v>
      </c>
      <c r="S218" s="26">
        <f t="shared" si="71"/>
        <v>15.859800000000007</v>
      </c>
      <c r="T218" s="17"/>
      <c r="U218" s="14"/>
      <c r="V218" s="14"/>
      <c r="W218" s="14"/>
    </row>
    <row r="219" spans="1:23" s="5" customFormat="1" ht="23.25" x14ac:dyDescent="0.5">
      <c r="A219" s="65"/>
      <c r="B219" s="7"/>
      <c r="C219" s="7"/>
      <c r="D219" s="7"/>
      <c r="E219" s="8"/>
      <c r="F219" s="31"/>
      <c r="G219" s="7"/>
      <c r="H219" s="7"/>
      <c r="I219" s="7"/>
      <c r="J219" s="7"/>
      <c r="K219" s="6"/>
      <c r="L219" s="9"/>
      <c r="M219" s="9"/>
      <c r="N219" s="12"/>
      <c r="O219" s="10"/>
      <c r="P219" s="12">
        <f>SUM(P213:P218)</f>
        <v>4128960</v>
      </c>
      <c r="Q219" s="13">
        <f>SUM(Q213:Q218)</f>
        <v>412.89600000000002</v>
      </c>
      <c r="R219" s="13">
        <f t="shared" si="67"/>
        <v>371.60640000000001</v>
      </c>
      <c r="S219" s="26">
        <f>SUM(S213:S218)</f>
        <v>41.289599999999993</v>
      </c>
      <c r="T219" s="17"/>
      <c r="U219" s="14"/>
      <c r="V219" s="14"/>
      <c r="W219" s="14"/>
    </row>
    <row r="220" spans="1:23" s="5" customFormat="1" ht="23.25" x14ac:dyDescent="0.5">
      <c r="A220" s="65"/>
      <c r="B220" s="7" t="s">
        <v>225</v>
      </c>
      <c r="C220" s="7" t="s">
        <v>286</v>
      </c>
      <c r="D220" s="7" t="s">
        <v>422</v>
      </c>
      <c r="E220" s="46" t="s">
        <v>600</v>
      </c>
      <c r="F220" s="31"/>
      <c r="G220" s="7" t="s">
        <v>437</v>
      </c>
      <c r="H220" s="7" t="s">
        <v>438</v>
      </c>
      <c r="I220" s="7" t="s">
        <v>102</v>
      </c>
      <c r="J220" s="7" t="s">
        <v>530</v>
      </c>
      <c r="K220" s="6" t="s">
        <v>531</v>
      </c>
      <c r="L220" s="9" t="s">
        <v>531</v>
      </c>
      <c r="M220" s="9" t="s">
        <v>109</v>
      </c>
      <c r="N220" s="12">
        <f>K220*400+L220*100+M220</f>
        <v>92</v>
      </c>
      <c r="O220" s="10">
        <v>330</v>
      </c>
      <c r="P220" s="12">
        <f>N220*O220</f>
        <v>30360</v>
      </c>
      <c r="Q220" s="13">
        <f>P220*0.01%</f>
        <v>3.036</v>
      </c>
      <c r="R220" s="13">
        <f t="shared" si="67"/>
        <v>2.7324000000000002</v>
      </c>
      <c r="S220" s="26">
        <f>Q220-R220</f>
        <v>0.30359999999999987</v>
      </c>
      <c r="T220" s="17"/>
      <c r="U220" s="14"/>
      <c r="V220" s="14"/>
      <c r="W220" s="14"/>
    </row>
    <row r="221" spans="1:23" s="5" customFormat="1" ht="23.25" x14ac:dyDescent="0.5">
      <c r="A221" s="65"/>
      <c r="B221" s="7"/>
      <c r="C221" s="7"/>
      <c r="D221" s="7"/>
      <c r="E221" s="8"/>
      <c r="F221" s="31"/>
      <c r="G221" s="7" t="s">
        <v>437</v>
      </c>
      <c r="H221" s="7" t="s">
        <v>438</v>
      </c>
      <c r="I221" s="7" t="s">
        <v>54</v>
      </c>
      <c r="J221" s="7" t="s">
        <v>530</v>
      </c>
      <c r="K221" s="6" t="s">
        <v>531</v>
      </c>
      <c r="L221" s="9" t="s">
        <v>531</v>
      </c>
      <c r="M221" s="9" t="s">
        <v>59</v>
      </c>
      <c r="N221" s="12">
        <f>K221*400+L221*100+M221</f>
        <v>41</v>
      </c>
      <c r="O221" s="10">
        <v>330</v>
      </c>
      <c r="P221" s="12">
        <f>N221*O221</f>
        <v>13530</v>
      </c>
      <c r="Q221" s="13">
        <f>P221*0.01%</f>
        <v>1.353</v>
      </c>
      <c r="R221" s="13">
        <f t="shared" si="67"/>
        <v>1.2177</v>
      </c>
      <c r="S221" s="26">
        <f>Q221-R221</f>
        <v>0.13529999999999998</v>
      </c>
      <c r="T221" s="17"/>
      <c r="U221" s="14"/>
      <c r="V221" s="14"/>
      <c r="W221" s="14"/>
    </row>
    <row r="222" spans="1:23" s="5" customFormat="1" ht="23.25" x14ac:dyDescent="0.5">
      <c r="A222" s="66"/>
      <c r="B222" s="7"/>
      <c r="C222" s="7"/>
      <c r="D222" s="7"/>
      <c r="E222" s="8"/>
      <c r="F222" s="31"/>
      <c r="G222" s="7"/>
      <c r="H222" s="7"/>
      <c r="I222" s="7"/>
      <c r="J222" s="7"/>
      <c r="K222" s="6"/>
      <c r="L222" s="9"/>
      <c r="M222" s="9"/>
      <c r="N222" s="12"/>
      <c r="O222" s="10"/>
      <c r="P222" s="12">
        <f>SUM(P220:P221)</f>
        <v>43890</v>
      </c>
      <c r="Q222" s="13">
        <f>SUM(Q220:Q221)</f>
        <v>4.3890000000000002</v>
      </c>
      <c r="R222" s="13">
        <f t="shared" si="67"/>
        <v>3.9501000000000004</v>
      </c>
      <c r="S222" s="26">
        <f>SUM(S220:S221)</f>
        <v>0.43889999999999985</v>
      </c>
      <c r="T222" s="17"/>
      <c r="U222" s="14"/>
      <c r="V222" s="14"/>
      <c r="W222" s="14"/>
    </row>
    <row r="223" spans="1:23" s="5" customFormat="1" ht="23.25" x14ac:dyDescent="0.5">
      <c r="A223" s="29">
        <v>82</v>
      </c>
      <c r="B223" s="7" t="s">
        <v>225</v>
      </c>
      <c r="C223" s="7" t="s">
        <v>287</v>
      </c>
      <c r="D223" s="7" t="s">
        <v>422</v>
      </c>
      <c r="E223" s="46" t="s">
        <v>601</v>
      </c>
      <c r="F223" s="31" t="s">
        <v>54</v>
      </c>
      <c r="G223" s="7" t="s">
        <v>437</v>
      </c>
      <c r="H223" s="7" t="s">
        <v>444</v>
      </c>
      <c r="I223" s="7" t="s">
        <v>26</v>
      </c>
      <c r="J223" s="7" t="s">
        <v>530</v>
      </c>
      <c r="K223" s="6" t="s">
        <v>22</v>
      </c>
      <c r="L223" s="9" t="s">
        <v>20</v>
      </c>
      <c r="M223" s="9" t="s">
        <v>84</v>
      </c>
      <c r="N223" s="12">
        <f>K223*400+L223*100+M223</f>
        <v>1367</v>
      </c>
      <c r="O223" s="10">
        <v>330</v>
      </c>
      <c r="P223" s="12">
        <f>N223*O223</f>
        <v>451110</v>
      </c>
      <c r="Q223" s="13">
        <f>P223*0.01%</f>
        <v>45.111000000000004</v>
      </c>
      <c r="R223" s="13">
        <f t="shared" si="67"/>
        <v>40.599900000000005</v>
      </c>
      <c r="S223" s="26">
        <f>Q223-R223</f>
        <v>4.511099999999999</v>
      </c>
      <c r="T223" s="17"/>
      <c r="U223" s="14"/>
      <c r="V223" s="14"/>
      <c r="W223" s="14"/>
    </row>
    <row r="224" spans="1:23" s="5" customFormat="1" ht="23.25" x14ac:dyDescent="0.5">
      <c r="A224" s="64">
        <v>83</v>
      </c>
      <c r="B224" s="7" t="s">
        <v>226</v>
      </c>
      <c r="C224" s="7" t="s">
        <v>288</v>
      </c>
      <c r="D224" s="7" t="s">
        <v>429</v>
      </c>
      <c r="E224" s="46" t="s">
        <v>602</v>
      </c>
      <c r="F224" s="31" t="s">
        <v>173</v>
      </c>
      <c r="G224" s="7" t="s">
        <v>437</v>
      </c>
      <c r="H224" s="7" t="s">
        <v>442</v>
      </c>
      <c r="I224" s="7" t="s">
        <v>155</v>
      </c>
      <c r="J224" s="7" t="s">
        <v>530</v>
      </c>
      <c r="K224" s="6" t="s">
        <v>20</v>
      </c>
      <c r="L224" s="9" t="s">
        <v>20</v>
      </c>
      <c r="M224" s="9" t="s">
        <v>54</v>
      </c>
      <c r="N224" s="12">
        <f>K224*400+L224*100+M224</f>
        <v>536</v>
      </c>
      <c r="O224" s="10">
        <v>330</v>
      </c>
      <c r="P224" s="12">
        <f>N224*O224</f>
        <v>176880</v>
      </c>
      <c r="Q224" s="13">
        <f>P224*0.01%</f>
        <v>17.688000000000002</v>
      </c>
      <c r="R224" s="13">
        <f t="shared" si="67"/>
        <v>15.919200000000002</v>
      </c>
      <c r="S224" s="26">
        <f>Q224-R224</f>
        <v>1.7688000000000006</v>
      </c>
      <c r="T224" s="17"/>
      <c r="U224" s="14"/>
      <c r="V224" s="14"/>
      <c r="W224" s="14"/>
    </row>
    <row r="225" spans="1:23" s="5" customFormat="1" ht="23.25" x14ac:dyDescent="0.5">
      <c r="A225" s="65"/>
      <c r="B225" s="7"/>
      <c r="C225" s="7"/>
      <c r="D225" s="7"/>
      <c r="E225" s="8"/>
      <c r="F225" s="31"/>
      <c r="G225" s="7" t="s">
        <v>437</v>
      </c>
      <c r="H225" s="7" t="s">
        <v>442</v>
      </c>
      <c r="I225" s="7" t="s">
        <v>179</v>
      </c>
      <c r="J225" s="7" t="s">
        <v>530</v>
      </c>
      <c r="K225" s="6" t="s">
        <v>531</v>
      </c>
      <c r="L225" s="9" t="s">
        <v>20</v>
      </c>
      <c r="M225" s="9" t="s">
        <v>84</v>
      </c>
      <c r="N225" s="12">
        <f>K225*400+L225*100+M225</f>
        <v>167</v>
      </c>
      <c r="O225" s="10">
        <v>330</v>
      </c>
      <c r="P225" s="12">
        <f>N225*O225</f>
        <v>55110</v>
      </c>
      <c r="Q225" s="13">
        <f>P225*0.01%</f>
        <v>5.5110000000000001</v>
      </c>
      <c r="R225" s="13">
        <f t="shared" si="67"/>
        <v>4.9599000000000002</v>
      </c>
      <c r="S225" s="26">
        <f>Q225-R225</f>
        <v>0.55109999999999992</v>
      </c>
      <c r="T225" s="17"/>
      <c r="U225" s="14"/>
      <c r="V225" s="14"/>
      <c r="W225" s="14"/>
    </row>
    <row r="226" spans="1:23" s="5" customFormat="1" ht="23.25" x14ac:dyDescent="0.5">
      <c r="A226" s="65"/>
      <c r="B226" s="7"/>
      <c r="C226" s="7"/>
      <c r="D226" s="7"/>
      <c r="E226" s="8"/>
      <c r="F226" s="31"/>
      <c r="G226" s="7" t="s">
        <v>437</v>
      </c>
      <c r="H226" s="7" t="s">
        <v>442</v>
      </c>
      <c r="I226" s="7" t="s">
        <v>172</v>
      </c>
      <c r="J226" s="7" t="s">
        <v>530</v>
      </c>
      <c r="K226" s="6" t="s">
        <v>22</v>
      </c>
      <c r="L226" s="9" t="s">
        <v>531</v>
      </c>
      <c r="M226" s="9" t="s">
        <v>50</v>
      </c>
      <c r="N226" s="12">
        <f>K226*400+L226*100+M226</f>
        <v>1232</v>
      </c>
      <c r="O226" s="10">
        <v>330</v>
      </c>
      <c r="P226" s="12">
        <f>N226*O226</f>
        <v>406560</v>
      </c>
      <c r="Q226" s="13">
        <f>P226*0.01%</f>
        <v>40.655999999999999</v>
      </c>
      <c r="R226" s="13">
        <f t="shared" si="67"/>
        <v>36.590400000000002</v>
      </c>
      <c r="S226" s="26">
        <f>Q226-R226</f>
        <v>4.0655999999999963</v>
      </c>
      <c r="T226" s="17"/>
      <c r="U226" s="14"/>
      <c r="V226" s="14"/>
      <c r="W226" s="14"/>
    </row>
    <row r="227" spans="1:23" s="5" customFormat="1" ht="23.25" x14ac:dyDescent="0.5">
      <c r="A227" s="65"/>
      <c r="B227" s="7"/>
      <c r="C227" s="7"/>
      <c r="D227" s="7"/>
      <c r="E227" s="8"/>
      <c r="F227" s="31"/>
      <c r="G227" s="7" t="s">
        <v>437</v>
      </c>
      <c r="H227" s="7" t="s">
        <v>442</v>
      </c>
      <c r="I227" s="7" t="s">
        <v>164</v>
      </c>
      <c r="J227" s="7" t="s">
        <v>530</v>
      </c>
      <c r="K227" s="6" t="s">
        <v>21</v>
      </c>
      <c r="L227" s="9" t="s">
        <v>531</v>
      </c>
      <c r="M227" s="9" t="s">
        <v>83</v>
      </c>
      <c r="N227" s="12">
        <f>K227*400+L227*100+M227</f>
        <v>866</v>
      </c>
      <c r="O227" s="10">
        <v>330</v>
      </c>
      <c r="P227" s="12">
        <f>N227*O227</f>
        <v>285780</v>
      </c>
      <c r="Q227" s="13">
        <f>P227*0.01%</f>
        <v>28.578000000000003</v>
      </c>
      <c r="R227" s="13">
        <f t="shared" si="67"/>
        <v>25.720200000000002</v>
      </c>
      <c r="S227" s="26">
        <f>Q227-R227</f>
        <v>2.857800000000001</v>
      </c>
      <c r="T227" s="17"/>
      <c r="U227" s="14"/>
      <c r="V227" s="14"/>
      <c r="W227" s="14"/>
    </row>
    <row r="228" spans="1:23" s="5" customFormat="1" ht="23.25" x14ac:dyDescent="0.5">
      <c r="A228" s="66"/>
      <c r="B228" s="7"/>
      <c r="C228" s="7"/>
      <c r="D228" s="7"/>
      <c r="E228" s="8"/>
      <c r="F228" s="31"/>
      <c r="G228" s="7"/>
      <c r="H228" s="7"/>
      <c r="I228" s="7"/>
      <c r="J228" s="7"/>
      <c r="K228" s="6"/>
      <c r="L228" s="9"/>
      <c r="M228" s="9"/>
      <c r="N228" s="12"/>
      <c r="O228" s="10"/>
      <c r="P228" s="12">
        <f>SUM(P224:P227)</f>
        <v>924330</v>
      </c>
      <c r="Q228" s="13">
        <f>SUM(Q224:Q227)</f>
        <v>92.433000000000007</v>
      </c>
      <c r="R228" s="13">
        <f t="shared" si="67"/>
        <v>83.189700000000002</v>
      </c>
      <c r="S228" s="26">
        <f>SUM(S224:S227)</f>
        <v>9.2432999999999979</v>
      </c>
      <c r="T228" s="17"/>
      <c r="U228" s="14"/>
      <c r="V228" s="14"/>
      <c r="W228" s="14"/>
    </row>
    <row r="229" spans="1:23" s="5" customFormat="1" ht="23.25" x14ac:dyDescent="0.5">
      <c r="A229" s="64">
        <v>84</v>
      </c>
      <c r="B229" s="7" t="s">
        <v>226</v>
      </c>
      <c r="C229" s="7" t="s">
        <v>226</v>
      </c>
      <c r="D229" s="7" t="s">
        <v>422</v>
      </c>
      <c r="E229" s="46" t="s">
        <v>603</v>
      </c>
      <c r="F229" s="31" t="s">
        <v>118</v>
      </c>
      <c r="G229" s="7" t="s">
        <v>437</v>
      </c>
      <c r="H229" s="7" t="s">
        <v>459</v>
      </c>
      <c r="I229" s="7" t="s">
        <v>95</v>
      </c>
      <c r="J229" s="7" t="s">
        <v>530</v>
      </c>
      <c r="K229" s="6" t="s">
        <v>22</v>
      </c>
      <c r="L229" s="9" t="s">
        <v>531</v>
      </c>
      <c r="M229" s="9" t="s">
        <v>56</v>
      </c>
      <c r="N229" s="12">
        <f>K229*400+L229*100+M229</f>
        <v>1238</v>
      </c>
      <c r="O229" s="10">
        <v>330</v>
      </c>
      <c r="P229" s="12">
        <f>N229*O229</f>
        <v>408540</v>
      </c>
      <c r="Q229" s="13">
        <f>P229*0.01%</f>
        <v>40.853999999999999</v>
      </c>
      <c r="R229" s="13">
        <f t="shared" si="67"/>
        <v>36.768599999999999</v>
      </c>
      <c r="S229" s="26">
        <f>Q229-R229</f>
        <v>4.0853999999999999</v>
      </c>
      <c r="T229" s="17"/>
      <c r="U229" s="14"/>
      <c r="V229" s="14"/>
      <c r="W229" s="14"/>
    </row>
    <row r="230" spans="1:23" s="5" customFormat="1" ht="23.25" x14ac:dyDescent="0.5">
      <c r="A230" s="65"/>
      <c r="B230" s="7"/>
      <c r="C230" s="7"/>
      <c r="D230" s="7"/>
      <c r="E230" s="8"/>
      <c r="F230" s="31"/>
      <c r="G230" s="7" t="s">
        <v>437</v>
      </c>
      <c r="H230" s="7" t="s">
        <v>438</v>
      </c>
      <c r="I230" s="7" t="s">
        <v>108</v>
      </c>
      <c r="J230" s="7" t="s">
        <v>530</v>
      </c>
      <c r="K230" s="6" t="s">
        <v>531</v>
      </c>
      <c r="L230" s="9" t="s">
        <v>20</v>
      </c>
      <c r="M230" s="9" t="s">
        <v>38</v>
      </c>
      <c r="N230" s="12">
        <f>K230*400+L230*100+M230</f>
        <v>119</v>
      </c>
      <c r="O230" s="10">
        <v>330</v>
      </c>
      <c r="P230" s="12">
        <f>N230*O230</f>
        <v>39270</v>
      </c>
      <c r="Q230" s="13">
        <f>P230*0.01%</f>
        <v>3.927</v>
      </c>
      <c r="R230" s="13">
        <f t="shared" si="67"/>
        <v>3.5343</v>
      </c>
      <c r="S230" s="26">
        <f>Q230-R230</f>
        <v>0.39270000000000005</v>
      </c>
      <c r="T230" s="17"/>
      <c r="U230" s="14"/>
      <c r="V230" s="14"/>
      <c r="W230" s="14"/>
    </row>
    <row r="231" spans="1:23" s="5" customFormat="1" ht="23.25" x14ac:dyDescent="0.5">
      <c r="A231" s="65"/>
      <c r="B231" s="7"/>
      <c r="C231" s="7"/>
      <c r="D231" s="7"/>
      <c r="E231" s="8"/>
      <c r="F231" s="31"/>
      <c r="G231" s="7" t="s">
        <v>437</v>
      </c>
      <c r="H231" s="7" t="s">
        <v>438</v>
      </c>
      <c r="I231" s="7" t="s">
        <v>109</v>
      </c>
      <c r="J231" s="7" t="s">
        <v>530</v>
      </c>
      <c r="K231" s="6" t="s">
        <v>20</v>
      </c>
      <c r="L231" s="9" t="s">
        <v>22</v>
      </c>
      <c r="M231" s="9" t="s">
        <v>90</v>
      </c>
      <c r="N231" s="12">
        <f>K231*400+L231*100+M231</f>
        <v>773</v>
      </c>
      <c r="O231" s="10">
        <v>330</v>
      </c>
      <c r="P231" s="12">
        <f>N231*O231</f>
        <v>255090</v>
      </c>
      <c r="Q231" s="13">
        <f>P231*0.01%</f>
        <v>25.509</v>
      </c>
      <c r="R231" s="13">
        <f t="shared" si="67"/>
        <v>22.958100000000002</v>
      </c>
      <c r="S231" s="26">
        <f>Q231-R231</f>
        <v>2.5508999999999986</v>
      </c>
      <c r="T231" s="17"/>
      <c r="U231" s="14"/>
      <c r="V231" s="14"/>
      <c r="W231" s="14"/>
    </row>
    <row r="232" spans="1:23" s="5" customFormat="1" ht="23.25" x14ac:dyDescent="0.5">
      <c r="A232" s="65"/>
      <c r="B232" s="7"/>
      <c r="C232" s="7"/>
      <c r="D232" s="7"/>
      <c r="E232" s="8"/>
      <c r="F232" s="31"/>
      <c r="G232" s="7" t="s">
        <v>437</v>
      </c>
      <c r="H232" s="7" t="s">
        <v>205</v>
      </c>
      <c r="I232" s="7" t="s">
        <v>48</v>
      </c>
      <c r="J232" s="7" t="s">
        <v>530</v>
      </c>
      <c r="K232" s="6" t="s">
        <v>23</v>
      </c>
      <c r="L232" s="9" t="s">
        <v>531</v>
      </c>
      <c r="M232" s="9" t="s">
        <v>44</v>
      </c>
      <c r="N232" s="12">
        <f>K232*400+L232*100+M232</f>
        <v>1626</v>
      </c>
      <c r="O232" s="10">
        <v>330</v>
      </c>
      <c r="P232" s="12">
        <f>N232*O232</f>
        <v>536580</v>
      </c>
      <c r="Q232" s="13">
        <f>P232*0.01%</f>
        <v>53.658000000000001</v>
      </c>
      <c r="R232" s="13">
        <f t="shared" si="67"/>
        <v>48.292200000000001</v>
      </c>
      <c r="S232" s="26">
        <f>Q232-R232</f>
        <v>5.3658000000000001</v>
      </c>
      <c r="T232" s="17"/>
      <c r="U232" s="14"/>
      <c r="V232" s="14"/>
      <c r="W232" s="14"/>
    </row>
    <row r="233" spans="1:23" s="5" customFormat="1" ht="23.25" x14ac:dyDescent="0.5">
      <c r="A233" s="66"/>
      <c r="B233" s="7"/>
      <c r="C233" s="7"/>
      <c r="D233" s="7"/>
      <c r="E233" s="8"/>
      <c r="F233" s="31"/>
      <c r="G233" s="7"/>
      <c r="H233" s="7"/>
      <c r="I233" s="7"/>
      <c r="J233" s="7"/>
      <c r="K233" s="6"/>
      <c r="L233" s="9"/>
      <c r="M233" s="9"/>
      <c r="N233" s="12"/>
      <c r="O233" s="10"/>
      <c r="P233" s="12">
        <f>SUM(P229:P232)</f>
        <v>1239480</v>
      </c>
      <c r="Q233" s="13">
        <f>SUM(Q229:Q232)</f>
        <v>123.94799999999999</v>
      </c>
      <c r="R233" s="13">
        <f t="shared" si="67"/>
        <v>111.55319999999999</v>
      </c>
      <c r="S233" s="26">
        <f>SUM(S229:S232)</f>
        <v>12.394799999999998</v>
      </c>
      <c r="T233" s="17"/>
      <c r="U233" s="14"/>
      <c r="V233" s="14"/>
      <c r="W233" s="14"/>
    </row>
    <row r="234" spans="1:23" s="5" customFormat="1" ht="24" thickBot="1" x14ac:dyDescent="0.55000000000000004">
      <c r="A234" s="29">
        <v>85</v>
      </c>
      <c r="B234" s="7" t="s">
        <v>226</v>
      </c>
      <c r="C234" s="7" t="s">
        <v>797</v>
      </c>
      <c r="D234" s="7" t="s">
        <v>422</v>
      </c>
      <c r="E234" s="45" t="s">
        <v>798</v>
      </c>
      <c r="F234" s="9">
        <v>302</v>
      </c>
      <c r="G234" s="7" t="s">
        <v>437</v>
      </c>
      <c r="H234" s="9" t="s">
        <v>205</v>
      </c>
      <c r="I234" s="9" t="s">
        <v>25</v>
      </c>
      <c r="J234" s="9" t="s">
        <v>775</v>
      </c>
      <c r="K234" s="9" t="s">
        <v>42</v>
      </c>
      <c r="L234" s="28" t="s">
        <v>531</v>
      </c>
      <c r="M234" s="9" t="s">
        <v>81</v>
      </c>
      <c r="N234" s="12">
        <f t="shared" ref="N234" si="72">K234*400+L234*100+M234</f>
        <v>9664</v>
      </c>
      <c r="O234" s="10">
        <v>330</v>
      </c>
      <c r="P234" s="12">
        <f t="shared" ref="P234" si="73">N234*O234</f>
        <v>3189120</v>
      </c>
      <c r="Q234" s="13">
        <f t="shared" ref="Q234" si="74">P234*0.01%</f>
        <v>318.91200000000003</v>
      </c>
      <c r="R234" s="13">
        <f t="shared" si="67"/>
        <v>287.02080000000007</v>
      </c>
      <c r="S234" s="26">
        <f t="shared" ref="S234" si="75">Q234-R234</f>
        <v>31.891199999999969</v>
      </c>
      <c r="T234" s="11"/>
      <c r="U234" s="14"/>
      <c r="V234" s="14"/>
      <c r="W234" s="14"/>
    </row>
    <row r="235" spans="1:23" s="5" customFormat="1" ht="23.25" x14ac:dyDescent="0.5">
      <c r="A235" s="29">
        <v>86</v>
      </c>
      <c r="B235" s="7" t="s">
        <v>226</v>
      </c>
      <c r="C235" s="7" t="s">
        <v>289</v>
      </c>
      <c r="D235" s="7" t="s">
        <v>422</v>
      </c>
      <c r="E235" s="46" t="s">
        <v>604</v>
      </c>
      <c r="F235" s="31" t="s">
        <v>51</v>
      </c>
      <c r="G235" s="7" t="s">
        <v>437</v>
      </c>
      <c r="H235" s="7" t="s">
        <v>460</v>
      </c>
      <c r="I235" s="7" t="s">
        <v>60</v>
      </c>
      <c r="J235" s="7" t="s">
        <v>530</v>
      </c>
      <c r="K235" s="6" t="s">
        <v>531</v>
      </c>
      <c r="L235" s="9" t="s">
        <v>22</v>
      </c>
      <c r="M235" s="9" t="s">
        <v>32</v>
      </c>
      <c r="N235" s="12">
        <f>K235*400+L235*100+M235</f>
        <v>313</v>
      </c>
      <c r="O235" s="10">
        <v>330</v>
      </c>
      <c r="P235" s="12">
        <f>N235*O235</f>
        <v>103290</v>
      </c>
      <c r="Q235" s="13">
        <f>P235*0.01%</f>
        <v>10.329000000000001</v>
      </c>
      <c r="R235" s="13">
        <f t="shared" si="67"/>
        <v>9.2961000000000009</v>
      </c>
      <c r="S235" s="26">
        <f>Q235-R235</f>
        <v>1.0328999999999997</v>
      </c>
      <c r="T235" s="17"/>
      <c r="U235" s="14"/>
      <c r="V235" s="14"/>
      <c r="W235" s="14"/>
    </row>
    <row r="236" spans="1:23" s="5" customFormat="1" ht="23.25" x14ac:dyDescent="0.5">
      <c r="A236" s="64">
        <v>87</v>
      </c>
      <c r="B236" s="7" t="s">
        <v>226</v>
      </c>
      <c r="C236" s="7" t="s">
        <v>290</v>
      </c>
      <c r="D236" s="7" t="s">
        <v>422</v>
      </c>
      <c r="E236" s="46" t="s">
        <v>605</v>
      </c>
      <c r="F236" s="31" t="s">
        <v>48</v>
      </c>
      <c r="G236" s="7" t="s">
        <v>437</v>
      </c>
      <c r="H236" s="7" t="s">
        <v>452</v>
      </c>
      <c r="I236" s="7" t="s">
        <v>27</v>
      </c>
      <c r="J236" s="7" t="s">
        <v>530</v>
      </c>
      <c r="K236" s="6" t="s">
        <v>39</v>
      </c>
      <c r="L236" s="9" t="s">
        <v>531</v>
      </c>
      <c r="M236" s="9" t="s">
        <v>83</v>
      </c>
      <c r="N236" s="12">
        <f>K236*400+L236*100+M236</f>
        <v>8066</v>
      </c>
      <c r="O236" s="10">
        <v>330</v>
      </c>
      <c r="P236" s="12">
        <f>N236*O236</f>
        <v>2661780</v>
      </c>
      <c r="Q236" s="13">
        <f>P236*0.01%</f>
        <v>266.178</v>
      </c>
      <c r="R236" s="13">
        <f t="shared" si="67"/>
        <v>239.56020000000001</v>
      </c>
      <c r="S236" s="26">
        <f>Q236-R236</f>
        <v>26.617799999999988</v>
      </c>
      <c r="T236" s="17"/>
      <c r="U236" s="14"/>
      <c r="V236" s="14"/>
      <c r="W236" s="14"/>
    </row>
    <row r="237" spans="1:23" s="5" customFormat="1" ht="23.25" x14ac:dyDescent="0.5">
      <c r="A237" s="65"/>
      <c r="B237" s="61" t="s">
        <v>776</v>
      </c>
      <c r="C237" s="62"/>
      <c r="D237" s="63"/>
      <c r="E237" s="8"/>
      <c r="F237" s="31"/>
      <c r="G237" s="7" t="s">
        <v>437</v>
      </c>
      <c r="H237" s="7" t="s">
        <v>441</v>
      </c>
      <c r="I237" s="7" t="s">
        <v>42</v>
      </c>
      <c r="J237" s="7" t="s">
        <v>530</v>
      </c>
      <c r="K237" s="6" t="s">
        <v>22</v>
      </c>
      <c r="L237" s="9" t="s">
        <v>531</v>
      </c>
      <c r="M237" s="9" t="s">
        <v>94</v>
      </c>
      <c r="N237" s="12">
        <f>K237*400+L237*100+M237</f>
        <v>1277</v>
      </c>
      <c r="O237" s="10">
        <v>330</v>
      </c>
      <c r="P237" s="12">
        <f>N237*O237</f>
        <v>421410</v>
      </c>
      <c r="Q237" s="13">
        <f>P237*0.01%</f>
        <v>42.141000000000005</v>
      </c>
      <c r="R237" s="13">
        <f t="shared" si="67"/>
        <v>37.926900000000003</v>
      </c>
      <c r="S237" s="26">
        <f>Q237-R237</f>
        <v>4.214100000000002</v>
      </c>
      <c r="T237" s="17"/>
      <c r="U237" s="14"/>
      <c r="V237" s="14"/>
      <c r="W237" s="14"/>
    </row>
    <row r="238" spans="1:23" s="5" customFormat="1" ht="23.25" x14ac:dyDescent="0.5">
      <c r="A238" s="66"/>
      <c r="B238" s="7"/>
      <c r="C238" s="7"/>
      <c r="D238" s="7"/>
      <c r="E238" s="8"/>
      <c r="F238" s="31"/>
      <c r="G238" s="7"/>
      <c r="H238" s="7"/>
      <c r="I238" s="7"/>
      <c r="J238" s="7"/>
      <c r="K238" s="6"/>
      <c r="L238" s="9"/>
      <c r="M238" s="9"/>
      <c r="N238" s="12"/>
      <c r="O238" s="10"/>
      <c r="P238" s="12">
        <f>SUM(P236:P237)</f>
        <v>3083190</v>
      </c>
      <c r="Q238" s="13">
        <f>SUM(Q236:Q237)</f>
        <v>308.31900000000002</v>
      </c>
      <c r="R238" s="13">
        <f t="shared" si="67"/>
        <v>277.4871</v>
      </c>
      <c r="S238" s="26">
        <f>SUM(S236:S237)</f>
        <v>30.83189999999999</v>
      </c>
      <c r="T238" s="17"/>
      <c r="U238" s="14"/>
      <c r="V238" s="14"/>
      <c r="W238" s="14"/>
    </row>
    <row r="239" spans="1:23" s="5" customFormat="1" ht="23.25" x14ac:dyDescent="0.5">
      <c r="A239" s="64">
        <v>88</v>
      </c>
      <c r="B239" s="7" t="s">
        <v>226</v>
      </c>
      <c r="C239" s="7" t="s">
        <v>291</v>
      </c>
      <c r="D239" s="7" t="s">
        <v>422</v>
      </c>
      <c r="E239" s="46" t="s">
        <v>606</v>
      </c>
      <c r="F239" s="31" t="s">
        <v>490</v>
      </c>
      <c r="G239" s="7" t="s">
        <v>437</v>
      </c>
      <c r="H239" s="7" t="s">
        <v>438</v>
      </c>
      <c r="I239" s="7" t="s">
        <v>38</v>
      </c>
      <c r="J239" s="7" t="s">
        <v>530</v>
      </c>
      <c r="K239" s="6" t="s">
        <v>20</v>
      </c>
      <c r="L239" s="9" t="s">
        <v>20</v>
      </c>
      <c r="M239" s="9" t="s">
        <v>59</v>
      </c>
      <c r="N239" s="12">
        <f>K239*400+L239*100+M239</f>
        <v>541</v>
      </c>
      <c r="O239" s="10">
        <v>330</v>
      </c>
      <c r="P239" s="12">
        <f>N239*O239</f>
        <v>178530</v>
      </c>
      <c r="Q239" s="13">
        <f>P239*0.01%</f>
        <v>17.853000000000002</v>
      </c>
      <c r="R239" s="13">
        <f t="shared" si="67"/>
        <v>16.067700000000002</v>
      </c>
      <c r="S239" s="26">
        <f>Q239-R239</f>
        <v>1.7852999999999994</v>
      </c>
      <c r="T239" s="17"/>
      <c r="U239" s="14"/>
      <c r="V239" s="14"/>
      <c r="W239" s="14"/>
    </row>
    <row r="240" spans="1:23" s="5" customFormat="1" ht="23.25" x14ac:dyDescent="0.5">
      <c r="A240" s="65"/>
      <c r="B240" s="7"/>
      <c r="C240" s="7"/>
      <c r="D240" s="7"/>
      <c r="E240" s="8"/>
      <c r="F240" s="31"/>
      <c r="G240" s="7" t="s">
        <v>437</v>
      </c>
      <c r="H240" s="7" t="s">
        <v>438</v>
      </c>
      <c r="I240" s="7" t="s">
        <v>39</v>
      </c>
      <c r="J240" s="7" t="s">
        <v>530</v>
      </c>
      <c r="K240" s="6" t="s">
        <v>531</v>
      </c>
      <c r="L240" s="9" t="s">
        <v>20</v>
      </c>
      <c r="M240" s="9" t="s">
        <v>57</v>
      </c>
      <c r="N240" s="12">
        <f>K240*400+L240*100+M240</f>
        <v>139</v>
      </c>
      <c r="O240" s="10">
        <v>330</v>
      </c>
      <c r="P240" s="12">
        <f>N240*O240</f>
        <v>45870</v>
      </c>
      <c r="Q240" s="13">
        <f>P240*0.01%</f>
        <v>4.5870000000000006</v>
      </c>
      <c r="R240" s="13">
        <f t="shared" si="67"/>
        <v>4.1283000000000003</v>
      </c>
      <c r="S240" s="26">
        <f>Q240-R240</f>
        <v>0.45870000000000033</v>
      </c>
      <c r="T240" s="17"/>
      <c r="U240" s="14"/>
      <c r="V240" s="14"/>
      <c r="W240" s="14"/>
    </row>
    <row r="241" spans="1:23" s="5" customFormat="1" ht="23.25" x14ac:dyDescent="0.5">
      <c r="A241" s="66"/>
      <c r="B241" s="7"/>
      <c r="C241" s="7"/>
      <c r="D241" s="7"/>
      <c r="E241" s="8"/>
      <c r="F241" s="31"/>
      <c r="G241" s="7"/>
      <c r="H241" s="7"/>
      <c r="I241" s="7"/>
      <c r="J241" s="7"/>
      <c r="K241" s="6"/>
      <c r="L241" s="9"/>
      <c r="M241" s="9"/>
      <c r="N241" s="12"/>
      <c r="O241" s="10"/>
      <c r="P241" s="12">
        <f>SUM(P239:P240)</f>
        <v>224400</v>
      </c>
      <c r="Q241" s="13">
        <f>SUM(Q239:Q240)</f>
        <v>22.44</v>
      </c>
      <c r="R241" s="13">
        <f t="shared" si="67"/>
        <v>20.196000000000002</v>
      </c>
      <c r="S241" s="26">
        <f>SUM(S239:S240)</f>
        <v>2.2439999999999998</v>
      </c>
      <c r="T241" s="17"/>
      <c r="U241" s="14"/>
      <c r="V241" s="14"/>
      <c r="W241" s="14"/>
    </row>
    <row r="242" spans="1:23" s="5" customFormat="1" ht="23.25" x14ac:dyDescent="0.5">
      <c r="A242" s="29">
        <v>89</v>
      </c>
      <c r="B242" s="7" t="s">
        <v>226</v>
      </c>
      <c r="C242" s="7" t="s">
        <v>292</v>
      </c>
      <c r="D242" s="7" t="s">
        <v>422</v>
      </c>
      <c r="E242" s="46" t="s">
        <v>607</v>
      </c>
      <c r="F242" s="31" t="s">
        <v>491</v>
      </c>
      <c r="G242" s="7" t="s">
        <v>437</v>
      </c>
      <c r="H242" s="7" t="s">
        <v>446</v>
      </c>
      <c r="I242" s="7" t="s">
        <v>20</v>
      </c>
      <c r="J242" s="7" t="s">
        <v>530</v>
      </c>
      <c r="K242" s="6" t="s">
        <v>26</v>
      </c>
      <c r="L242" s="9" t="s">
        <v>22</v>
      </c>
      <c r="M242" s="9" t="s">
        <v>70</v>
      </c>
      <c r="N242" s="12">
        <f>K242*400+L242*100+M242</f>
        <v>3153</v>
      </c>
      <c r="O242" s="10">
        <v>330</v>
      </c>
      <c r="P242" s="12">
        <f>N242*O242</f>
        <v>1040490</v>
      </c>
      <c r="Q242" s="13">
        <f>P242*0.01%</f>
        <v>104.04900000000001</v>
      </c>
      <c r="R242" s="13">
        <f t="shared" si="67"/>
        <v>93.644100000000009</v>
      </c>
      <c r="S242" s="26">
        <f>Q242-R242</f>
        <v>10.404899999999998</v>
      </c>
      <c r="T242" s="17"/>
      <c r="U242" s="14"/>
      <c r="V242" s="14"/>
      <c r="W242" s="14"/>
    </row>
    <row r="243" spans="1:23" s="5" customFormat="1" ht="23.25" x14ac:dyDescent="0.5">
      <c r="A243" s="29">
        <v>90</v>
      </c>
      <c r="B243" s="7" t="s">
        <v>226</v>
      </c>
      <c r="C243" s="7" t="s">
        <v>293</v>
      </c>
      <c r="D243" s="7" t="s">
        <v>422</v>
      </c>
      <c r="E243" s="46" t="s">
        <v>608</v>
      </c>
      <c r="F243" s="31" t="s">
        <v>195</v>
      </c>
      <c r="G243" s="7" t="s">
        <v>437</v>
      </c>
      <c r="H243" s="7" t="s">
        <v>438</v>
      </c>
      <c r="I243" s="7" t="s">
        <v>193</v>
      </c>
      <c r="J243" s="7" t="s">
        <v>530</v>
      </c>
      <c r="K243" s="6" t="s">
        <v>21</v>
      </c>
      <c r="L243" s="9" t="s">
        <v>21</v>
      </c>
      <c r="M243" s="9" t="s">
        <v>53</v>
      </c>
      <c r="N243" s="12">
        <f>K243*400+L243*100+M243</f>
        <v>1035</v>
      </c>
      <c r="O243" s="10">
        <v>330</v>
      </c>
      <c r="P243" s="12">
        <f>N243*O243</f>
        <v>341550</v>
      </c>
      <c r="Q243" s="13">
        <f>P243*0.01%</f>
        <v>34.155000000000001</v>
      </c>
      <c r="R243" s="13">
        <f t="shared" si="67"/>
        <v>30.739500000000003</v>
      </c>
      <c r="S243" s="26">
        <f>Q243-R243</f>
        <v>3.415499999999998</v>
      </c>
      <c r="T243" s="17"/>
      <c r="U243" s="14"/>
      <c r="V243" s="14"/>
      <c r="W243" s="14"/>
    </row>
    <row r="244" spans="1:23" s="5" customFormat="1" ht="23.25" x14ac:dyDescent="0.5">
      <c r="A244" s="64">
        <v>91</v>
      </c>
      <c r="B244" s="7" t="s">
        <v>225</v>
      </c>
      <c r="C244" s="7" t="s">
        <v>294</v>
      </c>
      <c r="D244" s="7" t="s">
        <v>422</v>
      </c>
      <c r="E244" s="46" t="s">
        <v>609</v>
      </c>
      <c r="F244" s="31" t="s">
        <v>59</v>
      </c>
      <c r="G244" s="7" t="s">
        <v>437</v>
      </c>
      <c r="H244" s="7" t="s">
        <v>445</v>
      </c>
      <c r="I244" s="7" t="s">
        <v>127</v>
      </c>
      <c r="J244" s="7" t="s">
        <v>530</v>
      </c>
      <c r="K244" s="6" t="s">
        <v>24</v>
      </c>
      <c r="L244" s="9" t="s">
        <v>20</v>
      </c>
      <c r="M244" s="9" t="s">
        <v>100</v>
      </c>
      <c r="N244" s="12">
        <f>K244*400+L244*100+M244</f>
        <v>2183</v>
      </c>
      <c r="O244" s="10">
        <v>330</v>
      </c>
      <c r="P244" s="12">
        <f>N244*O244</f>
        <v>720390</v>
      </c>
      <c r="Q244" s="13">
        <f>P244*0.01%</f>
        <v>72.039000000000001</v>
      </c>
      <c r="R244" s="13">
        <f t="shared" si="67"/>
        <v>64.835099999999997</v>
      </c>
      <c r="S244" s="26">
        <f>Q244-R244</f>
        <v>7.2039000000000044</v>
      </c>
      <c r="T244" s="17"/>
      <c r="U244" s="14"/>
      <c r="V244" s="14"/>
      <c r="W244" s="14"/>
    </row>
    <row r="245" spans="1:23" s="5" customFormat="1" ht="23.25" x14ac:dyDescent="0.5">
      <c r="A245" s="65"/>
      <c r="B245" s="7"/>
      <c r="C245" s="7"/>
      <c r="D245" s="7"/>
      <c r="E245" s="8"/>
      <c r="F245" s="31"/>
      <c r="G245" s="7" t="s">
        <v>437</v>
      </c>
      <c r="H245" s="7" t="s">
        <v>445</v>
      </c>
      <c r="I245" s="7" t="s">
        <v>126</v>
      </c>
      <c r="J245" s="7" t="s">
        <v>530</v>
      </c>
      <c r="K245" s="6" t="s">
        <v>22</v>
      </c>
      <c r="L245" s="9" t="s">
        <v>21</v>
      </c>
      <c r="M245" s="9" t="s">
        <v>45</v>
      </c>
      <c r="N245" s="12">
        <f>K245*400+L245*100+M245</f>
        <v>1427</v>
      </c>
      <c r="O245" s="10">
        <v>330</v>
      </c>
      <c r="P245" s="12">
        <f>N245*O245</f>
        <v>470910</v>
      </c>
      <c r="Q245" s="13">
        <f>P245*0.01%</f>
        <v>47.091000000000001</v>
      </c>
      <c r="R245" s="13">
        <f t="shared" si="67"/>
        <v>42.381900000000002</v>
      </c>
      <c r="S245" s="26">
        <f>Q245-R245</f>
        <v>4.7090999999999994</v>
      </c>
      <c r="T245" s="17"/>
      <c r="U245" s="14"/>
      <c r="V245" s="14"/>
      <c r="W245" s="14"/>
    </row>
    <row r="246" spans="1:23" s="5" customFormat="1" ht="23.25" x14ac:dyDescent="0.5">
      <c r="A246" s="66"/>
      <c r="B246" s="7"/>
      <c r="C246" s="7"/>
      <c r="D246" s="7"/>
      <c r="E246" s="8"/>
      <c r="F246" s="31"/>
      <c r="G246" s="7"/>
      <c r="H246" s="7"/>
      <c r="I246" s="7"/>
      <c r="J246" s="7"/>
      <c r="K246" s="6"/>
      <c r="L246" s="9"/>
      <c r="M246" s="9"/>
      <c r="N246" s="12"/>
      <c r="O246" s="10"/>
      <c r="P246" s="12">
        <f>SUM(P244:P245)</f>
        <v>1191300</v>
      </c>
      <c r="Q246" s="13">
        <f>SUM(Q244:Q245)</f>
        <v>119.13</v>
      </c>
      <c r="R246" s="13">
        <f t="shared" si="67"/>
        <v>107.217</v>
      </c>
      <c r="S246" s="26">
        <f>SUM(S244:S245)</f>
        <v>11.913000000000004</v>
      </c>
      <c r="T246" s="17"/>
      <c r="U246" s="14"/>
      <c r="V246" s="14"/>
      <c r="W246" s="14"/>
    </row>
    <row r="247" spans="1:23" s="5" customFormat="1" ht="23.25" x14ac:dyDescent="0.5">
      <c r="A247" s="29">
        <v>92</v>
      </c>
      <c r="B247" s="7" t="s">
        <v>226</v>
      </c>
      <c r="C247" s="7" t="s">
        <v>295</v>
      </c>
      <c r="D247" s="7" t="s">
        <v>422</v>
      </c>
      <c r="E247" s="46" t="s">
        <v>610</v>
      </c>
      <c r="F247" s="31" t="s">
        <v>492</v>
      </c>
      <c r="G247" s="7" t="s">
        <v>437</v>
      </c>
      <c r="H247" s="7" t="s">
        <v>440</v>
      </c>
      <c r="I247" s="7" t="s">
        <v>40</v>
      </c>
      <c r="J247" s="7" t="s">
        <v>530</v>
      </c>
      <c r="K247" s="6" t="s">
        <v>33</v>
      </c>
      <c r="L247" s="9" t="s">
        <v>22</v>
      </c>
      <c r="M247" s="9" t="s">
        <v>116</v>
      </c>
      <c r="N247" s="12">
        <f>K247*400+L247*100+M247</f>
        <v>5999</v>
      </c>
      <c r="O247" s="10">
        <v>330</v>
      </c>
      <c r="P247" s="12">
        <f>N247*O247</f>
        <v>1979670</v>
      </c>
      <c r="Q247" s="13">
        <f>P247*0.01%</f>
        <v>197.96700000000001</v>
      </c>
      <c r="R247" s="13">
        <f t="shared" si="67"/>
        <v>178.17030000000003</v>
      </c>
      <c r="S247" s="26">
        <f>Q247-R247</f>
        <v>19.796699999999987</v>
      </c>
      <c r="T247" s="17"/>
      <c r="U247" s="14"/>
      <c r="V247" s="14"/>
      <c r="W247" s="14"/>
    </row>
    <row r="248" spans="1:23" s="15" customFormat="1" ht="23.25" x14ac:dyDescent="0.5">
      <c r="A248" s="29">
        <v>94</v>
      </c>
      <c r="B248" s="7" t="s">
        <v>226</v>
      </c>
      <c r="C248" s="7" t="s">
        <v>296</v>
      </c>
      <c r="D248" s="7" t="s">
        <v>430</v>
      </c>
      <c r="E248" s="46" t="s">
        <v>611</v>
      </c>
      <c r="F248" s="31" t="s">
        <v>493</v>
      </c>
      <c r="G248" s="7" t="s">
        <v>437</v>
      </c>
      <c r="H248" s="7" t="s">
        <v>205</v>
      </c>
      <c r="I248" s="7" t="s">
        <v>40</v>
      </c>
      <c r="J248" s="7" t="s">
        <v>530</v>
      </c>
      <c r="K248" s="6" t="s">
        <v>23</v>
      </c>
      <c r="L248" s="9" t="s">
        <v>531</v>
      </c>
      <c r="M248" s="9" t="s">
        <v>25</v>
      </c>
      <c r="N248" s="12">
        <f>K248*400+L248*100+M248</f>
        <v>1606</v>
      </c>
      <c r="O248" s="10">
        <v>330</v>
      </c>
      <c r="P248" s="12">
        <f>N248*O248</f>
        <v>529980</v>
      </c>
      <c r="Q248" s="13">
        <f>P248*0.01%</f>
        <v>52.998000000000005</v>
      </c>
      <c r="R248" s="13">
        <f t="shared" si="67"/>
        <v>47.698200000000007</v>
      </c>
      <c r="S248" s="26">
        <f>Q248-R248</f>
        <v>5.2997999999999976</v>
      </c>
      <c r="T248" s="17"/>
    </row>
    <row r="249" spans="1:23" s="15" customFormat="1" ht="23.25" x14ac:dyDescent="0.5">
      <c r="A249" s="64">
        <v>95</v>
      </c>
      <c r="B249" s="7" t="s">
        <v>225</v>
      </c>
      <c r="C249" s="7" t="s">
        <v>297</v>
      </c>
      <c r="D249" s="7" t="s">
        <v>422</v>
      </c>
      <c r="E249" s="46" t="s">
        <v>612</v>
      </c>
      <c r="F249" s="31" t="s">
        <v>60</v>
      </c>
      <c r="G249" s="7" t="s">
        <v>437</v>
      </c>
      <c r="H249" s="7">
        <v>3672</v>
      </c>
      <c r="I249" s="7" t="s">
        <v>30</v>
      </c>
      <c r="J249" s="7" t="s">
        <v>530</v>
      </c>
      <c r="K249" s="6" t="s">
        <v>34</v>
      </c>
      <c r="L249" s="9" t="s">
        <v>20</v>
      </c>
      <c r="M249" s="9" t="s">
        <v>80</v>
      </c>
      <c r="N249" s="12">
        <f>K249*400+L249*100+M249</f>
        <v>6163</v>
      </c>
      <c r="O249" s="10">
        <v>330</v>
      </c>
      <c r="P249" s="12">
        <f>N249*O249</f>
        <v>2033790</v>
      </c>
      <c r="Q249" s="13">
        <f>P249*0.01%</f>
        <v>203.37900000000002</v>
      </c>
      <c r="R249" s="13">
        <f t="shared" si="67"/>
        <v>183.04110000000003</v>
      </c>
      <c r="S249" s="26">
        <f>Q249-R249</f>
        <v>20.337899999999991</v>
      </c>
      <c r="T249" s="17"/>
    </row>
    <row r="250" spans="1:23" s="15" customFormat="1" ht="23.25" x14ac:dyDescent="0.5">
      <c r="A250" s="65"/>
      <c r="B250" s="7"/>
      <c r="C250" s="7"/>
      <c r="D250" s="7"/>
      <c r="E250" s="52"/>
      <c r="F250" s="31"/>
      <c r="G250" s="7" t="s">
        <v>437</v>
      </c>
      <c r="H250" s="7">
        <v>352</v>
      </c>
      <c r="I250" s="7" t="s">
        <v>45</v>
      </c>
      <c r="J250" s="7" t="s">
        <v>530</v>
      </c>
      <c r="K250" s="6" t="s">
        <v>32</v>
      </c>
      <c r="L250" s="9" t="s">
        <v>22</v>
      </c>
      <c r="M250" s="9" t="s">
        <v>98</v>
      </c>
      <c r="N250" s="12">
        <f>K250*400+L250*100+M250</f>
        <v>5581</v>
      </c>
      <c r="O250" s="10">
        <v>330</v>
      </c>
      <c r="P250" s="12">
        <f>N250*O250</f>
        <v>1841730</v>
      </c>
      <c r="Q250" s="13">
        <f>P250*0.01%</f>
        <v>184.173</v>
      </c>
      <c r="R250" s="13">
        <f t="shared" si="67"/>
        <v>165.75570000000002</v>
      </c>
      <c r="S250" s="26">
        <f>Q250-R250</f>
        <v>18.417299999999983</v>
      </c>
      <c r="T250" s="17"/>
    </row>
    <row r="251" spans="1:23" s="15" customFormat="1" ht="23.25" x14ac:dyDescent="0.5">
      <c r="A251" s="66"/>
      <c r="B251" s="7"/>
      <c r="C251" s="7"/>
      <c r="D251" s="7"/>
      <c r="E251" s="52"/>
      <c r="F251" s="31"/>
      <c r="G251" s="7"/>
      <c r="H251" s="7"/>
      <c r="I251" s="7"/>
      <c r="J251" s="7"/>
      <c r="K251" s="6"/>
      <c r="L251" s="9"/>
      <c r="M251" s="9"/>
      <c r="N251" s="12"/>
      <c r="O251" s="10"/>
      <c r="P251" s="12">
        <f>SUM(P249:P250)</f>
        <v>3875520</v>
      </c>
      <c r="Q251" s="13">
        <f>SUM(Q249:Q250)</f>
        <v>387.55200000000002</v>
      </c>
      <c r="R251" s="13">
        <f t="shared" si="67"/>
        <v>348.79680000000002</v>
      </c>
      <c r="S251" s="26">
        <f>SUM(S249:S250)</f>
        <v>38.755199999999974</v>
      </c>
      <c r="T251" s="17"/>
    </row>
    <row r="252" spans="1:23" s="15" customFormat="1" ht="23.25" x14ac:dyDescent="0.5">
      <c r="A252" s="64">
        <v>96</v>
      </c>
      <c r="B252" s="7" t="s">
        <v>226</v>
      </c>
      <c r="C252" s="7" t="s">
        <v>298</v>
      </c>
      <c r="D252" s="7" t="s">
        <v>422</v>
      </c>
      <c r="E252" s="46" t="s">
        <v>613</v>
      </c>
      <c r="F252" s="31" t="s">
        <v>129</v>
      </c>
      <c r="G252" s="7" t="s">
        <v>437</v>
      </c>
      <c r="H252" s="7" t="s">
        <v>442</v>
      </c>
      <c r="I252" s="7" t="s">
        <v>187</v>
      </c>
      <c r="J252" s="7" t="s">
        <v>530</v>
      </c>
      <c r="K252" s="6" t="s">
        <v>22</v>
      </c>
      <c r="L252" s="9" t="s">
        <v>531</v>
      </c>
      <c r="M252" s="9" t="s">
        <v>114</v>
      </c>
      <c r="N252" s="12">
        <f>K252*400+L252*100+M252</f>
        <v>1297</v>
      </c>
      <c r="O252" s="10">
        <v>330</v>
      </c>
      <c r="P252" s="12">
        <f>N252*O252</f>
        <v>428010</v>
      </c>
      <c r="Q252" s="13">
        <f>P252*0.01%</f>
        <v>42.801000000000002</v>
      </c>
      <c r="R252" s="13">
        <f t="shared" si="67"/>
        <v>38.520900000000005</v>
      </c>
      <c r="S252" s="26">
        <f>Q252-R252</f>
        <v>4.2800999999999974</v>
      </c>
      <c r="T252" s="17"/>
    </row>
    <row r="253" spans="1:23" s="15" customFormat="1" ht="23.25" x14ac:dyDescent="0.5">
      <c r="A253" s="65"/>
      <c r="B253" s="7"/>
      <c r="C253" s="7"/>
      <c r="D253" s="7"/>
      <c r="E253" s="52"/>
      <c r="F253" s="31"/>
      <c r="G253" s="7" t="s">
        <v>437</v>
      </c>
      <c r="H253" s="7" t="s">
        <v>442</v>
      </c>
      <c r="I253" s="7" t="s">
        <v>192</v>
      </c>
      <c r="J253" s="7" t="s">
        <v>530</v>
      </c>
      <c r="K253" s="6" t="s">
        <v>22</v>
      </c>
      <c r="L253" s="9" t="s">
        <v>531</v>
      </c>
      <c r="M253" s="9" t="s">
        <v>109</v>
      </c>
      <c r="N253" s="12">
        <f>K253*400+L253*100+M253</f>
        <v>1292</v>
      </c>
      <c r="O253" s="10">
        <v>330</v>
      </c>
      <c r="P253" s="12">
        <f>N253*O253</f>
        <v>426360</v>
      </c>
      <c r="Q253" s="13">
        <f>P253*0.01%</f>
        <v>42.636000000000003</v>
      </c>
      <c r="R253" s="13">
        <f t="shared" si="67"/>
        <v>38.372400000000006</v>
      </c>
      <c r="S253" s="26">
        <f>Q253-R253</f>
        <v>4.2635999999999967</v>
      </c>
      <c r="T253" s="17"/>
    </row>
    <row r="254" spans="1:23" s="15" customFormat="1" ht="23.25" x14ac:dyDescent="0.5">
      <c r="A254" s="66"/>
      <c r="B254" s="7"/>
      <c r="C254" s="7"/>
      <c r="D254" s="7"/>
      <c r="E254" s="52"/>
      <c r="F254" s="31"/>
      <c r="G254" s="7"/>
      <c r="H254" s="7"/>
      <c r="I254" s="7"/>
      <c r="J254" s="7"/>
      <c r="K254" s="6"/>
      <c r="L254" s="9"/>
      <c r="M254" s="9"/>
      <c r="N254" s="12"/>
      <c r="O254" s="10"/>
      <c r="P254" s="12">
        <f>SUM(P252:P253)</f>
        <v>854370</v>
      </c>
      <c r="Q254" s="13">
        <f>SUM(Q252:Q253)</f>
        <v>85.437000000000012</v>
      </c>
      <c r="R254" s="13">
        <f t="shared" si="67"/>
        <v>76.893300000000011</v>
      </c>
      <c r="S254" s="26">
        <f>SUM(S252:S253)</f>
        <v>8.5436999999999941</v>
      </c>
      <c r="T254" s="17"/>
    </row>
    <row r="255" spans="1:23" s="15" customFormat="1" ht="23.25" x14ac:dyDescent="0.5">
      <c r="A255" s="64">
        <v>97</v>
      </c>
      <c r="B255" s="7" t="s">
        <v>226</v>
      </c>
      <c r="C255" s="7" t="s">
        <v>299</v>
      </c>
      <c r="D255" s="7" t="s">
        <v>422</v>
      </c>
      <c r="E255" s="46" t="s">
        <v>614</v>
      </c>
      <c r="F255" s="31" t="s">
        <v>183</v>
      </c>
      <c r="G255" s="7" t="s">
        <v>437</v>
      </c>
      <c r="H255" s="7" t="s">
        <v>442</v>
      </c>
      <c r="I255" s="7" t="s">
        <v>151</v>
      </c>
      <c r="J255" s="7" t="s">
        <v>530</v>
      </c>
      <c r="K255" s="6" t="s">
        <v>20</v>
      </c>
      <c r="L255" s="9" t="s">
        <v>22</v>
      </c>
      <c r="M255" s="9" t="s">
        <v>107</v>
      </c>
      <c r="N255" s="12">
        <f>K255*400+L255*100+M255</f>
        <v>790</v>
      </c>
      <c r="O255" s="10">
        <v>330</v>
      </c>
      <c r="P255" s="12">
        <f>N255*O255</f>
        <v>260700</v>
      </c>
      <c r="Q255" s="13">
        <f>P255*0.01%</f>
        <v>26.07</v>
      </c>
      <c r="R255" s="13">
        <f t="shared" si="67"/>
        <v>23.463000000000001</v>
      </c>
      <c r="S255" s="26">
        <f>Q255-R255</f>
        <v>2.6069999999999993</v>
      </c>
      <c r="T255" s="17"/>
    </row>
    <row r="256" spans="1:23" s="15" customFormat="1" ht="23.25" x14ac:dyDescent="0.5">
      <c r="A256" s="65"/>
      <c r="B256" s="7"/>
      <c r="C256" s="7"/>
      <c r="D256" s="7"/>
      <c r="E256" s="52"/>
      <c r="F256" s="31"/>
      <c r="G256" s="7" t="s">
        <v>437</v>
      </c>
      <c r="H256" s="7" t="s">
        <v>442</v>
      </c>
      <c r="I256" s="7" t="s">
        <v>186</v>
      </c>
      <c r="J256" s="7" t="s">
        <v>530</v>
      </c>
      <c r="K256" s="6" t="s">
        <v>21</v>
      </c>
      <c r="L256" s="9" t="s">
        <v>21</v>
      </c>
      <c r="M256" s="9" t="s">
        <v>61</v>
      </c>
      <c r="N256" s="12">
        <f>K256*400+L256*100+M256</f>
        <v>1043</v>
      </c>
      <c r="O256" s="10">
        <v>330</v>
      </c>
      <c r="P256" s="12">
        <f>N256*O256</f>
        <v>344190</v>
      </c>
      <c r="Q256" s="13">
        <f>P256*0.01%</f>
        <v>34.419000000000004</v>
      </c>
      <c r="R256" s="13">
        <f t="shared" si="67"/>
        <v>30.977100000000004</v>
      </c>
      <c r="S256" s="26">
        <f>Q256-R256</f>
        <v>3.4419000000000004</v>
      </c>
      <c r="T256" s="17"/>
    </row>
    <row r="257" spans="1:20" s="15" customFormat="1" ht="23.25" x14ac:dyDescent="0.5">
      <c r="A257" s="65"/>
      <c r="B257" s="7"/>
      <c r="C257" s="7"/>
      <c r="D257" s="7"/>
      <c r="E257" s="52"/>
      <c r="F257" s="31"/>
      <c r="G257" s="7" t="s">
        <v>437</v>
      </c>
      <c r="H257" s="7" t="s">
        <v>442</v>
      </c>
      <c r="I257" s="7" t="s">
        <v>188</v>
      </c>
      <c r="J257" s="7" t="s">
        <v>530</v>
      </c>
      <c r="K257" s="6" t="s">
        <v>20</v>
      </c>
      <c r="L257" s="9" t="s">
        <v>531</v>
      </c>
      <c r="M257" s="9" t="s">
        <v>50</v>
      </c>
      <c r="N257" s="12">
        <f>K257*400+L257*100+M257</f>
        <v>432</v>
      </c>
      <c r="O257" s="10">
        <v>330</v>
      </c>
      <c r="P257" s="12">
        <f>N257*O257</f>
        <v>142560</v>
      </c>
      <c r="Q257" s="13">
        <f>P257*0.01%</f>
        <v>14.256</v>
      </c>
      <c r="R257" s="13">
        <f t="shared" si="67"/>
        <v>12.830400000000001</v>
      </c>
      <c r="S257" s="26">
        <f>Q257-R257</f>
        <v>1.4255999999999993</v>
      </c>
      <c r="T257" s="17"/>
    </row>
    <row r="258" spans="1:20" s="15" customFormat="1" ht="23.25" x14ac:dyDescent="0.5">
      <c r="A258" s="66"/>
      <c r="B258" s="7"/>
      <c r="C258" s="7"/>
      <c r="D258" s="7"/>
      <c r="E258" s="52"/>
      <c r="F258" s="31"/>
      <c r="G258" s="7"/>
      <c r="H258" s="7"/>
      <c r="I258" s="7"/>
      <c r="J258" s="7"/>
      <c r="K258" s="6"/>
      <c r="L258" s="9"/>
      <c r="M258" s="9"/>
      <c r="N258" s="12"/>
      <c r="O258" s="10"/>
      <c r="P258" s="12">
        <f>SUM(P255:P257)</f>
        <v>747450</v>
      </c>
      <c r="Q258" s="13">
        <f>SUM(Q255:Q257)</f>
        <v>74.745000000000005</v>
      </c>
      <c r="R258" s="13">
        <f t="shared" si="67"/>
        <v>67.270500000000013</v>
      </c>
      <c r="S258" s="26">
        <f>SUM(S255:S257)</f>
        <v>7.474499999999999</v>
      </c>
      <c r="T258" s="17"/>
    </row>
    <row r="259" spans="1:20" s="15" customFormat="1" ht="23.25" x14ac:dyDescent="0.5">
      <c r="A259" s="29">
        <v>98</v>
      </c>
      <c r="B259" s="7" t="s">
        <v>225</v>
      </c>
      <c r="C259" s="7" t="s">
        <v>300</v>
      </c>
      <c r="D259" s="7" t="s">
        <v>422</v>
      </c>
      <c r="E259" s="46" t="s">
        <v>615</v>
      </c>
      <c r="F259" s="31" t="s">
        <v>42</v>
      </c>
      <c r="G259" s="7" t="s">
        <v>437</v>
      </c>
      <c r="H259" s="7" t="s">
        <v>456</v>
      </c>
      <c r="I259" s="7" t="s">
        <v>39</v>
      </c>
      <c r="J259" s="7" t="s">
        <v>530</v>
      </c>
      <c r="K259" s="6" t="s">
        <v>23</v>
      </c>
      <c r="L259" s="9" t="s">
        <v>22</v>
      </c>
      <c r="M259" s="9" t="s">
        <v>71</v>
      </c>
      <c r="N259" s="12">
        <f>K259*400+L259*100+M259</f>
        <v>1954</v>
      </c>
      <c r="O259" s="10">
        <v>330</v>
      </c>
      <c r="P259" s="12">
        <f>N259*O259</f>
        <v>644820</v>
      </c>
      <c r="Q259" s="13">
        <f>P259*0.01%</f>
        <v>64.481999999999999</v>
      </c>
      <c r="R259" s="13">
        <f t="shared" si="67"/>
        <v>58.033799999999999</v>
      </c>
      <c r="S259" s="26">
        <f>Q259-R259</f>
        <v>6.4481999999999999</v>
      </c>
      <c r="T259" s="17"/>
    </row>
    <row r="260" spans="1:20" s="15" customFormat="1" ht="23.25" x14ac:dyDescent="0.5">
      <c r="A260" s="29">
        <v>99</v>
      </c>
      <c r="B260" s="7" t="s">
        <v>225</v>
      </c>
      <c r="C260" s="7" t="s">
        <v>301</v>
      </c>
      <c r="D260" s="7" t="s">
        <v>422</v>
      </c>
      <c r="E260" s="46" t="s">
        <v>616</v>
      </c>
      <c r="F260" s="31" t="s">
        <v>81</v>
      </c>
      <c r="G260" s="7" t="s">
        <v>437</v>
      </c>
      <c r="H260" s="7" t="s">
        <v>205</v>
      </c>
      <c r="I260" s="7" t="s">
        <v>21</v>
      </c>
      <c r="J260" s="7" t="s">
        <v>530</v>
      </c>
      <c r="K260" s="6" t="s">
        <v>22</v>
      </c>
      <c r="L260" s="9" t="s">
        <v>20</v>
      </c>
      <c r="M260" s="9" t="s">
        <v>44</v>
      </c>
      <c r="N260" s="12">
        <f>K260*400+L260*100+M260</f>
        <v>1326</v>
      </c>
      <c r="O260" s="10">
        <v>330</v>
      </c>
      <c r="P260" s="12">
        <f>N260*O260</f>
        <v>437580</v>
      </c>
      <c r="Q260" s="13">
        <v>44</v>
      </c>
      <c r="R260" s="13">
        <v>39</v>
      </c>
      <c r="S260" s="26">
        <f>Q260-R260</f>
        <v>5</v>
      </c>
      <c r="T260" s="17"/>
    </row>
    <row r="261" spans="1:20" s="15" customFormat="1" ht="23.25" x14ac:dyDescent="0.5">
      <c r="A261" s="64">
        <v>100</v>
      </c>
      <c r="B261" s="7" t="s">
        <v>226</v>
      </c>
      <c r="C261" s="7" t="s">
        <v>302</v>
      </c>
      <c r="D261" s="7" t="s">
        <v>422</v>
      </c>
      <c r="E261" s="46" t="s">
        <v>617</v>
      </c>
      <c r="F261" s="31" t="s">
        <v>483</v>
      </c>
      <c r="G261" s="7" t="s">
        <v>437</v>
      </c>
      <c r="H261" s="7" t="s">
        <v>205</v>
      </c>
      <c r="I261" s="7" t="s">
        <v>41</v>
      </c>
      <c r="J261" s="7" t="s">
        <v>530</v>
      </c>
      <c r="K261" s="6" t="s">
        <v>23</v>
      </c>
      <c r="L261" s="9" t="s">
        <v>531</v>
      </c>
      <c r="M261" s="9" t="s">
        <v>76</v>
      </c>
      <c r="N261" s="12">
        <f>K261*400+L261*100+M261</f>
        <v>1659</v>
      </c>
      <c r="O261" s="10">
        <v>330</v>
      </c>
      <c r="P261" s="12">
        <f>N261*O261</f>
        <v>547470</v>
      </c>
      <c r="Q261" s="13">
        <f>P261*0.01%</f>
        <v>54.747</v>
      </c>
      <c r="R261" s="13">
        <f t="shared" si="67"/>
        <v>49.272300000000001</v>
      </c>
      <c r="S261" s="26">
        <f>Q261-R261</f>
        <v>5.4746999999999986</v>
      </c>
      <c r="T261" s="17"/>
    </row>
    <row r="262" spans="1:20" s="15" customFormat="1" ht="23.25" x14ac:dyDescent="0.5">
      <c r="A262" s="65"/>
      <c r="B262" s="7"/>
      <c r="C262" s="7"/>
      <c r="D262" s="7"/>
      <c r="E262" s="46"/>
      <c r="F262" s="31"/>
      <c r="G262" s="7" t="s">
        <v>748</v>
      </c>
      <c r="H262" s="24">
        <v>11</v>
      </c>
      <c r="I262" s="7"/>
      <c r="J262" s="7" t="s">
        <v>530</v>
      </c>
      <c r="K262" s="6" t="s">
        <v>23</v>
      </c>
      <c r="L262" s="9" t="s">
        <v>531</v>
      </c>
      <c r="M262" s="9">
        <v>0</v>
      </c>
      <c r="N262" s="12">
        <f>K262*400+L262*100+M262</f>
        <v>1600</v>
      </c>
      <c r="O262" s="10">
        <v>330</v>
      </c>
      <c r="P262" s="12">
        <f>N262*O262</f>
        <v>528000</v>
      </c>
      <c r="Q262" s="13">
        <f>P262*0.01%</f>
        <v>52.800000000000004</v>
      </c>
      <c r="R262" s="13">
        <f t="shared" si="67"/>
        <v>47.52</v>
      </c>
      <c r="S262" s="26">
        <f>Q262-R262</f>
        <v>5.2800000000000011</v>
      </c>
      <c r="T262" s="17"/>
    </row>
    <row r="263" spans="1:20" s="15" customFormat="1" ht="23.25" x14ac:dyDescent="0.5">
      <c r="A263" s="66"/>
      <c r="B263" s="7"/>
      <c r="C263" s="7"/>
      <c r="D263" s="7"/>
      <c r="E263" s="46"/>
      <c r="F263" s="31"/>
      <c r="G263" s="7"/>
      <c r="H263" s="24"/>
      <c r="I263" s="7"/>
      <c r="J263" s="7"/>
      <c r="K263" s="6"/>
      <c r="L263" s="9"/>
      <c r="M263" s="9"/>
      <c r="N263" s="12"/>
      <c r="O263" s="10"/>
      <c r="P263" s="12">
        <f>SUM(P261:P262)</f>
        <v>1075470</v>
      </c>
      <c r="Q263" s="13">
        <f>SUM(Q261:Q262)</f>
        <v>107.547</v>
      </c>
      <c r="R263" s="13">
        <f t="shared" si="67"/>
        <v>96.792299999999997</v>
      </c>
      <c r="S263" s="26">
        <f>SUM(S261:S262)</f>
        <v>10.7547</v>
      </c>
      <c r="T263" s="17"/>
    </row>
    <row r="264" spans="1:20" s="15" customFormat="1" ht="23.25" x14ac:dyDescent="0.5">
      <c r="A264" s="32">
        <v>101</v>
      </c>
      <c r="B264" s="7" t="s">
        <v>225</v>
      </c>
      <c r="C264" s="7" t="s">
        <v>755</v>
      </c>
      <c r="D264" s="7" t="s">
        <v>422</v>
      </c>
      <c r="E264" s="53" t="s">
        <v>756</v>
      </c>
      <c r="F264" s="31">
        <v>15</v>
      </c>
      <c r="G264" s="7" t="s">
        <v>748</v>
      </c>
      <c r="H264" s="24">
        <v>135</v>
      </c>
      <c r="I264" s="7"/>
      <c r="J264" s="7" t="s">
        <v>530</v>
      </c>
      <c r="K264" s="6">
        <v>5</v>
      </c>
      <c r="L264" s="9" t="s">
        <v>531</v>
      </c>
      <c r="M264" s="9">
        <v>0</v>
      </c>
      <c r="N264" s="12">
        <f>K264*400+L264*100+M264</f>
        <v>2000</v>
      </c>
      <c r="O264" s="10">
        <v>330</v>
      </c>
      <c r="P264" s="12">
        <f>N264*O264</f>
        <v>660000</v>
      </c>
      <c r="Q264" s="13">
        <f>P264*0.01%</f>
        <v>66</v>
      </c>
      <c r="R264" s="13">
        <f t="shared" si="67"/>
        <v>59.4</v>
      </c>
      <c r="S264" s="26">
        <f>Q264-R264</f>
        <v>6.6000000000000014</v>
      </c>
      <c r="T264" s="17"/>
    </row>
    <row r="265" spans="1:20" s="15" customFormat="1" ht="23.25" x14ac:dyDescent="0.5">
      <c r="A265" s="64">
        <v>102</v>
      </c>
      <c r="B265" s="7" t="s">
        <v>225</v>
      </c>
      <c r="C265" s="7" t="s">
        <v>303</v>
      </c>
      <c r="D265" s="7" t="s">
        <v>422</v>
      </c>
      <c r="E265" s="46" t="s">
        <v>618</v>
      </c>
      <c r="F265" s="31" t="s">
        <v>488</v>
      </c>
      <c r="G265" s="7" t="s">
        <v>437</v>
      </c>
      <c r="H265" s="7" t="s">
        <v>206</v>
      </c>
      <c r="I265" s="7" t="s">
        <v>41</v>
      </c>
      <c r="J265" s="7" t="s">
        <v>530</v>
      </c>
      <c r="K265" s="6" t="s">
        <v>531</v>
      </c>
      <c r="L265" s="9" t="s">
        <v>21</v>
      </c>
      <c r="M265" s="9" t="s">
        <v>87</v>
      </c>
      <c r="N265" s="12">
        <f>K265*400+L265*100+M265</f>
        <v>270</v>
      </c>
      <c r="O265" s="10">
        <v>330</v>
      </c>
      <c r="P265" s="12">
        <f>N265*O265</f>
        <v>89100</v>
      </c>
      <c r="Q265" s="13">
        <f>P265*0.01%</f>
        <v>8.91</v>
      </c>
      <c r="R265" s="13">
        <f t="shared" ref="R265:R332" si="76">Q265*90%</f>
        <v>8.0190000000000001</v>
      </c>
      <c r="S265" s="26">
        <f>Q265-R265</f>
        <v>0.89100000000000001</v>
      </c>
      <c r="T265" s="17"/>
    </row>
    <row r="266" spans="1:20" s="15" customFormat="1" ht="23.25" x14ac:dyDescent="0.5">
      <c r="A266" s="65"/>
      <c r="B266" s="7"/>
      <c r="C266" s="7"/>
      <c r="D266" s="7"/>
      <c r="E266" s="52"/>
      <c r="F266" s="31">
        <v>307</v>
      </c>
      <c r="G266" s="7" t="s">
        <v>437</v>
      </c>
      <c r="H266" s="7" t="s">
        <v>206</v>
      </c>
      <c r="I266" s="7" t="s">
        <v>37</v>
      </c>
      <c r="J266" s="7" t="s">
        <v>530</v>
      </c>
      <c r="K266" s="6" t="s">
        <v>24</v>
      </c>
      <c r="L266" s="9" t="s">
        <v>22</v>
      </c>
      <c r="M266" s="9" t="s">
        <v>47</v>
      </c>
      <c r="N266" s="12">
        <f>K266*400+L266*100+M266</f>
        <v>2329</v>
      </c>
      <c r="O266" s="10">
        <v>330</v>
      </c>
      <c r="P266" s="12">
        <f>N266*O266</f>
        <v>768570</v>
      </c>
      <c r="Q266" s="13">
        <f>P266*0.01%</f>
        <v>76.856999999999999</v>
      </c>
      <c r="R266" s="13">
        <f t="shared" si="76"/>
        <v>69.171300000000002</v>
      </c>
      <c r="S266" s="26">
        <f>Q266-R266</f>
        <v>7.6856999999999971</v>
      </c>
      <c r="T266" s="17"/>
    </row>
    <row r="267" spans="1:20" s="15" customFormat="1" ht="23.25" x14ac:dyDescent="0.5">
      <c r="A267" s="65"/>
      <c r="B267" s="7"/>
      <c r="C267" s="7"/>
      <c r="D267" s="7"/>
      <c r="E267" s="52"/>
      <c r="F267" s="31"/>
      <c r="G267" s="7" t="s">
        <v>437</v>
      </c>
      <c r="H267" s="7" t="s">
        <v>206</v>
      </c>
      <c r="I267" s="7" t="s">
        <v>42</v>
      </c>
      <c r="J267" s="7" t="s">
        <v>530</v>
      </c>
      <c r="K267" s="6" t="s">
        <v>531</v>
      </c>
      <c r="L267" s="9" t="s">
        <v>22</v>
      </c>
      <c r="M267" s="9" t="s">
        <v>28</v>
      </c>
      <c r="N267" s="12">
        <f>K267*400+L267*100+M267</f>
        <v>309</v>
      </c>
      <c r="O267" s="10">
        <v>330</v>
      </c>
      <c r="P267" s="12">
        <f>N267*O267</f>
        <v>101970</v>
      </c>
      <c r="Q267" s="13">
        <f>P267*0.01%</f>
        <v>10.197000000000001</v>
      </c>
      <c r="R267" s="13">
        <f t="shared" si="76"/>
        <v>9.1773000000000007</v>
      </c>
      <c r="S267" s="26">
        <f>Q267-R267</f>
        <v>1.0197000000000003</v>
      </c>
      <c r="T267" s="17"/>
    </row>
    <row r="268" spans="1:20" s="15" customFormat="1" ht="23.25" x14ac:dyDescent="0.5">
      <c r="A268" s="66"/>
      <c r="B268" s="7"/>
      <c r="C268" s="7"/>
      <c r="D268" s="7"/>
      <c r="E268" s="52"/>
      <c r="F268" s="31"/>
      <c r="G268" s="7"/>
      <c r="H268" s="7"/>
      <c r="I268" s="7"/>
      <c r="J268" s="7"/>
      <c r="K268" s="6"/>
      <c r="L268" s="9"/>
      <c r="M268" s="9"/>
      <c r="N268" s="12"/>
      <c r="O268" s="10"/>
      <c r="P268" s="12">
        <f>SUM(P265:P267)</f>
        <v>959640</v>
      </c>
      <c r="Q268" s="13">
        <f>SUM(Q265:Q267)</f>
        <v>95.963999999999999</v>
      </c>
      <c r="R268" s="13">
        <f t="shared" si="76"/>
        <v>86.367599999999996</v>
      </c>
      <c r="S268" s="26">
        <f>SUM(S265:S267)</f>
        <v>9.5963999999999974</v>
      </c>
      <c r="T268" s="17"/>
    </row>
    <row r="269" spans="1:20" s="15" customFormat="1" ht="23.25" x14ac:dyDescent="0.5">
      <c r="A269" s="64">
        <v>103</v>
      </c>
      <c r="B269" s="7" t="s">
        <v>226</v>
      </c>
      <c r="C269" s="7" t="s">
        <v>304</v>
      </c>
      <c r="D269" s="7" t="s">
        <v>422</v>
      </c>
      <c r="E269" s="46" t="s">
        <v>619</v>
      </c>
      <c r="F269" s="31" t="s">
        <v>494</v>
      </c>
      <c r="G269" s="7" t="s">
        <v>437</v>
      </c>
      <c r="H269" s="7" t="s">
        <v>461</v>
      </c>
      <c r="I269" s="7" t="s">
        <v>29</v>
      </c>
      <c r="J269" s="7" t="s">
        <v>530</v>
      </c>
      <c r="K269" s="6" t="s">
        <v>29</v>
      </c>
      <c r="L269" s="9" t="s">
        <v>22</v>
      </c>
      <c r="M269" s="9" t="s">
        <v>36</v>
      </c>
      <c r="N269" s="12">
        <f>K269*400+L269*100+M269</f>
        <v>4317</v>
      </c>
      <c r="O269" s="10">
        <v>330</v>
      </c>
      <c r="P269" s="12">
        <f>N269*O269</f>
        <v>1424610</v>
      </c>
      <c r="Q269" s="13">
        <f>P269*0.01%</f>
        <v>142.46100000000001</v>
      </c>
      <c r="R269" s="13">
        <f t="shared" si="76"/>
        <v>128.21490000000003</v>
      </c>
      <c r="S269" s="26">
        <f>Q269-R269</f>
        <v>14.246099999999984</v>
      </c>
      <c r="T269" s="17"/>
    </row>
    <row r="270" spans="1:20" s="15" customFormat="1" ht="23.25" x14ac:dyDescent="0.5">
      <c r="A270" s="65"/>
      <c r="B270" s="7"/>
      <c r="C270" s="7"/>
      <c r="D270" s="7"/>
      <c r="E270" s="52"/>
      <c r="F270" s="31"/>
      <c r="G270" s="7" t="s">
        <v>437</v>
      </c>
      <c r="H270" s="7" t="s">
        <v>438</v>
      </c>
      <c r="I270" s="7" t="s">
        <v>112</v>
      </c>
      <c r="J270" s="7" t="s">
        <v>530</v>
      </c>
      <c r="K270" s="6" t="s">
        <v>531</v>
      </c>
      <c r="L270" s="9" t="s">
        <v>531</v>
      </c>
      <c r="M270" s="9" t="s">
        <v>106</v>
      </c>
      <c r="N270" s="12">
        <f>K270*400+L270*100+M270</f>
        <v>89</v>
      </c>
      <c r="O270" s="10">
        <v>330</v>
      </c>
      <c r="P270" s="12">
        <f>N270*O270</f>
        <v>29370</v>
      </c>
      <c r="Q270" s="13">
        <f>P270*0.01%</f>
        <v>2.9370000000000003</v>
      </c>
      <c r="R270" s="13">
        <f t="shared" si="76"/>
        <v>2.6433000000000004</v>
      </c>
      <c r="S270" s="26">
        <f>Q270-R270</f>
        <v>0.29369999999999985</v>
      </c>
      <c r="T270" s="17"/>
    </row>
    <row r="271" spans="1:20" s="15" customFormat="1" ht="23.25" x14ac:dyDescent="0.5">
      <c r="A271" s="65"/>
      <c r="B271" s="7"/>
      <c r="C271" s="7"/>
      <c r="D271" s="7"/>
      <c r="E271" s="52"/>
      <c r="F271" s="31"/>
      <c r="G271" s="7" t="s">
        <v>437</v>
      </c>
      <c r="H271" s="7" t="s">
        <v>459</v>
      </c>
      <c r="I271" s="7" t="s">
        <v>100</v>
      </c>
      <c r="J271" s="7" t="s">
        <v>530</v>
      </c>
      <c r="K271" s="6" t="s">
        <v>26</v>
      </c>
      <c r="L271" s="9" t="s">
        <v>531</v>
      </c>
      <c r="M271" s="9" t="s">
        <v>49</v>
      </c>
      <c r="N271" s="12">
        <f>K271*400+L271*100+M271</f>
        <v>2831</v>
      </c>
      <c r="O271" s="10">
        <v>330</v>
      </c>
      <c r="P271" s="12">
        <f>N271*O271</f>
        <v>934230</v>
      </c>
      <c r="Q271" s="13">
        <f>P271*0.01%</f>
        <v>93.423000000000002</v>
      </c>
      <c r="R271" s="13">
        <f t="shared" si="76"/>
        <v>84.080700000000007</v>
      </c>
      <c r="S271" s="26">
        <f>Q271-R271</f>
        <v>9.3422999999999945</v>
      </c>
      <c r="T271" s="17"/>
    </row>
    <row r="272" spans="1:20" s="15" customFormat="1" ht="23.25" x14ac:dyDescent="0.5">
      <c r="A272" s="66"/>
      <c r="B272" s="7"/>
      <c r="C272" s="7"/>
      <c r="D272" s="7"/>
      <c r="E272" s="52"/>
      <c r="F272" s="31"/>
      <c r="G272" s="7"/>
      <c r="H272" s="7"/>
      <c r="I272" s="7"/>
      <c r="J272" s="7"/>
      <c r="K272" s="6"/>
      <c r="L272" s="9"/>
      <c r="M272" s="9"/>
      <c r="N272" s="12"/>
      <c r="O272" s="10"/>
      <c r="P272" s="12">
        <f>SUM(P269:P271)</f>
        <v>2388210</v>
      </c>
      <c r="Q272" s="13">
        <f>SUM(Q269:Q271)</f>
        <v>238.82100000000003</v>
      </c>
      <c r="R272" s="13">
        <f t="shared" si="76"/>
        <v>214.93890000000002</v>
      </c>
      <c r="S272" s="26">
        <f>SUM(S269:S271)</f>
        <v>23.88209999999998</v>
      </c>
      <c r="T272" s="17"/>
    </row>
    <row r="273" spans="1:20" s="15" customFormat="1" ht="23.25" x14ac:dyDescent="0.5">
      <c r="A273" s="64">
        <v>104</v>
      </c>
      <c r="B273" s="7" t="s">
        <v>225</v>
      </c>
      <c r="C273" s="7" t="s">
        <v>305</v>
      </c>
      <c r="D273" s="7" t="s">
        <v>422</v>
      </c>
      <c r="E273" s="46" t="s">
        <v>620</v>
      </c>
      <c r="F273" s="31" t="s">
        <v>495</v>
      </c>
      <c r="G273" s="7" t="s">
        <v>437</v>
      </c>
      <c r="H273" s="7" t="s">
        <v>438</v>
      </c>
      <c r="I273" s="7" t="s">
        <v>53</v>
      </c>
      <c r="J273" s="7" t="s">
        <v>530</v>
      </c>
      <c r="K273" s="6" t="s">
        <v>531</v>
      </c>
      <c r="L273" s="9" t="s">
        <v>21</v>
      </c>
      <c r="M273" s="9" t="s">
        <v>54</v>
      </c>
      <c r="N273" s="12">
        <f t="shared" ref="N273:N281" si="77">K273*400+L273*100+M273</f>
        <v>236</v>
      </c>
      <c r="O273" s="10">
        <v>330</v>
      </c>
      <c r="P273" s="12">
        <f t="shared" ref="P273:P281" si="78">N273*O273</f>
        <v>77880</v>
      </c>
      <c r="Q273" s="13">
        <f t="shared" ref="Q273:Q281" si="79">P273*0.01%</f>
        <v>7.7880000000000003</v>
      </c>
      <c r="R273" s="13">
        <f t="shared" si="76"/>
        <v>7.0092000000000008</v>
      </c>
      <c r="S273" s="26">
        <f t="shared" ref="S273:S281" si="80">Q273-R273</f>
        <v>0.77879999999999949</v>
      </c>
      <c r="T273" s="17"/>
    </row>
    <row r="274" spans="1:20" s="15" customFormat="1" ht="23.25" x14ac:dyDescent="0.5">
      <c r="A274" s="65"/>
      <c r="B274" s="7"/>
      <c r="C274" s="7"/>
      <c r="D274" s="7"/>
      <c r="E274" s="52"/>
      <c r="F274" s="31"/>
      <c r="G274" s="7" t="s">
        <v>437</v>
      </c>
      <c r="H274" s="7" t="s">
        <v>441</v>
      </c>
      <c r="I274" s="7" t="s">
        <v>31</v>
      </c>
      <c r="J274" s="7" t="s">
        <v>530</v>
      </c>
      <c r="K274" s="6" t="s">
        <v>20</v>
      </c>
      <c r="L274" s="9" t="s">
        <v>531</v>
      </c>
      <c r="M274" s="9" t="s">
        <v>24</v>
      </c>
      <c r="N274" s="12">
        <f t="shared" si="77"/>
        <v>405</v>
      </c>
      <c r="O274" s="10">
        <v>330</v>
      </c>
      <c r="P274" s="12">
        <f t="shared" si="78"/>
        <v>133650</v>
      </c>
      <c r="Q274" s="13">
        <f t="shared" si="79"/>
        <v>13.365</v>
      </c>
      <c r="R274" s="13">
        <f t="shared" si="76"/>
        <v>12.028500000000001</v>
      </c>
      <c r="S274" s="26">
        <f t="shared" si="80"/>
        <v>1.3364999999999991</v>
      </c>
      <c r="T274" s="17"/>
    </row>
    <row r="275" spans="1:20" s="15" customFormat="1" ht="23.25" x14ac:dyDescent="0.5">
      <c r="A275" s="65"/>
      <c r="B275" s="7"/>
      <c r="C275" s="7"/>
      <c r="D275" s="7"/>
      <c r="E275" s="52"/>
      <c r="F275" s="31"/>
      <c r="G275" s="7" t="s">
        <v>437</v>
      </c>
      <c r="H275" s="7" t="s">
        <v>441</v>
      </c>
      <c r="I275" s="7" t="s">
        <v>54</v>
      </c>
      <c r="J275" s="7" t="s">
        <v>530</v>
      </c>
      <c r="K275" s="6" t="s">
        <v>21</v>
      </c>
      <c r="L275" s="9" t="s">
        <v>20</v>
      </c>
      <c r="M275" s="9" t="s">
        <v>45</v>
      </c>
      <c r="N275" s="12">
        <f t="shared" si="77"/>
        <v>927</v>
      </c>
      <c r="O275" s="10">
        <v>330</v>
      </c>
      <c r="P275" s="12">
        <f t="shared" si="78"/>
        <v>305910</v>
      </c>
      <c r="Q275" s="13">
        <f t="shared" si="79"/>
        <v>30.591000000000001</v>
      </c>
      <c r="R275" s="13">
        <f t="shared" si="76"/>
        <v>27.5319</v>
      </c>
      <c r="S275" s="26">
        <f t="shared" si="80"/>
        <v>3.0591000000000008</v>
      </c>
      <c r="T275" s="17"/>
    </row>
    <row r="276" spans="1:20" s="15" customFormat="1" ht="23.25" x14ac:dyDescent="0.5">
      <c r="A276" s="65"/>
      <c r="B276" s="7"/>
      <c r="C276" s="7"/>
      <c r="D276" s="7"/>
      <c r="E276" s="52"/>
      <c r="F276" s="31"/>
      <c r="G276" s="7" t="s">
        <v>437</v>
      </c>
      <c r="H276" s="7" t="s">
        <v>438</v>
      </c>
      <c r="I276" s="7" t="s">
        <v>77</v>
      </c>
      <c r="J276" s="7" t="s">
        <v>530</v>
      </c>
      <c r="K276" s="6" t="s">
        <v>20</v>
      </c>
      <c r="L276" s="9" t="s">
        <v>531</v>
      </c>
      <c r="M276" s="9" t="s">
        <v>109</v>
      </c>
      <c r="N276" s="12">
        <f t="shared" si="77"/>
        <v>492</v>
      </c>
      <c r="O276" s="10">
        <v>330</v>
      </c>
      <c r="P276" s="12">
        <f t="shared" si="78"/>
        <v>162360</v>
      </c>
      <c r="Q276" s="13">
        <f t="shared" si="79"/>
        <v>16.236000000000001</v>
      </c>
      <c r="R276" s="13">
        <f t="shared" si="76"/>
        <v>14.612400000000001</v>
      </c>
      <c r="S276" s="26">
        <f t="shared" si="80"/>
        <v>1.6235999999999997</v>
      </c>
      <c r="T276" s="17"/>
    </row>
    <row r="277" spans="1:20" s="15" customFormat="1" ht="23.25" x14ac:dyDescent="0.5">
      <c r="A277" s="65"/>
      <c r="B277" s="7"/>
      <c r="C277" s="7"/>
      <c r="D277" s="7"/>
      <c r="E277" s="52"/>
      <c r="F277" s="31"/>
      <c r="G277" s="7" t="s">
        <v>437</v>
      </c>
      <c r="H277" s="7" t="s">
        <v>438</v>
      </c>
      <c r="I277" s="7" t="s">
        <v>79</v>
      </c>
      <c r="J277" s="7" t="s">
        <v>530</v>
      </c>
      <c r="K277" s="6" t="s">
        <v>531</v>
      </c>
      <c r="L277" s="9" t="s">
        <v>531</v>
      </c>
      <c r="M277" s="9" t="s">
        <v>88</v>
      </c>
      <c r="N277" s="12">
        <f t="shared" si="77"/>
        <v>71</v>
      </c>
      <c r="O277" s="10">
        <v>330</v>
      </c>
      <c r="P277" s="12">
        <f t="shared" si="78"/>
        <v>23430</v>
      </c>
      <c r="Q277" s="13">
        <f t="shared" si="79"/>
        <v>2.343</v>
      </c>
      <c r="R277" s="13">
        <f t="shared" si="76"/>
        <v>2.1087000000000002</v>
      </c>
      <c r="S277" s="26">
        <f t="shared" si="80"/>
        <v>0.23429999999999973</v>
      </c>
      <c r="T277" s="17"/>
    </row>
    <row r="278" spans="1:20" s="15" customFormat="1" ht="23.25" x14ac:dyDescent="0.5">
      <c r="A278" s="65"/>
      <c r="B278" s="7"/>
      <c r="C278" s="7"/>
      <c r="D278" s="7"/>
      <c r="E278" s="52"/>
      <c r="F278" s="31"/>
      <c r="G278" s="7" t="s">
        <v>437</v>
      </c>
      <c r="H278" s="7" t="s">
        <v>444</v>
      </c>
      <c r="I278" s="7" t="s">
        <v>22</v>
      </c>
      <c r="J278" s="7" t="s">
        <v>530</v>
      </c>
      <c r="K278" s="6" t="s">
        <v>531</v>
      </c>
      <c r="L278" s="9" t="s">
        <v>21</v>
      </c>
      <c r="M278" s="9" t="s">
        <v>56</v>
      </c>
      <c r="N278" s="12">
        <f t="shared" si="77"/>
        <v>238</v>
      </c>
      <c r="O278" s="10">
        <v>330</v>
      </c>
      <c r="P278" s="12">
        <f t="shared" si="78"/>
        <v>78540</v>
      </c>
      <c r="Q278" s="13">
        <f t="shared" si="79"/>
        <v>7.8540000000000001</v>
      </c>
      <c r="R278" s="13">
        <f t="shared" si="76"/>
        <v>7.0686</v>
      </c>
      <c r="S278" s="26">
        <f t="shared" si="80"/>
        <v>0.7854000000000001</v>
      </c>
      <c r="T278" s="17"/>
    </row>
    <row r="279" spans="1:20" s="15" customFormat="1" ht="23.25" x14ac:dyDescent="0.5">
      <c r="A279" s="65"/>
      <c r="B279" s="7"/>
      <c r="C279" s="7"/>
      <c r="D279" s="7"/>
      <c r="E279" s="52"/>
      <c r="F279" s="31"/>
      <c r="G279" s="7" t="s">
        <v>437</v>
      </c>
      <c r="H279" s="7" t="s">
        <v>438</v>
      </c>
      <c r="I279" s="7" t="s">
        <v>122</v>
      </c>
      <c r="J279" s="7" t="s">
        <v>530</v>
      </c>
      <c r="K279" s="6" t="s">
        <v>531</v>
      </c>
      <c r="L279" s="9" t="s">
        <v>20</v>
      </c>
      <c r="M279" s="9" t="s">
        <v>58</v>
      </c>
      <c r="N279" s="12">
        <f t="shared" si="77"/>
        <v>140</v>
      </c>
      <c r="O279" s="10">
        <v>330</v>
      </c>
      <c r="P279" s="12">
        <f t="shared" si="78"/>
        <v>46200</v>
      </c>
      <c r="Q279" s="13">
        <f t="shared" si="79"/>
        <v>4.62</v>
      </c>
      <c r="R279" s="13">
        <f t="shared" si="76"/>
        <v>4.1580000000000004</v>
      </c>
      <c r="S279" s="26">
        <f t="shared" si="80"/>
        <v>0.46199999999999974</v>
      </c>
      <c r="T279" s="17"/>
    </row>
    <row r="280" spans="1:20" s="15" customFormat="1" ht="23.25" x14ac:dyDescent="0.5">
      <c r="A280" s="65"/>
      <c r="B280" s="7"/>
      <c r="C280" s="7"/>
      <c r="D280" s="7"/>
      <c r="E280" s="52"/>
      <c r="F280" s="31"/>
      <c r="G280" s="7" t="s">
        <v>437</v>
      </c>
      <c r="H280" s="7" t="s">
        <v>438</v>
      </c>
      <c r="I280" s="7" t="s">
        <v>126</v>
      </c>
      <c r="J280" s="7" t="s">
        <v>530</v>
      </c>
      <c r="K280" s="6" t="s">
        <v>531</v>
      </c>
      <c r="L280" s="9" t="s">
        <v>22</v>
      </c>
      <c r="M280" s="9" t="s">
        <v>30</v>
      </c>
      <c r="N280" s="12">
        <f t="shared" si="77"/>
        <v>311</v>
      </c>
      <c r="O280" s="10">
        <v>330</v>
      </c>
      <c r="P280" s="12">
        <f t="shared" si="78"/>
        <v>102630</v>
      </c>
      <c r="Q280" s="13">
        <f t="shared" si="79"/>
        <v>10.263</v>
      </c>
      <c r="R280" s="13">
        <f t="shared" si="76"/>
        <v>9.2367000000000008</v>
      </c>
      <c r="S280" s="26">
        <f t="shared" si="80"/>
        <v>1.0262999999999991</v>
      </c>
      <c r="T280" s="17"/>
    </row>
    <row r="281" spans="1:20" s="15" customFormat="1" ht="23.25" x14ac:dyDescent="0.5">
      <c r="A281" s="65"/>
      <c r="B281" s="7"/>
      <c r="C281" s="7"/>
      <c r="D281" s="7"/>
      <c r="E281" s="52"/>
      <c r="F281" s="31"/>
      <c r="G281" s="7" t="s">
        <v>437</v>
      </c>
      <c r="H281" s="7" t="s">
        <v>444</v>
      </c>
      <c r="I281" s="7" t="s">
        <v>25</v>
      </c>
      <c r="J281" s="7" t="s">
        <v>530</v>
      </c>
      <c r="K281" s="6" t="s">
        <v>531</v>
      </c>
      <c r="L281" s="9" t="s">
        <v>20</v>
      </c>
      <c r="M281" s="9" t="s">
        <v>54</v>
      </c>
      <c r="N281" s="12">
        <f t="shared" si="77"/>
        <v>136</v>
      </c>
      <c r="O281" s="10">
        <v>330</v>
      </c>
      <c r="P281" s="12">
        <f t="shared" si="78"/>
        <v>44880</v>
      </c>
      <c r="Q281" s="13">
        <f t="shared" si="79"/>
        <v>4.4880000000000004</v>
      </c>
      <c r="R281" s="13">
        <f t="shared" si="76"/>
        <v>4.0392000000000001</v>
      </c>
      <c r="S281" s="26">
        <f t="shared" si="80"/>
        <v>0.44880000000000031</v>
      </c>
      <c r="T281" s="17"/>
    </row>
    <row r="282" spans="1:20" s="15" customFormat="1" ht="23.25" x14ac:dyDescent="0.5">
      <c r="A282" s="66"/>
      <c r="B282" s="7"/>
      <c r="C282" s="7"/>
      <c r="D282" s="7"/>
      <c r="E282" s="52"/>
      <c r="F282" s="31"/>
      <c r="G282" s="7"/>
      <c r="H282" s="7"/>
      <c r="I282" s="7"/>
      <c r="J282" s="7"/>
      <c r="K282" s="6"/>
      <c r="L282" s="9"/>
      <c r="M282" s="9"/>
      <c r="N282" s="12"/>
      <c r="O282" s="10"/>
      <c r="P282" s="12">
        <f>SUM(P273:P281)</f>
        <v>975480</v>
      </c>
      <c r="Q282" s="13">
        <f>SUM(Q273:Q281)</f>
        <v>97.548000000000016</v>
      </c>
      <c r="R282" s="13">
        <f t="shared" si="76"/>
        <v>87.793200000000013</v>
      </c>
      <c r="S282" s="26">
        <f>SUM(S273:S281)</f>
        <v>9.7547999999999977</v>
      </c>
      <c r="T282" s="17"/>
    </row>
    <row r="283" spans="1:20" s="15" customFormat="1" ht="23.25" x14ac:dyDescent="0.5">
      <c r="A283" s="64">
        <v>105</v>
      </c>
      <c r="B283" s="7" t="s">
        <v>226</v>
      </c>
      <c r="C283" s="7" t="s">
        <v>306</v>
      </c>
      <c r="D283" s="7" t="s">
        <v>422</v>
      </c>
      <c r="E283" s="46" t="s">
        <v>621</v>
      </c>
      <c r="F283" s="31" t="s">
        <v>495</v>
      </c>
      <c r="G283" s="7" t="s">
        <v>437</v>
      </c>
      <c r="H283" s="7" t="s">
        <v>454</v>
      </c>
      <c r="I283" s="7" t="s">
        <v>22</v>
      </c>
      <c r="J283" s="7" t="s">
        <v>530</v>
      </c>
      <c r="K283" s="6" t="s">
        <v>39</v>
      </c>
      <c r="L283" s="9" t="s">
        <v>21</v>
      </c>
      <c r="M283" s="9" t="s">
        <v>114</v>
      </c>
      <c r="N283" s="12">
        <f>K283*400+L283*100+M283</f>
        <v>8297</v>
      </c>
      <c r="O283" s="10">
        <v>330</v>
      </c>
      <c r="P283" s="12">
        <f>N283*O283</f>
        <v>2738010</v>
      </c>
      <c r="Q283" s="13">
        <f t="shared" ref="Q283:Q288" si="81">P283*0.01%</f>
        <v>273.80099999999999</v>
      </c>
      <c r="R283" s="13">
        <f t="shared" si="76"/>
        <v>246.42089999999999</v>
      </c>
      <c r="S283" s="26">
        <f t="shared" ref="S283:S288" si="82">Q283-R283</f>
        <v>27.380099999999999</v>
      </c>
      <c r="T283" s="17"/>
    </row>
    <row r="284" spans="1:20" s="15" customFormat="1" ht="23.25" x14ac:dyDescent="0.5">
      <c r="A284" s="65"/>
      <c r="B284" s="7"/>
      <c r="C284" s="7"/>
      <c r="D284" s="7"/>
      <c r="E284" s="46"/>
      <c r="F284" s="31" t="s">
        <v>481</v>
      </c>
      <c r="G284" s="7" t="s">
        <v>437</v>
      </c>
      <c r="H284" s="7" t="s">
        <v>445</v>
      </c>
      <c r="I284" s="7" t="s">
        <v>28</v>
      </c>
      <c r="J284" s="7" t="s">
        <v>530</v>
      </c>
      <c r="K284" s="6" t="s">
        <v>27</v>
      </c>
      <c r="L284" s="9" t="s">
        <v>21</v>
      </c>
      <c r="M284" s="9" t="s">
        <v>26</v>
      </c>
      <c r="N284" s="12">
        <f>K284*400+L284*100+M284</f>
        <v>3407</v>
      </c>
      <c r="O284" s="10">
        <v>330</v>
      </c>
      <c r="P284" s="12">
        <f>N284*O284</f>
        <v>1124310</v>
      </c>
      <c r="Q284" s="13">
        <f t="shared" si="81"/>
        <v>112.43100000000001</v>
      </c>
      <c r="R284" s="13">
        <f t="shared" si="76"/>
        <v>101.18790000000001</v>
      </c>
      <c r="S284" s="26">
        <f t="shared" si="82"/>
        <v>11.243099999999998</v>
      </c>
      <c r="T284" s="17"/>
    </row>
    <row r="285" spans="1:20" s="15" customFormat="1" ht="23.25" x14ac:dyDescent="0.5">
      <c r="A285" s="66"/>
      <c r="B285" s="7"/>
      <c r="C285" s="7"/>
      <c r="D285" s="7"/>
      <c r="E285" s="46"/>
      <c r="F285" s="41"/>
      <c r="G285" s="7"/>
      <c r="H285" s="7"/>
      <c r="I285" s="7"/>
      <c r="J285" s="7"/>
      <c r="K285" s="6"/>
      <c r="L285" s="9"/>
      <c r="M285" s="9"/>
      <c r="N285" s="12"/>
      <c r="O285" s="10"/>
      <c r="P285" s="12">
        <f>SUM(P283:P284)</f>
        <v>3862320</v>
      </c>
      <c r="Q285" s="13">
        <f t="shared" si="81"/>
        <v>386.23200000000003</v>
      </c>
      <c r="R285" s="13">
        <f t="shared" si="76"/>
        <v>347.60880000000003</v>
      </c>
      <c r="S285" s="26">
        <f t="shared" si="82"/>
        <v>38.623199999999997</v>
      </c>
      <c r="T285" s="17"/>
    </row>
    <row r="286" spans="1:20" s="15" customFormat="1" ht="23.25" x14ac:dyDescent="0.5">
      <c r="A286" s="64">
        <v>106</v>
      </c>
      <c r="B286" s="7" t="s">
        <v>225</v>
      </c>
      <c r="C286" s="7" t="s">
        <v>307</v>
      </c>
      <c r="D286" s="7" t="s">
        <v>422</v>
      </c>
      <c r="E286" s="46" t="s">
        <v>623</v>
      </c>
      <c r="F286" s="31" t="s">
        <v>23</v>
      </c>
      <c r="G286" s="7" t="s">
        <v>437</v>
      </c>
      <c r="H286" s="7" t="s">
        <v>451</v>
      </c>
      <c r="I286" s="7" t="s">
        <v>81</v>
      </c>
      <c r="J286" s="7" t="s">
        <v>530</v>
      </c>
      <c r="K286" s="6" t="s">
        <v>22</v>
      </c>
      <c r="L286" s="9" t="s">
        <v>22</v>
      </c>
      <c r="M286" s="9" t="s">
        <v>109</v>
      </c>
      <c r="N286" s="12">
        <f>K286*400+L286*100+M286</f>
        <v>1592</v>
      </c>
      <c r="O286" s="10">
        <v>330</v>
      </c>
      <c r="P286" s="12">
        <f>N286*O286</f>
        <v>525360</v>
      </c>
      <c r="Q286" s="13">
        <f t="shared" si="81"/>
        <v>52.536000000000001</v>
      </c>
      <c r="R286" s="13">
        <f t="shared" si="76"/>
        <v>47.282400000000003</v>
      </c>
      <c r="S286" s="26">
        <f t="shared" si="82"/>
        <v>5.2535999999999987</v>
      </c>
      <c r="T286" s="17"/>
    </row>
    <row r="287" spans="1:20" s="15" customFormat="1" ht="23.25" x14ac:dyDescent="0.5">
      <c r="A287" s="65"/>
      <c r="B287" s="61" t="s">
        <v>794</v>
      </c>
      <c r="C287" s="62"/>
      <c r="D287" s="63"/>
      <c r="E287" s="52"/>
      <c r="F287" s="31"/>
      <c r="G287" s="7" t="s">
        <v>437</v>
      </c>
      <c r="H287" s="7" t="s">
        <v>451</v>
      </c>
      <c r="I287" s="7" t="s">
        <v>82</v>
      </c>
      <c r="J287" s="7" t="s">
        <v>530</v>
      </c>
      <c r="K287" s="6" t="s">
        <v>33</v>
      </c>
      <c r="L287" s="9" t="s">
        <v>21</v>
      </c>
      <c r="M287" s="9" t="s">
        <v>111</v>
      </c>
      <c r="N287" s="12">
        <f>K287*400+L287*100+M287</f>
        <v>5894</v>
      </c>
      <c r="O287" s="10">
        <v>330</v>
      </c>
      <c r="P287" s="12">
        <f>N287*O287</f>
        <v>1945020</v>
      </c>
      <c r="Q287" s="13">
        <f t="shared" si="81"/>
        <v>194.50200000000001</v>
      </c>
      <c r="R287" s="13">
        <f t="shared" si="76"/>
        <v>175.05180000000001</v>
      </c>
      <c r="S287" s="26">
        <f t="shared" si="82"/>
        <v>19.450199999999995</v>
      </c>
      <c r="T287" s="17"/>
    </row>
    <row r="288" spans="1:20" s="15" customFormat="1" ht="23.25" x14ac:dyDescent="0.5">
      <c r="A288" s="65"/>
      <c r="B288" s="7"/>
      <c r="C288" s="7"/>
      <c r="D288" s="7"/>
      <c r="E288" s="52"/>
      <c r="F288" s="31"/>
      <c r="G288" s="7" t="s">
        <v>748</v>
      </c>
      <c r="H288" s="24">
        <v>146</v>
      </c>
      <c r="I288" s="7"/>
      <c r="J288" s="7" t="s">
        <v>530</v>
      </c>
      <c r="K288" s="6">
        <v>7</v>
      </c>
      <c r="L288" s="9">
        <v>0</v>
      </c>
      <c r="M288" s="9">
        <v>13</v>
      </c>
      <c r="N288" s="12">
        <f>K288*400+L288*100+M288</f>
        <v>2813</v>
      </c>
      <c r="O288" s="10">
        <v>330</v>
      </c>
      <c r="P288" s="12">
        <f>N288*O288</f>
        <v>928290</v>
      </c>
      <c r="Q288" s="13">
        <f t="shared" si="81"/>
        <v>92.829000000000008</v>
      </c>
      <c r="R288" s="13">
        <f t="shared" si="76"/>
        <v>83.54610000000001</v>
      </c>
      <c r="S288" s="26">
        <f t="shared" si="82"/>
        <v>9.2828999999999979</v>
      </c>
      <c r="T288" s="17"/>
    </row>
    <row r="289" spans="1:20" s="15" customFormat="1" ht="23.25" x14ac:dyDescent="0.5">
      <c r="A289" s="66"/>
      <c r="B289" s="7"/>
      <c r="C289" s="7"/>
      <c r="D289" s="7"/>
      <c r="E289" s="52"/>
      <c r="F289" s="31"/>
      <c r="G289" s="7"/>
      <c r="H289" s="24"/>
      <c r="I289" s="7"/>
      <c r="J289" s="7"/>
      <c r="K289" s="6"/>
      <c r="L289" s="9"/>
      <c r="M289" s="9"/>
      <c r="N289" s="12"/>
      <c r="O289" s="10"/>
      <c r="P289" s="12">
        <f>SUM(P286:P288)</f>
        <v>3398670</v>
      </c>
      <c r="Q289" s="13">
        <f>SUM(Q286:Q288)</f>
        <v>339.86700000000002</v>
      </c>
      <c r="R289" s="13">
        <f t="shared" si="76"/>
        <v>305.88030000000003</v>
      </c>
      <c r="S289" s="26">
        <f>SUM(S286:S288)</f>
        <v>33.986699999999992</v>
      </c>
      <c r="T289" s="17"/>
    </row>
    <row r="290" spans="1:20" s="15" customFormat="1" ht="23.25" x14ac:dyDescent="0.5">
      <c r="A290" s="64">
        <v>107</v>
      </c>
      <c r="B290" s="7" t="s">
        <v>226</v>
      </c>
      <c r="C290" s="7" t="s">
        <v>307</v>
      </c>
      <c r="D290" s="7" t="s">
        <v>424</v>
      </c>
      <c r="E290" s="46" t="s">
        <v>622</v>
      </c>
      <c r="F290" s="31" t="s">
        <v>97</v>
      </c>
      <c r="G290" s="7" t="s">
        <v>437</v>
      </c>
      <c r="H290" s="7" t="s">
        <v>438</v>
      </c>
      <c r="I290" s="7" t="s">
        <v>188</v>
      </c>
      <c r="J290" s="7" t="s">
        <v>530</v>
      </c>
      <c r="K290" s="6" t="s">
        <v>531</v>
      </c>
      <c r="L290" s="9" t="s">
        <v>20</v>
      </c>
      <c r="M290" s="9" t="s">
        <v>40</v>
      </c>
      <c r="N290" s="12">
        <f>K290*400+L290*100+M290</f>
        <v>122</v>
      </c>
      <c r="O290" s="10">
        <v>330</v>
      </c>
      <c r="P290" s="12">
        <f>N290*O290</f>
        <v>40260</v>
      </c>
      <c r="Q290" s="13">
        <f>P290*0.01%</f>
        <v>4.0259999999999998</v>
      </c>
      <c r="R290" s="13">
        <f t="shared" si="76"/>
        <v>3.6233999999999997</v>
      </c>
      <c r="S290" s="26">
        <f>Q290-R290</f>
        <v>0.40260000000000007</v>
      </c>
      <c r="T290" s="17"/>
    </row>
    <row r="291" spans="1:20" s="15" customFormat="1" ht="23.25" x14ac:dyDescent="0.5">
      <c r="A291" s="65"/>
      <c r="B291" s="7"/>
      <c r="C291" s="7"/>
      <c r="D291" s="7"/>
      <c r="E291" s="52"/>
      <c r="F291" s="31"/>
      <c r="G291" s="7" t="s">
        <v>437</v>
      </c>
      <c r="H291" s="7" t="s">
        <v>438</v>
      </c>
      <c r="I291" s="7" t="s">
        <v>190</v>
      </c>
      <c r="J291" s="7" t="s">
        <v>530</v>
      </c>
      <c r="K291" s="6" t="s">
        <v>531</v>
      </c>
      <c r="L291" s="9" t="s">
        <v>20</v>
      </c>
      <c r="M291" s="9" t="s">
        <v>34</v>
      </c>
      <c r="N291" s="12">
        <f>K291*400+L291*100+M291</f>
        <v>115</v>
      </c>
      <c r="O291" s="10">
        <v>330</v>
      </c>
      <c r="P291" s="12">
        <f>N291*O291</f>
        <v>37950</v>
      </c>
      <c r="Q291" s="13">
        <f>P291*0.01%</f>
        <v>3.7950000000000004</v>
      </c>
      <c r="R291" s="13">
        <f t="shared" si="76"/>
        <v>3.4155000000000002</v>
      </c>
      <c r="S291" s="26">
        <f>Q291-R291</f>
        <v>0.37950000000000017</v>
      </c>
      <c r="T291" s="17"/>
    </row>
    <row r="292" spans="1:20" s="15" customFormat="1" ht="23.25" x14ac:dyDescent="0.5">
      <c r="A292" s="65"/>
      <c r="B292" s="7"/>
      <c r="C292" s="7"/>
      <c r="D292" s="7"/>
      <c r="E292" s="52"/>
      <c r="F292" s="31"/>
      <c r="G292" s="7" t="s">
        <v>437</v>
      </c>
      <c r="H292" s="7" t="s">
        <v>452</v>
      </c>
      <c r="I292" s="7" t="s">
        <v>31</v>
      </c>
      <c r="J292" s="7" t="s">
        <v>530</v>
      </c>
      <c r="K292" s="6" t="s">
        <v>35</v>
      </c>
      <c r="L292" s="9" t="s">
        <v>20</v>
      </c>
      <c r="M292" s="9" t="s">
        <v>102</v>
      </c>
      <c r="N292" s="12">
        <f>K292*400+L292*100+M292</f>
        <v>6585</v>
      </c>
      <c r="O292" s="10">
        <v>330</v>
      </c>
      <c r="P292" s="12">
        <f>N292*O292</f>
        <v>2173050</v>
      </c>
      <c r="Q292" s="13">
        <f>P292*0.01%</f>
        <v>217.30500000000001</v>
      </c>
      <c r="R292" s="13">
        <f t="shared" si="76"/>
        <v>195.5745</v>
      </c>
      <c r="S292" s="26">
        <f>Q292-R292</f>
        <v>21.730500000000006</v>
      </c>
      <c r="T292" s="17"/>
    </row>
    <row r="293" spans="1:20" s="15" customFormat="1" ht="23.25" x14ac:dyDescent="0.5">
      <c r="A293" s="66"/>
      <c r="B293" s="7"/>
      <c r="C293" s="7"/>
      <c r="D293" s="7"/>
      <c r="E293" s="52"/>
      <c r="F293" s="31"/>
      <c r="G293" s="7"/>
      <c r="H293" s="7"/>
      <c r="I293" s="7"/>
      <c r="J293" s="7"/>
      <c r="K293" s="6"/>
      <c r="L293" s="9"/>
      <c r="M293" s="9"/>
      <c r="N293" s="12"/>
      <c r="O293" s="10"/>
      <c r="P293" s="12">
        <f>SUM(P290:P292)</f>
        <v>2251260</v>
      </c>
      <c r="Q293" s="13">
        <f>SUM(Q290:Q292)</f>
        <v>225.126</v>
      </c>
      <c r="R293" s="13">
        <f t="shared" si="76"/>
        <v>202.61340000000001</v>
      </c>
      <c r="S293" s="26">
        <f>SUM(S290:S292)</f>
        <v>22.512600000000006</v>
      </c>
      <c r="T293" s="17"/>
    </row>
    <row r="294" spans="1:20" s="15" customFormat="1" ht="23.25" x14ac:dyDescent="0.5">
      <c r="A294" s="64">
        <v>108</v>
      </c>
      <c r="B294" s="7" t="s">
        <v>225</v>
      </c>
      <c r="C294" s="7" t="s">
        <v>308</v>
      </c>
      <c r="D294" s="7" t="s">
        <v>422</v>
      </c>
      <c r="E294" s="46" t="s">
        <v>624</v>
      </c>
      <c r="F294" s="31" t="s">
        <v>192</v>
      </c>
      <c r="G294" s="7" t="s">
        <v>437</v>
      </c>
      <c r="H294" s="7" t="s">
        <v>452</v>
      </c>
      <c r="I294" s="7" t="s">
        <v>28</v>
      </c>
      <c r="J294" s="7" t="s">
        <v>530</v>
      </c>
      <c r="K294" s="6" t="s">
        <v>35</v>
      </c>
      <c r="L294" s="9" t="s">
        <v>21</v>
      </c>
      <c r="M294" s="9" t="s">
        <v>54</v>
      </c>
      <c r="N294" s="12">
        <f>K294*400+L294*100+M294</f>
        <v>6636</v>
      </c>
      <c r="O294" s="10">
        <v>330</v>
      </c>
      <c r="P294" s="12">
        <f>N294*O294</f>
        <v>2189880</v>
      </c>
      <c r="Q294" s="13">
        <f>P294*0.01%</f>
        <v>218.988</v>
      </c>
      <c r="R294" s="13">
        <f t="shared" si="76"/>
        <v>197.08920000000001</v>
      </c>
      <c r="S294" s="26">
        <f>Q294-R294</f>
        <v>21.898799999999994</v>
      </c>
      <c r="T294" s="17"/>
    </row>
    <row r="295" spans="1:20" s="15" customFormat="1" ht="23.25" x14ac:dyDescent="0.5">
      <c r="A295" s="65"/>
      <c r="B295" s="7"/>
      <c r="C295" s="7"/>
      <c r="D295" s="7"/>
      <c r="E295" s="52"/>
      <c r="F295" s="31"/>
      <c r="G295" s="7" t="s">
        <v>437</v>
      </c>
      <c r="H295" s="7" t="s">
        <v>445</v>
      </c>
      <c r="I295" s="7" t="s">
        <v>140</v>
      </c>
      <c r="J295" s="7" t="s">
        <v>530</v>
      </c>
      <c r="K295" s="6" t="s">
        <v>34</v>
      </c>
      <c r="L295" s="9" t="s">
        <v>20</v>
      </c>
      <c r="M295" s="9" t="s">
        <v>93</v>
      </c>
      <c r="N295" s="12">
        <f>K295*400+L295*100+M295</f>
        <v>6176</v>
      </c>
      <c r="O295" s="10">
        <v>330</v>
      </c>
      <c r="P295" s="12">
        <f>N295*O295</f>
        <v>2038080</v>
      </c>
      <c r="Q295" s="13">
        <f>P295*0.01%</f>
        <v>203.80800000000002</v>
      </c>
      <c r="R295" s="13">
        <f t="shared" si="76"/>
        <v>183.42720000000003</v>
      </c>
      <c r="S295" s="26">
        <f>Q295-R295</f>
        <v>20.380799999999994</v>
      </c>
      <c r="T295" s="17"/>
    </row>
    <row r="296" spans="1:20" s="15" customFormat="1" ht="23.25" x14ac:dyDescent="0.5">
      <c r="A296" s="65"/>
      <c r="B296" s="7"/>
      <c r="C296" s="7"/>
      <c r="D296" s="7"/>
      <c r="E296" s="52"/>
      <c r="F296" s="31"/>
      <c r="G296" s="7" t="s">
        <v>437</v>
      </c>
      <c r="H296" s="7" t="s">
        <v>460</v>
      </c>
      <c r="I296" s="7" t="s">
        <v>59</v>
      </c>
      <c r="J296" s="7" t="s">
        <v>530</v>
      </c>
      <c r="K296" s="6" t="s">
        <v>20</v>
      </c>
      <c r="L296" s="9" t="s">
        <v>20</v>
      </c>
      <c r="M296" s="9" t="s">
        <v>114</v>
      </c>
      <c r="N296" s="12">
        <f>K296*400+L296*100+M296</f>
        <v>597</v>
      </c>
      <c r="O296" s="10">
        <v>330</v>
      </c>
      <c r="P296" s="12">
        <f>N296*O296</f>
        <v>197010</v>
      </c>
      <c r="Q296" s="13">
        <f>P296*0.01%</f>
        <v>19.701000000000001</v>
      </c>
      <c r="R296" s="13">
        <f t="shared" si="76"/>
        <v>17.730900000000002</v>
      </c>
      <c r="S296" s="26">
        <f>Q296-R296</f>
        <v>1.9700999999999986</v>
      </c>
      <c r="T296" s="17"/>
    </row>
    <row r="297" spans="1:20" s="15" customFormat="1" ht="23.25" x14ac:dyDescent="0.5">
      <c r="A297" s="66"/>
      <c r="B297" s="7"/>
      <c r="C297" s="7"/>
      <c r="D297" s="7"/>
      <c r="E297" s="52"/>
      <c r="F297" s="31"/>
      <c r="G297" s="7"/>
      <c r="H297" s="7"/>
      <c r="I297" s="7"/>
      <c r="J297" s="7"/>
      <c r="K297" s="6"/>
      <c r="L297" s="9"/>
      <c r="M297" s="9"/>
      <c r="N297" s="12"/>
      <c r="O297" s="10"/>
      <c r="P297" s="12">
        <f>SUM(P294:P296)</f>
        <v>4424970</v>
      </c>
      <c r="Q297" s="13">
        <f>SUM(Q294:Q296)</f>
        <v>442.49700000000007</v>
      </c>
      <c r="R297" s="13">
        <f t="shared" si="76"/>
        <v>398.24730000000005</v>
      </c>
      <c r="S297" s="26">
        <f>SUM(S294:S296)</f>
        <v>44.24969999999999</v>
      </c>
      <c r="T297" s="17"/>
    </row>
    <row r="298" spans="1:20" s="15" customFormat="1" ht="23.25" x14ac:dyDescent="0.5">
      <c r="A298" s="64">
        <v>109</v>
      </c>
      <c r="B298" s="7" t="s">
        <v>226</v>
      </c>
      <c r="C298" s="7" t="s">
        <v>309</v>
      </c>
      <c r="D298" s="7" t="s">
        <v>422</v>
      </c>
      <c r="E298" s="46" t="s">
        <v>625</v>
      </c>
      <c r="F298" s="31" t="s">
        <v>496</v>
      </c>
      <c r="G298" s="7" t="s">
        <v>437</v>
      </c>
      <c r="H298" s="7" t="s">
        <v>438</v>
      </c>
      <c r="I298" s="7" t="s">
        <v>101</v>
      </c>
      <c r="J298" s="7" t="s">
        <v>530</v>
      </c>
      <c r="K298" s="6" t="s">
        <v>531</v>
      </c>
      <c r="L298" s="9" t="s">
        <v>21</v>
      </c>
      <c r="M298" s="9" t="s">
        <v>67</v>
      </c>
      <c r="N298" s="12">
        <f>K298*400+L298*100+M298</f>
        <v>250</v>
      </c>
      <c r="O298" s="10">
        <v>330</v>
      </c>
      <c r="P298" s="12">
        <f>N298*O298</f>
        <v>82500</v>
      </c>
      <c r="Q298" s="13">
        <f>P298*0.01%</f>
        <v>8.25</v>
      </c>
      <c r="R298" s="13">
        <f t="shared" si="76"/>
        <v>7.4249999999999998</v>
      </c>
      <c r="S298" s="26">
        <f>Q298-R298</f>
        <v>0.82500000000000018</v>
      </c>
      <c r="T298" s="17"/>
    </row>
    <row r="299" spans="1:20" s="15" customFormat="1" ht="23.25" x14ac:dyDescent="0.5">
      <c r="A299" s="65"/>
      <c r="B299" s="7"/>
      <c r="C299" s="7"/>
      <c r="D299" s="7"/>
      <c r="E299" s="52"/>
      <c r="F299" s="31"/>
      <c r="G299" s="7" t="s">
        <v>437</v>
      </c>
      <c r="H299" s="7" t="s">
        <v>445</v>
      </c>
      <c r="I299" s="7" t="s">
        <v>34</v>
      </c>
      <c r="J299" s="7" t="s">
        <v>530</v>
      </c>
      <c r="K299" s="6" t="s">
        <v>20</v>
      </c>
      <c r="L299" s="9" t="s">
        <v>22</v>
      </c>
      <c r="M299" s="9" t="s">
        <v>105</v>
      </c>
      <c r="N299" s="12">
        <f>K299*400+L299*100+M299</f>
        <v>788</v>
      </c>
      <c r="O299" s="10">
        <v>330</v>
      </c>
      <c r="P299" s="12">
        <f>N299*O299</f>
        <v>260040</v>
      </c>
      <c r="Q299" s="13">
        <f>P299*0.01%</f>
        <v>26.004000000000001</v>
      </c>
      <c r="R299" s="13">
        <f t="shared" si="76"/>
        <v>23.403600000000001</v>
      </c>
      <c r="S299" s="26">
        <f>Q299-R299</f>
        <v>2.6004000000000005</v>
      </c>
      <c r="T299" s="17"/>
    </row>
    <row r="300" spans="1:20" s="15" customFormat="1" ht="23.25" x14ac:dyDescent="0.5">
      <c r="A300" s="65"/>
      <c r="B300" s="7"/>
      <c r="C300" s="7"/>
      <c r="D300" s="7"/>
      <c r="E300" s="52"/>
      <c r="F300" s="31"/>
      <c r="G300" s="7" t="s">
        <v>437</v>
      </c>
      <c r="H300" s="7" t="s">
        <v>445</v>
      </c>
      <c r="I300" s="7" t="s">
        <v>35</v>
      </c>
      <c r="J300" s="7" t="s">
        <v>530</v>
      </c>
      <c r="K300" s="6" t="s">
        <v>22</v>
      </c>
      <c r="L300" s="9" t="s">
        <v>531</v>
      </c>
      <c r="M300" s="9" t="s">
        <v>69</v>
      </c>
      <c r="N300" s="12">
        <f>K300*400+L300*100+M300</f>
        <v>1252</v>
      </c>
      <c r="O300" s="10">
        <v>330</v>
      </c>
      <c r="P300" s="12">
        <f>N300*O300</f>
        <v>413160</v>
      </c>
      <c r="Q300" s="13">
        <f>P300*0.01%</f>
        <v>41.316000000000003</v>
      </c>
      <c r="R300" s="13">
        <f t="shared" si="76"/>
        <v>37.184400000000004</v>
      </c>
      <c r="S300" s="26">
        <f>Q300-R300</f>
        <v>4.1315999999999988</v>
      </c>
      <c r="T300" s="17"/>
    </row>
    <row r="301" spans="1:20" s="15" customFormat="1" ht="23.25" x14ac:dyDescent="0.5">
      <c r="A301" s="66"/>
      <c r="B301" s="7"/>
      <c r="C301" s="7"/>
      <c r="D301" s="7"/>
      <c r="E301" s="52"/>
      <c r="F301" s="31"/>
      <c r="G301" s="7"/>
      <c r="H301" s="7"/>
      <c r="I301" s="7"/>
      <c r="J301" s="7"/>
      <c r="K301" s="6"/>
      <c r="L301" s="9"/>
      <c r="M301" s="9"/>
      <c r="N301" s="12"/>
      <c r="O301" s="10"/>
      <c r="P301" s="12">
        <f>SUM(P298:P300)</f>
        <v>755700</v>
      </c>
      <c r="Q301" s="13">
        <f>SUM(Q298:Q300)</f>
        <v>75.570000000000007</v>
      </c>
      <c r="R301" s="13">
        <f t="shared" si="76"/>
        <v>68.013000000000005</v>
      </c>
      <c r="S301" s="26">
        <f>SUM(S298:S300)</f>
        <v>7.5569999999999995</v>
      </c>
      <c r="T301" s="17"/>
    </row>
    <row r="302" spans="1:20" s="15" customFormat="1" ht="23.25" x14ac:dyDescent="0.5">
      <c r="A302" s="29">
        <v>110</v>
      </c>
      <c r="B302" s="7" t="s">
        <v>225</v>
      </c>
      <c r="C302" s="7" t="s">
        <v>310</v>
      </c>
      <c r="D302" s="7" t="s">
        <v>422</v>
      </c>
      <c r="E302" s="46" t="s">
        <v>626</v>
      </c>
      <c r="F302" s="31" t="s">
        <v>135</v>
      </c>
      <c r="G302" s="7" t="s">
        <v>437</v>
      </c>
      <c r="H302" s="7" t="s">
        <v>441</v>
      </c>
      <c r="I302" s="7" t="s">
        <v>61</v>
      </c>
      <c r="J302" s="7" t="s">
        <v>530</v>
      </c>
      <c r="K302" s="6" t="s">
        <v>21</v>
      </c>
      <c r="L302" s="9" t="s">
        <v>21</v>
      </c>
      <c r="M302" s="9" t="s">
        <v>105</v>
      </c>
      <c r="N302" s="12">
        <f>K302*400+L302*100+M302</f>
        <v>1088</v>
      </c>
      <c r="O302" s="10">
        <v>330</v>
      </c>
      <c r="P302" s="12">
        <f>N302*O302</f>
        <v>359040</v>
      </c>
      <c r="Q302" s="13">
        <f t="shared" ref="Q302:Q311" si="83">P302*0.01%</f>
        <v>35.904000000000003</v>
      </c>
      <c r="R302" s="13">
        <f t="shared" si="76"/>
        <v>32.313600000000001</v>
      </c>
      <c r="S302" s="26">
        <f t="shared" ref="S302:S311" si="84">Q302-R302</f>
        <v>3.5904000000000025</v>
      </c>
      <c r="T302" s="17"/>
    </row>
    <row r="303" spans="1:20" s="15" customFormat="1" ht="23.25" x14ac:dyDescent="0.5">
      <c r="A303" s="64">
        <v>111</v>
      </c>
      <c r="B303" s="7" t="s">
        <v>225</v>
      </c>
      <c r="C303" s="7" t="s">
        <v>311</v>
      </c>
      <c r="D303" s="7" t="s">
        <v>422</v>
      </c>
      <c r="E303" s="46" t="s">
        <v>627</v>
      </c>
      <c r="F303" s="31" t="s">
        <v>80</v>
      </c>
      <c r="G303" s="7" t="s">
        <v>437</v>
      </c>
      <c r="H303" s="7" t="s">
        <v>450</v>
      </c>
      <c r="I303" s="7" t="s">
        <v>36</v>
      </c>
      <c r="J303" s="7" t="s">
        <v>530</v>
      </c>
      <c r="K303" s="6" t="s">
        <v>531</v>
      </c>
      <c r="L303" s="9" t="s">
        <v>20</v>
      </c>
      <c r="M303" s="9" t="s">
        <v>116</v>
      </c>
      <c r="N303" s="12">
        <f>K303*400+L303*100+M303</f>
        <v>199</v>
      </c>
      <c r="O303" s="10">
        <v>330</v>
      </c>
      <c r="P303" s="12">
        <f>N303*O303</f>
        <v>65670</v>
      </c>
      <c r="Q303" s="13">
        <f t="shared" si="83"/>
        <v>6.5670000000000002</v>
      </c>
      <c r="R303" s="13">
        <f t="shared" si="76"/>
        <v>5.9103000000000003</v>
      </c>
      <c r="S303" s="26">
        <f t="shared" si="84"/>
        <v>0.65669999999999984</v>
      </c>
      <c r="T303" s="17"/>
    </row>
    <row r="304" spans="1:20" s="15" customFormat="1" ht="23.25" x14ac:dyDescent="0.5">
      <c r="A304" s="65"/>
      <c r="B304" s="7" t="s">
        <v>225</v>
      </c>
      <c r="C304" s="7" t="s">
        <v>311</v>
      </c>
      <c r="D304" s="7" t="s">
        <v>422</v>
      </c>
      <c r="E304" s="52"/>
      <c r="F304" s="31" t="s">
        <v>80</v>
      </c>
      <c r="G304" s="7" t="s">
        <v>437</v>
      </c>
      <c r="H304" s="7" t="s">
        <v>450</v>
      </c>
      <c r="I304" s="7" t="s">
        <v>31</v>
      </c>
      <c r="J304" s="7" t="s">
        <v>530</v>
      </c>
      <c r="K304" s="6" t="s">
        <v>22</v>
      </c>
      <c r="L304" s="9" t="s">
        <v>531</v>
      </c>
      <c r="M304" s="9" t="s">
        <v>100</v>
      </c>
      <c r="N304" s="12">
        <f>K304*400+L304*100+M304</f>
        <v>1283</v>
      </c>
      <c r="O304" s="10">
        <v>330</v>
      </c>
      <c r="P304" s="12">
        <f>N304*O304</f>
        <v>423390</v>
      </c>
      <c r="Q304" s="13">
        <f t="shared" si="83"/>
        <v>42.338999999999999</v>
      </c>
      <c r="R304" s="13">
        <f t="shared" si="76"/>
        <v>38.1051</v>
      </c>
      <c r="S304" s="26">
        <f t="shared" si="84"/>
        <v>4.2338999999999984</v>
      </c>
      <c r="T304" s="17"/>
    </row>
    <row r="305" spans="1:20" s="15" customFormat="1" ht="23.25" x14ac:dyDescent="0.5">
      <c r="A305" s="66"/>
      <c r="B305" s="7"/>
      <c r="C305" s="7"/>
      <c r="D305" s="7"/>
      <c r="E305" s="52"/>
      <c r="F305" s="31"/>
      <c r="G305" s="7"/>
      <c r="H305" s="7"/>
      <c r="I305" s="7"/>
      <c r="J305" s="7"/>
      <c r="K305" s="6"/>
      <c r="L305" s="9"/>
      <c r="M305" s="9"/>
      <c r="N305" s="12"/>
      <c r="O305" s="10"/>
      <c r="P305" s="12">
        <f>SUM(P303:P304)</f>
        <v>489060</v>
      </c>
      <c r="Q305" s="13">
        <f t="shared" si="83"/>
        <v>48.905999999999999</v>
      </c>
      <c r="R305" s="13">
        <f t="shared" si="76"/>
        <v>44.0154</v>
      </c>
      <c r="S305" s="26">
        <f t="shared" si="84"/>
        <v>4.8905999999999992</v>
      </c>
      <c r="T305" s="17"/>
    </row>
    <row r="306" spans="1:20" s="15" customFormat="1" ht="23.25" x14ac:dyDescent="0.5">
      <c r="A306" s="64">
        <v>112</v>
      </c>
      <c r="B306" s="7" t="s">
        <v>226</v>
      </c>
      <c r="C306" s="7" t="s">
        <v>311</v>
      </c>
      <c r="D306" s="7" t="s">
        <v>422</v>
      </c>
      <c r="E306" s="46" t="s">
        <v>628</v>
      </c>
      <c r="F306" s="31" t="s">
        <v>497</v>
      </c>
      <c r="G306" s="7" t="s">
        <v>437</v>
      </c>
      <c r="H306" s="7" t="s">
        <v>455</v>
      </c>
      <c r="I306" s="7" t="s">
        <v>35</v>
      </c>
      <c r="J306" s="7" t="s">
        <v>530</v>
      </c>
      <c r="K306" s="6" t="s">
        <v>24</v>
      </c>
      <c r="L306" s="9" t="s">
        <v>531</v>
      </c>
      <c r="M306" s="9" t="s">
        <v>88</v>
      </c>
      <c r="N306" s="12">
        <f>K306*400+L306*100+M306</f>
        <v>2071</v>
      </c>
      <c r="O306" s="10">
        <v>330</v>
      </c>
      <c r="P306" s="12">
        <f>N306*O306</f>
        <v>683430</v>
      </c>
      <c r="Q306" s="13">
        <f t="shared" si="83"/>
        <v>68.343000000000004</v>
      </c>
      <c r="R306" s="13">
        <f t="shared" si="76"/>
        <v>61.508700000000005</v>
      </c>
      <c r="S306" s="26">
        <f t="shared" si="84"/>
        <v>6.8342999999999989</v>
      </c>
      <c r="T306" s="17"/>
    </row>
    <row r="307" spans="1:20" s="15" customFormat="1" ht="23.25" x14ac:dyDescent="0.5">
      <c r="A307" s="65"/>
      <c r="B307" s="7" t="s">
        <v>226</v>
      </c>
      <c r="C307" s="7" t="s">
        <v>311</v>
      </c>
      <c r="D307" s="7" t="s">
        <v>422</v>
      </c>
      <c r="E307" s="46" t="s">
        <v>628</v>
      </c>
      <c r="F307" s="31" t="s">
        <v>167</v>
      </c>
      <c r="G307" s="7" t="s">
        <v>437</v>
      </c>
      <c r="H307" s="7" t="s">
        <v>445</v>
      </c>
      <c r="I307" s="7" t="s">
        <v>129</v>
      </c>
      <c r="J307" s="7" t="s">
        <v>530</v>
      </c>
      <c r="K307" s="6" t="s">
        <v>21</v>
      </c>
      <c r="L307" s="9" t="s">
        <v>22</v>
      </c>
      <c r="M307" s="9" t="s">
        <v>53</v>
      </c>
      <c r="N307" s="12">
        <f>K307*400+L307*100+M307</f>
        <v>1135</v>
      </c>
      <c r="O307" s="10">
        <v>330</v>
      </c>
      <c r="P307" s="12">
        <f>N307*O307</f>
        <v>374550</v>
      </c>
      <c r="Q307" s="13">
        <f t="shared" si="83"/>
        <v>37.454999999999998</v>
      </c>
      <c r="R307" s="13">
        <f t="shared" si="76"/>
        <v>33.709499999999998</v>
      </c>
      <c r="S307" s="26">
        <f t="shared" si="84"/>
        <v>3.7454999999999998</v>
      </c>
      <c r="T307" s="17"/>
    </row>
    <row r="308" spans="1:20" s="15" customFormat="1" ht="23.25" x14ac:dyDescent="0.5">
      <c r="A308" s="66"/>
      <c r="B308" s="7"/>
      <c r="C308" s="7"/>
      <c r="D308" s="7"/>
      <c r="E308" s="46"/>
      <c r="F308" s="31"/>
      <c r="G308" s="7"/>
      <c r="H308" s="7"/>
      <c r="I308" s="7"/>
      <c r="J308" s="7"/>
      <c r="K308" s="6"/>
      <c r="L308" s="9"/>
      <c r="M308" s="9"/>
      <c r="N308" s="12"/>
      <c r="O308" s="10"/>
      <c r="P308" s="12">
        <f>SUM(P306:P307)</f>
        <v>1057980</v>
      </c>
      <c r="Q308" s="13">
        <f t="shared" si="83"/>
        <v>105.798</v>
      </c>
      <c r="R308" s="13">
        <f t="shared" si="76"/>
        <v>95.21820000000001</v>
      </c>
      <c r="S308" s="26">
        <f t="shared" si="84"/>
        <v>10.579799999999992</v>
      </c>
      <c r="T308" s="17"/>
    </row>
    <row r="309" spans="1:20" s="15" customFormat="1" ht="23.25" x14ac:dyDescent="0.5">
      <c r="A309" s="64">
        <v>113</v>
      </c>
      <c r="B309" s="7" t="s">
        <v>225</v>
      </c>
      <c r="C309" s="7" t="s">
        <v>312</v>
      </c>
      <c r="D309" s="7" t="s">
        <v>422</v>
      </c>
      <c r="E309" s="46" t="s">
        <v>629</v>
      </c>
      <c r="F309" s="31" t="s">
        <v>498</v>
      </c>
      <c r="G309" s="7" t="s">
        <v>437</v>
      </c>
      <c r="H309" s="7" t="s">
        <v>456</v>
      </c>
      <c r="I309" s="7" t="s">
        <v>35</v>
      </c>
      <c r="J309" s="7" t="s">
        <v>530</v>
      </c>
      <c r="K309" s="6" t="s">
        <v>42</v>
      </c>
      <c r="L309" s="9" t="s">
        <v>531</v>
      </c>
      <c r="M309" s="9" t="s">
        <v>30</v>
      </c>
      <c r="N309" s="12">
        <f>K309*400+L309*100+M309</f>
        <v>9611</v>
      </c>
      <c r="O309" s="10">
        <v>330</v>
      </c>
      <c r="P309" s="12">
        <f>N309*O309</f>
        <v>3171630</v>
      </c>
      <c r="Q309" s="13">
        <f t="shared" si="83"/>
        <v>317.16300000000001</v>
      </c>
      <c r="R309" s="13">
        <f t="shared" si="76"/>
        <v>285.44670000000002</v>
      </c>
      <c r="S309" s="26">
        <f t="shared" si="84"/>
        <v>31.71629999999999</v>
      </c>
      <c r="T309" s="17"/>
    </row>
    <row r="310" spans="1:20" s="15" customFormat="1" ht="23.25" x14ac:dyDescent="0.5">
      <c r="A310" s="65"/>
      <c r="B310" s="7"/>
      <c r="C310" s="7"/>
      <c r="D310" s="7"/>
      <c r="E310" s="46"/>
      <c r="F310" s="31" t="s">
        <v>131</v>
      </c>
      <c r="G310" s="7" t="s">
        <v>437</v>
      </c>
      <c r="H310" s="7" t="s">
        <v>206</v>
      </c>
      <c r="I310" s="7" t="s">
        <v>21</v>
      </c>
      <c r="J310" s="7" t="s">
        <v>530</v>
      </c>
      <c r="K310" s="6" t="s">
        <v>26</v>
      </c>
      <c r="L310" s="9" t="s">
        <v>531</v>
      </c>
      <c r="M310" s="9" t="s">
        <v>29</v>
      </c>
      <c r="N310" s="12">
        <f>K310*400+L310*100+M310</f>
        <v>2810</v>
      </c>
      <c r="O310" s="10">
        <v>330</v>
      </c>
      <c r="P310" s="12">
        <f>N310*O310</f>
        <v>927300</v>
      </c>
      <c r="Q310" s="13">
        <f t="shared" si="83"/>
        <v>92.73</v>
      </c>
      <c r="R310" s="13">
        <f t="shared" si="76"/>
        <v>83.457000000000008</v>
      </c>
      <c r="S310" s="26">
        <f t="shared" si="84"/>
        <v>9.2729999999999961</v>
      </c>
      <c r="T310" s="17"/>
    </row>
    <row r="311" spans="1:20" s="15" customFormat="1" ht="23.25" x14ac:dyDescent="0.5">
      <c r="A311" s="65"/>
      <c r="B311" s="7"/>
      <c r="C311" s="7"/>
      <c r="D311" s="7"/>
      <c r="E311" s="52"/>
      <c r="F311" s="31" t="s">
        <v>131</v>
      </c>
      <c r="G311" s="7" t="s">
        <v>437</v>
      </c>
      <c r="H311" s="7" t="s">
        <v>206</v>
      </c>
      <c r="I311" s="7" t="s">
        <v>47</v>
      </c>
      <c r="J311" s="7" t="s">
        <v>530</v>
      </c>
      <c r="K311" s="6" t="s">
        <v>32</v>
      </c>
      <c r="L311" s="9" t="s">
        <v>21</v>
      </c>
      <c r="M311" s="9" t="s">
        <v>47</v>
      </c>
      <c r="N311" s="12">
        <f>K311*400+L311*100+M311</f>
        <v>5429</v>
      </c>
      <c r="O311" s="10">
        <v>330</v>
      </c>
      <c r="P311" s="12">
        <f>N311*O311</f>
        <v>1791570</v>
      </c>
      <c r="Q311" s="13">
        <f t="shared" si="83"/>
        <v>179.15700000000001</v>
      </c>
      <c r="R311" s="13">
        <f t="shared" si="76"/>
        <v>161.24130000000002</v>
      </c>
      <c r="S311" s="26">
        <f t="shared" si="84"/>
        <v>17.915699999999987</v>
      </c>
      <c r="T311" s="17"/>
    </row>
    <row r="312" spans="1:20" s="15" customFormat="1" ht="23.25" x14ac:dyDescent="0.5">
      <c r="A312" s="66"/>
      <c r="B312" s="7"/>
      <c r="C312" s="7"/>
      <c r="D312" s="7"/>
      <c r="E312" s="52"/>
      <c r="F312" s="31"/>
      <c r="G312" s="7"/>
      <c r="H312" s="7"/>
      <c r="I312" s="7"/>
      <c r="J312" s="7"/>
      <c r="K312" s="6"/>
      <c r="L312" s="9"/>
      <c r="M312" s="9"/>
      <c r="N312" s="12"/>
      <c r="O312" s="10"/>
      <c r="P312" s="12">
        <f>SUM(P309:P311)</f>
        <v>5890500</v>
      </c>
      <c r="Q312" s="13">
        <f>SUM(Q309:Q311)</f>
        <v>589.05000000000007</v>
      </c>
      <c r="R312" s="13">
        <f t="shared" si="76"/>
        <v>530.1450000000001</v>
      </c>
      <c r="S312" s="26">
        <f>SUM(S309:S311)</f>
        <v>58.904999999999973</v>
      </c>
      <c r="T312" s="17"/>
    </row>
    <row r="313" spans="1:20" s="15" customFormat="1" ht="23.25" x14ac:dyDescent="0.5">
      <c r="A313" s="64">
        <v>114</v>
      </c>
      <c r="B313" s="7" t="s">
        <v>225</v>
      </c>
      <c r="C313" s="7" t="s">
        <v>312</v>
      </c>
      <c r="D313" s="7" t="s">
        <v>422</v>
      </c>
      <c r="E313" s="46" t="s">
        <v>630</v>
      </c>
      <c r="F313" s="31" t="s">
        <v>56</v>
      </c>
      <c r="G313" s="7" t="s">
        <v>437</v>
      </c>
      <c r="H313" s="7" t="s">
        <v>446</v>
      </c>
      <c r="I313" s="7" t="s">
        <v>22</v>
      </c>
      <c r="J313" s="7" t="s">
        <v>530</v>
      </c>
      <c r="K313" s="6" t="s">
        <v>24</v>
      </c>
      <c r="L313" s="9" t="s">
        <v>531</v>
      </c>
      <c r="M313" s="9" t="s">
        <v>45</v>
      </c>
      <c r="N313" s="12">
        <f>K313*400+L313*100+M313</f>
        <v>2027</v>
      </c>
      <c r="O313" s="10">
        <v>330</v>
      </c>
      <c r="P313" s="12">
        <f>N313*O313</f>
        <v>668910</v>
      </c>
      <c r="Q313" s="13">
        <f>P313*0.01%</f>
        <v>66.891000000000005</v>
      </c>
      <c r="R313" s="13">
        <f t="shared" si="76"/>
        <v>60.201900000000009</v>
      </c>
      <c r="S313" s="26">
        <f>Q313-R313</f>
        <v>6.6890999999999963</v>
      </c>
      <c r="T313" s="17"/>
    </row>
    <row r="314" spans="1:20" s="15" customFormat="1" ht="23.25" x14ac:dyDescent="0.5">
      <c r="A314" s="65"/>
      <c r="B314" s="7"/>
      <c r="C314" s="7"/>
      <c r="D314" s="7"/>
      <c r="E314" s="52"/>
      <c r="F314" s="31"/>
      <c r="G314" s="7" t="s">
        <v>437</v>
      </c>
      <c r="H314" s="7" t="s">
        <v>462</v>
      </c>
      <c r="I314" s="7" t="s">
        <v>21</v>
      </c>
      <c r="J314" s="7" t="s">
        <v>530</v>
      </c>
      <c r="K314" s="6" t="s">
        <v>26</v>
      </c>
      <c r="L314" s="9" t="s">
        <v>21</v>
      </c>
      <c r="M314" s="9" t="s">
        <v>31</v>
      </c>
      <c r="N314" s="12">
        <f>K314*400+L314*100+M314</f>
        <v>3012</v>
      </c>
      <c r="O314" s="10">
        <v>330</v>
      </c>
      <c r="P314" s="12">
        <f>N314*O314</f>
        <v>993960</v>
      </c>
      <c r="Q314" s="13">
        <f>P314*0.01%</f>
        <v>99.396000000000001</v>
      </c>
      <c r="R314" s="13">
        <f t="shared" si="76"/>
        <v>89.456400000000002</v>
      </c>
      <c r="S314" s="26">
        <f>Q314-R314</f>
        <v>9.9395999999999987</v>
      </c>
      <c r="T314" s="17"/>
    </row>
    <row r="315" spans="1:20" s="15" customFormat="1" ht="23.25" x14ac:dyDescent="0.5">
      <c r="A315" s="66"/>
      <c r="B315" s="7"/>
      <c r="C315" s="7"/>
      <c r="D315" s="7"/>
      <c r="E315" s="52"/>
      <c r="F315" s="31"/>
      <c r="G315" s="7"/>
      <c r="H315" s="7"/>
      <c r="I315" s="7"/>
      <c r="J315" s="7"/>
      <c r="K315" s="6"/>
      <c r="L315" s="9"/>
      <c r="M315" s="9"/>
      <c r="N315" s="12"/>
      <c r="O315" s="10"/>
      <c r="P315" s="12">
        <f>SUM(P313:P314)</f>
        <v>1662870</v>
      </c>
      <c r="Q315" s="13">
        <f>SUM(Q313:Q314)</f>
        <v>166.28700000000001</v>
      </c>
      <c r="R315" s="13">
        <f t="shared" si="76"/>
        <v>149.6583</v>
      </c>
      <c r="S315" s="26">
        <f>SUM(S313:S314)</f>
        <v>16.628699999999995</v>
      </c>
      <c r="T315" s="17"/>
    </row>
    <row r="316" spans="1:20" s="15" customFormat="1" ht="23.25" x14ac:dyDescent="0.5">
      <c r="A316" s="64">
        <v>115</v>
      </c>
      <c r="B316" s="7" t="s">
        <v>225</v>
      </c>
      <c r="C316" s="7" t="s">
        <v>313</v>
      </c>
      <c r="D316" s="7" t="s">
        <v>422</v>
      </c>
      <c r="E316" s="46" t="s">
        <v>631</v>
      </c>
      <c r="F316" s="31" t="s">
        <v>134</v>
      </c>
      <c r="G316" s="7" t="s">
        <v>437</v>
      </c>
      <c r="H316" s="7" t="s">
        <v>438</v>
      </c>
      <c r="I316" s="7" t="s">
        <v>213</v>
      </c>
      <c r="J316" s="7" t="s">
        <v>530</v>
      </c>
      <c r="K316" s="6" t="s">
        <v>531</v>
      </c>
      <c r="L316" s="9" t="s">
        <v>21</v>
      </c>
      <c r="M316" s="9" t="s">
        <v>93</v>
      </c>
      <c r="N316" s="12">
        <f>K316*400+L316*100+M316</f>
        <v>276</v>
      </c>
      <c r="O316" s="10">
        <v>330</v>
      </c>
      <c r="P316" s="12">
        <f>N316*O316</f>
        <v>91080</v>
      </c>
      <c r="Q316" s="13">
        <f>P316*0.01%</f>
        <v>9.1080000000000005</v>
      </c>
      <c r="R316" s="13">
        <f t="shared" si="76"/>
        <v>8.1972000000000005</v>
      </c>
      <c r="S316" s="26">
        <f>Q316-R316</f>
        <v>0.91080000000000005</v>
      </c>
      <c r="T316" s="17"/>
    </row>
    <row r="317" spans="1:20" s="15" customFormat="1" ht="23.25" x14ac:dyDescent="0.5">
      <c r="A317" s="65"/>
      <c r="B317" s="7"/>
      <c r="C317" s="7"/>
      <c r="D317" s="7"/>
      <c r="E317" s="52"/>
      <c r="F317" s="31"/>
      <c r="G317" s="7" t="s">
        <v>437</v>
      </c>
      <c r="H317" s="7" t="s">
        <v>438</v>
      </c>
      <c r="I317" s="7" t="s">
        <v>212</v>
      </c>
      <c r="J317" s="7" t="s">
        <v>530</v>
      </c>
      <c r="K317" s="6" t="s">
        <v>22</v>
      </c>
      <c r="L317" s="9" t="s">
        <v>20</v>
      </c>
      <c r="M317" s="9" t="s">
        <v>87</v>
      </c>
      <c r="N317" s="12">
        <f>K317*400+L317*100+M317</f>
        <v>1370</v>
      </c>
      <c r="O317" s="10">
        <v>330</v>
      </c>
      <c r="P317" s="12">
        <f>N317*O317</f>
        <v>452100</v>
      </c>
      <c r="Q317" s="13">
        <f>P317*0.01%</f>
        <v>45.21</v>
      </c>
      <c r="R317" s="13">
        <f t="shared" si="76"/>
        <v>40.689</v>
      </c>
      <c r="S317" s="26">
        <f>Q317-R317</f>
        <v>4.5210000000000008</v>
      </c>
      <c r="T317" s="17"/>
    </row>
    <row r="318" spans="1:20" s="15" customFormat="1" ht="23.25" x14ac:dyDescent="0.5">
      <c r="A318" s="65"/>
      <c r="B318" s="7"/>
      <c r="C318" s="7"/>
      <c r="D318" s="7"/>
      <c r="E318" s="52"/>
      <c r="F318" s="31"/>
      <c r="G318" s="7" t="s">
        <v>437</v>
      </c>
      <c r="H318" s="7" t="s">
        <v>438</v>
      </c>
      <c r="I318" s="7" t="s">
        <v>211</v>
      </c>
      <c r="J318" s="7" t="s">
        <v>530</v>
      </c>
      <c r="K318" s="6" t="s">
        <v>25</v>
      </c>
      <c r="L318" s="9" t="s">
        <v>531</v>
      </c>
      <c r="M318" s="9" t="s">
        <v>32</v>
      </c>
      <c r="N318" s="12">
        <f>K318*400+L318*100+M318</f>
        <v>2413</v>
      </c>
      <c r="O318" s="10">
        <v>330</v>
      </c>
      <c r="P318" s="12">
        <f>N318*O318</f>
        <v>796290</v>
      </c>
      <c r="Q318" s="13">
        <f>P318*0.01%</f>
        <v>79.629000000000005</v>
      </c>
      <c r="R318" s="13">
        <f t="shared" si="76"/>
        <v>71.6661</v>
      </c>
      <c r="S318" s="26">
        <f>Q318-R318</f>
        <v>7.9629000000000048</v>
      </c>
      <c r="T318" s="17"/>
    </row>
    <row r="319" spans="1:20" s="15" customFormat="1" ht="23.25" x14ac:dyDescent="0.5">
      <c r="A319" s="66"/>
      <c r="B319" s="7"/>
      <c r="C319" s="7"/>
      <c r="D319" s="7"/>
      <c r="E319" s="52"/>
      <c r="F319" s="31"/>
      <c r="G319" s="7"/>
      <c r="H319" s="7"/>
      <c r="I319" s="7"/>
      <c r="J319" s="7"/>
      <c r="K319" s="6"/>
      <c r="L319" s="9"/>
      <c r="M319" s="9"/>
      <c r="N319" s="12"/>
      <c r="O319" s="10"/>
      <c r="P319" s="12">
        <f>SUM(P316:P318)</f>
        <v>1339470</v>
      </c>
      <c r="Q319" s="13">
        <f>SUM(Q316:Q318)</f>
        <v>133.947</v>
      </c>
      <c r="R319" s="13">
        <f t="shared" si="76"/>
        <v>120.5523</v>
      </c>
      <c r="S319" s="26">
        <f>SUM(S316:S318)</f>
        <v>13.394700000000006</v>
      </c>
      <c r="T319" s="17"/>
    </row>
    <row r="320" spans="1:20" s="15" customFormat="1" ht="23.25" x14ac:dyDescent="0.5">
      <c r="A320" s="64">
        <v>116</v>
      </c>
      <c r="B320" s="7" t="s">
        <v>225</v>
      </c>
      <c r="C320" s="7" t="s">
        <v>313</v>
      </c>
      <c r="D320" s="7" t="s">
        <v>422</v>
      </c>
      <c r="E320" s="46" t="s">
        <v>632</v>
      </c>
      <c r="F320" s="31" t="s">
        <v>64</v>
      </c>
      <c r="G320" s="7" t="s">
        <v>437</v>
      </c>
      <c r="H320" s="7" t="s">
        <v>438</v>
      </c>
      <c r="I320" s="7" t="s">
        <v>204</v>
      </c>
      <c r="J320" s="7" t="s">
        <v>530</v>
      </c>
      <c r="K320" s="6" t="s">
        <v>24</v>
      </c>
      <c r="L320" s="9" t="s">
        <v>22</v>
      </c>
      <c r="M320" s="9" t="s">
        <v>52</v>
      </c>
      <c r="N320" s="12">
        <f>K320*400+L320*100+M320</f>
        <v>2334</v>
      </c>
      <c r="O320" s="10">
        <v>330</v>
      </c>
      <c r="P320" s="12">
        <f>N320*O320</f>
        <v>770220</v>
      </c>
      <c r="Q320" s="13">
        <f>P320*0.01%</f>
        <v>77.022000000000006</v>
      </c>
      <c r="R320" s="13">
        <f t="shared" si="76"/>
        <v>69.319800000000001</v>
      </c>
      <c r="S320" s="26">
        <f>Q320-R320</f>
        <v>7.7022000000000048</v>
      </c>
      <c r="T320" s="17"/>
    </row>
    <row r="321" spans="1:20" s="15" customFormat="1" ht="23.25" x14ac:dyDescent="0.5">
      <c r="A321" s="65"/>
      <c r="B321" s="7"/>
      <c r="C321" s="7"/>
      <c r="D321" s="7"/>
      <c r="E321" s="52"/>
      <c r="F321" s="31"/>
      <c r="G321" s="7" t="s">
        <v>437</v>
      </c>
      <c r="H321" s="7" t="s">
        <v>439</v>
      </c>
      <c r="I321" s="7" t="s">
        <v>35</v>
      </c>
      <c r="J321" s="7" t="s">
        <v>530</v>
      </c>
      <c r="K321" s="6" t="s">
        <v>22</v>
      </c>
      <c r="L321" s="9" t="s">
        <v>21</v>
      </c>
      <c r="M321" s="9" t="s">
        <v>38</v>
      </c>
      <c r="N321" s="12">
        <f>K321*400+L321*100+M321</f>
        <v>1419</v>
      </c>
      <c r="O321" s="10">
        <v>330</v>
      </c>
      <c r="P321" s="12">
        <f>N321*O321</f>
        <v>468270</v>
      </c>
      <c r="Q321" s="13">
        <f>P321*0.01%</f>
        <v>46.827000000000005</v>
      </c>
      <c r="R321" s="13">
        <f t="shared" si="76"/>
        <v>42.144300000000008</v>
      </c>
      <c r="S321" s="26">
        <f>Q321-R321</f>
        <v>4.682699999999997</v>
      </c>
      <c r="T321" s="17"/>
    </row>
    <row r="322" spans="1:20" s="15" customFormat="1" ht="23.25" x14ac:dyDescent="0.5">
      <c r="A322" s="66"/>
      <c r="B322" s="7" t="s">
        <v>767</v>
      </c>
      <c r="C322" s="7"/>
      <c r="D322" s="7"/>
      <c r="E322" s="52"/>
      <c r="F322" s="31"/>
      <c r="G322" s="7"/>
      <c r="H322" s="7"/>
      <c r="I322" s="7"/>
      <c r="J322" s="7"/>
      <c r="K322" s="6"/>
      <c r="L322" s="9"/>
      <c r="M322" s="9"/>
      <c r="N322" s="12"/>
      <c r="O322" s="10"/>
      <c r="P322" s="12">
        <f>SUM(P320:P321)</f>
        <v>1238490</v>
      </c>
      <c r="Q322" s="13">
        <f>SUM(Q320:Q321)</f>
        <v>123.84900000000002</v>
      </c>
      <c r="R322" s="13">
        <f t="shared" si="76"/>
        <v>111.46410000000002</v>
      </c>
      <c r="S322" s="26">
        <f>SUM(S320:S321)</f>
        <v>12.384900000000002</v>
      </c>
      <c r="T322" s="17"/>
    </row>
    <row r="323" spans="1:20" s="15" customFormat="1" ht="23.25" x14ac:dyDescent="0.5">
      <c r="A323" s="29">
        <v>117</v>
      </c>
      <c r="B323" s="7" t="s">
        <v>226</v>
      </c>
      <c r="C323" s="7" t="s">
        <v>313</v>
      </c>
      <c r="D323" s="7" t="s">
        <v>422</v>
      </c>
      <c r="E323" s="46" t="s">
        <v>633</v>
      </c>
      <c r="F323" s="31" t="s">
        <v>499</v>
      </c>
      <c r="G323" s="7" t="s">
        <v>437</v>
      </c>
      <c r="H323" s="7" t="s">
        <v>441</v>
      </c>
      <c r="I323" s="7" t="s">
        <v>50</v>
      </c>
      <c r="J323" s="7" t="s">
        <v>530</v>
      </c>
      <c r="K323" s="6" t="s">
        <v>23</v>
      </c>
      <c r="L323" s="9" t="s">
        <v>531</v>
      </c>
      <c r="M323" s="9" t="s">
        <v>19</v>
      </c>
      <c r="N323" s="12">
        <f t="shared" ref="N323:N337" si="85">K323*400+L323*100+M323</f>
        <v>1644</v>
      </c>
      <c r="O323" s="10">
        <v>330</v>
      </c>
      <c r="P323" s="12">
        <f t="shared" ref="P323:P337" si="86">N323*O323</f>
        <v>542520</v>
      </c>
      <c r="Q323" s="13">
        <f t="shared" ref="Q323:Q337" si="87">P323*0.01%</f>
        <v>54.252000000000002</v>
      </c>
      <c r="R323" s="13">
        <f t="shared" si="76"/>
        <v>48.826800000000006</v>
      </c>
      <c r="S323" s="26">
        <f t="shared" ref="S323:S337" si="88">Q323-R323</f>
        <v>5.4251999999999967</v>
      </c>
      <c r="T323" s="17"/>
    </row>
    <row r="324" spans="1:20" s="15" customFormat="1" ht="23.25" x14ac:dyDescent="0.5">
      <c r="A324" s="29">
        <v>118</v>
      </c>
      <c r="B324" s="7" t="s">
        <v>226</v>
      </c>
      <c r="C324" s="7" t="s">
        <v>313</v>
      </c>
      <c r="D324" s="7" t="s">
        <v>422</v>
      </c>
      <c r="E324" s="46" t="s">
        <v>634</v>
      </c>
      <c r="F324" s="31" t="s">
        <v>113</v>
      </c>
      <c r="G324" s="7" t="s">
        <v>437</v>
      </c>
      <c r="H324" s="7" t="s">
        <v>445</v>
      </c>
      <c r="I324" s="7" t="s">
        <v>32</v>
      </c>
      <c r="J324" s="7" t="s">
        <v>530</v>
      </c>
      <c r="K324" s="6" t="s">
        <v>22</v>
      </c>
      <c r="L324" s="9" t="s">
        <v>21</v>
      </c>
      <c r="M324" s="9" t="s">
        <v>82</v>
      </c>
      <c r="N324" s="12">
        <f t="shared" si="85"/>
        <v>1465</v>
      </c>
      <c r="O324" s="10">
        <v>330</v>
      </c>
      <c r="P324" s="12">
        <f t="shared" si="86"/>
        <v>483450</v>
      </c>
      <c r="Q324" s="13">
        <f t="shared" si="87"/>
        <v>48.344999999999999</v>
      </c>
      <c r="R324" s="13">
        <f t="shared" si="76"/>
        <v>43.5105</v>
      </c>
      <c r="S324" s="26">
        <f t="shared" si="88"/>
        <v>4.8344999999999985</v>
      </c>
      <c r="T324" s="17"/>
    </row>
    <row r="325" spans="1:20" s="15" customFormat="1" ht="23.25" x14ac:dyDescent="0.5">
      <c r="A325" s="64">
        <v>119</v>
      </c>
      <c r="B325" s="7" t="s">
        <v>225</v>
      </c>
      <c r="C325" s="7" t="s">
        <v>314</v>
      </c>
      <c r="D325" s="7" t="s">
        <v>424</v>
      </c>
      <c r="E325" s="46" t="s">
        <v>635</v>
      </c>
      <c r="F325" s="31" t="s">
        <v>25</v>
      </c>
      <c r="G325" s="7" t="s">
        <v>437</v>
      </c>
      <c r="H325" s="7" t="s">
        <v>451</v>
      </c>
      <c r="I325" s="7" t="s">
        <v>69</v>
      </c>
      <c r="J325" s="7" t="s">
        <v>530</v>
      </c>
      <c r="K325" s="6" t="s">
        <v>20</v>
      </c>
      <c r="L325" s="9" t="s">
        <v>20</v>
      </c>
      <c r="M325" s="9" t="s">
        <v>111</v>
      </c>
      <c r="N325" s="12">
        <f t="shared" si="85"/>
        <v>594</v>
      </c>
      <c r="O325" s="10">
        <v>330</v>
      </c>
      <c r="P325" s="12">
        <f t="shared" si="86"/>
        <v>196020</v>
      </c>
      <c r="Q325" s="13">
        <f t="shared" si="87"/>
        <v>19.602</v>
      </c>
      <c r="R325" s="13">
        <f t="shared" si="76"/>
        <v>17.6418</v>
      </c>
      <c r="S325" s="26">
        <f t="shared" si="88"/>
        <v>1.9602000000000004</v>
      </c>
      <c r="T325" s="17"/>
    </row>
    <row r="326" spans="1:20" s="15" customFormat="1" ht="23.25" x14ac:dyDescent="0.5">
      <c r="A326" s="65"/>
      <c r="B326" s="7"/>
      <c r="C326" s="9" t="s">
        <v>779</v>
      </c>
      <c r="D326" s="7"/>
      <c r="E326" s="46"/>
      <c r="F326" s="31"/>
      <c r="G326" s="7"/>
      <c r="H326" s="7"/>
      <c r="I326" s="7"/>
      <c r="J326" s="7"/>
      <c r="K326" s="6"/>
      <c r="L326" s="9"/>
      <c r="M326" s="9"/>
      <c r="N326" s="12"/>
      <c r="O326" s="10"/>
      <c r="P326" s="12"/>
      <c r="Q326" s="13"/>
      <c r="R326" s="13"/>
      <c r="S326" s="26"/>
      <c r="T326" s="17"/>
    </row>
    <row r="327" spans="1:20" s="15" customFormat="1" ht="23.25" x14ac:dyDescent="0.5">
      <c r="A327" s="66"/>
      <c r="B327" s="7"/>
      <c r="C327" s="7"/>
      <c r="D327" s="7"/>
      <c r="E327" s="46"/>
      <c r="F327" s="31"/>
      <c r="G327" s="7"/>
      <c r="H327" s="7"/>
      <c r="I327" s="7"/>
      <c r="J327" s="7"/>
      <c r="K327" s="6"/>
      <c r="L327" s="9"/>
      <c r="M327" s="9"/>
      <c r="N327" s="12"/>
      <c r="O327" s="10"/>
      <c r="P327" s="12">
        <f>SUM(P325:P326)</f>
        <v>196020</v>
      </c>
      <c r="Q327" s="13"/>
      <c r="R327" s="13"/>
      <c r="S327" s="26">
        <v>14</v>
      </c>
      <c r="T327" s="17"/>
    </row>
    <row r="328" spans="1:20" s="15" customFormat="1" ht="23.25" x14ac:dyDescent="0.5">
      <c r="A328" s="29">
        <v>120</v>
      </c>
      <c r="B328" s="7" t="s">
        <v>225</v>
      </c>
      <c r="C328" s="7" t="s">
        <v>315</v>
      </c>
      <c r="D328" s="7" t="s">
        <v>422</v>
      </c>
      <c r="E328" s="46" t="s">
        <v>636</v>
      </c>
      <c r="F328" s="31" t="s">
        <v>107</v>
      </c>
      <c r="G328" s="7" t="s">
        <v>437</v>
      </c>
      <c r="H328" s="7" t="s">
        <v>438</v>
      </c>
      <c r="I328" s="7" t="s">
        <v>203</v>
      </c>
      <c r="J328" s="7" t="s">
        <v>530</v>
      </c>
      <c r="K328" s="6" t="s">
        <v>24</v>
      </c>
      <c r="L328" s="9" t="s">
        <v>22</v>
      </c>
      <c r="M328" s="9" t="s">
        <v>73</v>
      </c>
      <c r="N328" s="12">
        <f t="shared" si="85"/>
        <v>2356</v>
      </c>
      <c r="O328" s="10">
        <v>330</v>
      </c>
      <c r="P328" s="12">
        <f t="shared" si="86"/>
        <v>777480</v>
      </c>
      <c r="Q328" s="13">
        <f t="shared" si="87"/>
        <v>77.748000000000005</v>
      </c>
      <c r="R328" s="13">
        <f t="shared" si="76"/>
        <v>69.973200000000006</v>
      </c>
      <c r="S328" s="26">
        <f t="shared" si="88"/>
        <v>7.774799999999999</v>
      </c>
      <c r="T328" s="17"/>
    </row>
    <row r="329" spans="1:20" s="15" customFormat="1" ht="23.25" x14ac:dyDescent="0.5">
      <c r="A329" s="29">
        <v>121</v>
      </c>
      <c r="B329" s="7" t="s">
        <v>226</v>
      </c>
      <c r="C329" s="7" t="s">
        <v>316</v>
      </c>
      <c r="D329" s="7" t="s">
        <v>431</v>
      </c>
      <c r="E329" s="46" t="s">
        <v>637</v>
      </c>
      <c r="F329" s="31" t="s">
        <v>222</v>
      </c>
      <c r="G329" s="7" t="s">
        <v>437</v>
      </c>
      <c r="H329" s="7" t="s">
        <v>438</v>
      </c>
      <c r="I329" s="7" t="s">
        <v>218</v>
      </c>
      <c r="J329" s="7" t="s">
        <v>530</v>
      </c>
      <c r="K329" s="6" t="s">
        <v>24</v>
      </c>
      <c r="L329" s="9" t="s">
        <v>21</v>
      </c>
      <c r="M329" s="9" t="s">
        <v>75</v>
      </c>
      <c r="N329" s="12">
        <f t="shared" si="85"/>
        <v>2258</v>
      </c>
      <c r="O329" s="10">
        <v>330</v>
      </c>
      <c r="P329" s="12">
        <f t="shared" si="86"/>
        <v>745140</v>
      </c>
      <c r="Q329" s="13">
        <f t="shared" si="87"/>
        <v>74.51400000000001</v>
      </c>
      <c r="R329" s="13">
        <f t="shared" si="76"/>
        <v>67.062600000000018</v>
      </c>
      <c r="S329" s="26">
        <f t="shared" si="88"/>
        <v>7.4513999999999925</v>
      </c>
      <c r="T329" s="17"/>
    </row>
    <row r="330" spans="1:20" s="15" customFormat="1" ht="23.25" x14ac:dyDescent="0.5">
      <c r="A330" s="64">
        <v>122</v>
      </c>
      <c r="B330" s="7" t="s">
        <v>225</v>
      </c>
      <c r="C330" s="7" t="s">
        <v>317</v>
      </c>
      <c r="D330" s="7" t="s">
        <v>424</v>
      </c>
      <c r="E330" s="46" t="s">
        <v>638</v>
      </c>
      <c r="F330" s="31" t="s">
        <v>25</v>
      </c>
      <c r="G330" s="7" t="s">
        <v>437</v>
      </c>
      <c r="H330" s="7" t="s">
        <v>438</v>
      </c>
      <c r="I330" s="7" t="s">
        <v>107</v>
      </c>
      <c r="J330" s="7" t="s">
        <v>530</v>
      </c>
      <c r="K330" s="6" t="s">
        <v>20</v>
      </c>
      <c r="L330" s="9" t="s">
        <v>21</v>
      </c>
      <c r="M330" s="9" t="s">
        <v>531</v>
      </c>
      <c r="N330" s="12">
        <f t="shared" si="85"/>
        <v>600</v>
      </c>
      <c r="O330" s="10">
        <v>330</v>
      </c>
      <c r="P330" s="12">
        <f t="shared" si="86"/>
        <v>198000</v>
      </c>
      <c r="Q330" s="13">
        <f t="shared" si="87"/>
        <v>19.8</v>
      </c>
      <c r="R330" s="13">
        <f t="shared" si="76"/>
        <v>17.82</v>
      </c>
      <c r="S330" s="26">
        <f t="shared" si="88"/>
        <v>1.9800000000000004</v>
      </c>
      <c r="T330" s="17"/>
    </row>
    <row r="331" spans="1:20" s="15" customFormat="1" ht="23.25" x14ac:dyDescent="0.5">
      <c r="A331" s="65"/>
      <c r="B331" s="7"/>
      <c r="C331" s="7"/>
      <c r="D331" s="7"/>
      <c r="E331" s="52"/>
      <c r="F331" s="31"/>
      <c r="G331" s="7" t="s">
        <v>437</v>
      </c>
      <c r="H331" s="7" t="s">
        <v>438</v>
      </c>
      <c r="I331" s="7" t="s">
        <v>111</v>
      </c>
      <c r="J331" s="7" t="s">
        <v>530</v>
      </c>
      <c r="K331" s="6" t="s">
        <v>531</v>
      </c>
      <c r="L331" s="9" t="s">
        <v>531</v>
      </c>
      <c r="M331" s="9" t="s">
        <v>114</v>
      </c>
      <c r="N331" s="12">
        <f t="shared" si="85"/>
        <v>97</v>
      </c>
      <c r="O331" s="10">
        <v>330</v>
      </c>
      <c r="P331" s="12">
        <f t="shared" si="86"/>
        <v>32010</v>
      </c>
      <c r="Q331" s="13">
        <f t="shared" si="87"/>
        <v>3.2010000000000001</v>
      </c>
      <c r="R331" s="13">
        <f t="shared" si="76"/>
        <v>2.8809</v>
      </c>
      <c r="S331" s="26">
        <f t="shared" si="88"/>
        <v>0.32010000000000005</v>
      </c>
      <c r="T331" s="17"/>
    </row>
    <row r="332" spans="1:20" s="15" customFormat="1" ht="23.25" x14ac:dyDescent="0.5">
      <c r="A332" s="65"/>
      <c r="B332" s="7"/>
      <c r="C332" s="7"/>
      <c r="D332" s="7"/>
      <c r="E332" s="52"/>
      <c r="F332" s="31"/>
      <c r="G332" s="7" t="s">
        <v>437</v>
      </c>
      <c r="H332" s="7" t="s">
        <v>438</v>
      </c>
      <c r="I332" s="7" t="s">
        <v>117</v>
      </c>
      <c r="J332" s="7" t="s">
        <v>530</v>
      </c>
      <c r="K332" s="6" t="s">
        <v>20</v>
      </c>
      <c r="L332" s="9" t="s">
        <v>20</v>
      </c>
      <c r="M332" s="9" t="s">
        <v>107</v>
      </c>
      <c r="N332" s="12">
        <f t="shared" si="85"/>
        <v>590</v>
      </c>
      <c r="O332" s="10">
        <v>330</v>
      </c>
      <c r="P332" s="12">
        <f t="shared" si="86"/>
        <v>194700</v>
      </c>
      <c r="Q332" s="13">
        <f t="shared" si="87"/>
        <v>19.470000000000002</v>
      </c>
      <c r="R332" s="13">
        <f t="shared" si="76"/>
        <v>17.523000000000003</v>
      </c>
      <c r="S332" s="26">
        <f t="shared" si="88"/>
        <v>1.9469999999999992</v>
      </c>
      <c r="T332" s="17"/>
    </row>
    <row r="333" spans="1:20" s="15" customFormat="1" ht="23.25" x14ac:dyDescent="0.5">
      <c r="A333" s="65"/>
      <c r="B333" s="7"/>
      <c r="C333" s="7"/>
      <c r="D333" s="7"/>
      <c r="E333" s="52"/>
      <c r="F333" s="31"/>
      <c r="G333" s="7" t="s">
        <v>437</v>
      </c>
      <c r="H333" s="7" t="s">
        <v>438</v>
      </c>
      <c r="I333" s="7" t="s">
        <v>63</v>
      </c>
      <c r="J333" s="7" t="s">
        <v>530</v>
      </c>
      <c r="K333" s="6" t="s">
        <v>531</v>
      </c>
      <c r="L333" s="9" t="s">
        <v>531</v>
      </c>
      <c r="M333" s="9" t="s">
        <v>59</v>
      </c>
      <c r="N333" s="12">
        <f t="shared" si="85"/>
        <v>41</v>
      </c>
      <c r="O333" s="10">
        <v>330</v>
      </c>
      <c r="P333" s="12">
        <f t="shared" si="86"/>
        <v>13530</v>
      </c>
      <c r="Q333" s="13">
        <f t="shared" si="87"/>
        <v>1.353</v>
      </c>
      <c r="R333" s="13">
        <f t="shared" ref="R333:R400" si="89">Q333*90%</f>
        <v>1.2177</v>
      </c>
      <c r="S333" s="26">
        <f t="shared" si="88"/>
        <v>0.13529999999999998</v>
      </c>
      <c r="T333" s="17"/>
    </row>
    <row r="334" spans="1:20" s="15" customFormat="1" ht="23.25" x14ac:dyDescent="0.5">
      <c r="A334" s="65"/>
      <c r="B334" s="7"/>
      <c r="C334" s="7"/>
      <c r="D334" s="7"/>
      <c r="E334" s="52"/>
      <c r="F334" s="31"/>
      <c r="G334" s="7" t="s">
        <v>437</v>
      </c>
      <c r="H334" s="7" t="s">
        <v>444</v>
      </c>
      <c r="I334" s="7" t="s">
        <v>45</v>
      </c>
      <c r="J334" s="7" t="s">
        <v>530</v>
      </c>
      <c r="K334" s="6" t="s">
        <v>22</v>
      </c>
      <c r="L334" s="9" t="s">
        <v>20</v>
      </c>
      <c r="M334" s="9" t="s">
        <v>80</v>
      </c>
      <c r="N334" s="12">
        <f t="shared" si="85"/>
        <v>1363</v>
      </c>
      <c r="O334" s="10">
        <v>330</v>
      </c>
      <c r="P334" s="12">
        <f t="shared" si="86"/>
        <v>449790</v>
      </c>
      <c r="Q334" s="13">
        <f t="shared" si="87"/>
        <v>44.978999999999999</v>
      </c>
      <c r="R334" s="13">
        <f t="shared" si="89"/>
        <v>40.481099999999998</v>
      </c>
      <c r="S334" s="26">
        <f t="shared" si="88"/>
        <v>4.4979000000000013</v>
      </c>
      <c r="T334" s="17"/>
    </row>
    <row r="335" spans="1:20" s="15" customFormat="1" ht="23.25" x14ac:dyDescent="0.5">
      <c r="A335" s="65"/>
      <c r="B335" s="7"/>
      <c r="C335" s="7"/>
      <c r="D335" s="7"/>
      <c r="E335" s="52"/>
      <c r="F335" s="31"/>
      <c r="G335" s="7" t="s">
        <v>437</v>
      </c>
      <c r="H335" s="7" t="s">
        <v>206</v>
      </c>
      <c r="I335" s="7" t="s">
        <v>34</v>
      </c>
      <c r="J335" s="7" t="s">
        <v>530</v>
      </c>
      <c r="K335" s="6" t="s">
        <v>22</v>
      </c>
      <c r="L335" s="9" t="s">
        <v>531</v>
      </c>
      <c r="M335" s="9" t="s">
        <v>80</v>
      </c>
      <c r="N335" s="12">
        <f t="shared" si="85"/>
        <v>1263</v>
      </c>
      <c r="O335" s="10">
        <v>330</v>
      </c>
      <c r="P335" s="12">
        <f t="shared" si="86"/>
        <v>416790</v>
      </c>
      <c r="Q335" s="13">
        <f t="shared" si="87"/>
        <v>41.679000000000002</v>
      </c>
      <c r="R335" s="13">
        <f t="shared" si="89"/>
        <v>37.511100000000006</v>
      </c>
      <c r="S335" s="26">
        <f t="shared" si="88"/>
        <v>4.1678999999999959</v>
      </c>
      <c r="T335" s="17"/>
    </row>
    <row r="336" spans="1:20" s="15" customFormat="1" ht="23.25" x14ac:dyDescent="0.5">
      <c r="A336" s="65"/>
      <c r="B336" s="7"/>
      <c r="C336" s="7"/>
      <c r="D336" s="7"/>
      <c r="E336" s="52"/>
      <c r="F336" s="31"/>
      <c r="G336" s="7" t="s">
        <v>437</v>
      </c>
      <c r="H336" s="7" t="s">
        <v>438</v>
      </c>
      <c r="I336" s="7" t="s">
        <v>115</v>
      </c>
      <c r="J336" s="7" t="s">
        <v>530</v>
      </c>
      <c r="K336" s="6" t="s">
        <v>531</v>
      </c>
      <c r="L336" s="9" t="s">
        <v>531</v>
      </c>
      <c r="M336" s="9" t="s">
        <v>79</v>
      </c>
      <c r="N336" s="12">
        <f t="shared" si="85"/>
        <v>62</v>
      </c>
      <c r="O336" s="10">
        <v>330</v>
      </c>
      <c r="P336" s="12">
        <f t="shared" si="86"/>
        <v>20460</v>
      </c>
      <c r="Q336" s="13">
        <f t="shared" si="87"/>
        <v>2.0460000000000003</v>
      </c>
      <c r="R336" s="13">
        <f t="shared" si="89"/>
        <v>1.8414000000000004</v>
      </c>
      <c r="S336" s="26">
        <f t="shared" si="88"/>
        <v>0.20459999999999989</v>
      </c>
      <c r="T336" s="17"/>
    </row>
    <row r="337" spans="1:20" s="15" customFormat="1" ht="23.25" x14ac:dyDescent="0.5">
      <c r="A337" s="65"/>
      <c r="B337" s="7"/>
      <c r="C337" s="7"/>
      <c r="D337" s="7"/>
      <c r="E337" s="52"/>
      <c r="F337" s="31"/>
      <c r="G337" s="7" t="s">
        <v>437</v>
      </c>
      <c r="H337" s="7" t="s">
        <v>438</v>
      </c>
      <c r="I337" s="7" t="s">
        <v>103</v>
      </c>
      <c r="J337" s="7" t="s">
        <v>530</v>
      </c>
      <c r="K337" s="6" t="s">
        <v>531</v>
      </c>
      <c r="L337" s="9" t="s">
        <v>20</v>
      </c>
      <c r="M337" s="9" t="s">
        <v>62</v>
      </c>
      <c r="N337" s="12">
        <f t="shared" si="85"/>
        <v>145</v>
      </c>
      <c r="O337" s="10">
        <v>330</v>
      </c>
      <c r="P337" s="12">
        <f t="shared" si="86"/>
        <v>47850</v>
      </c>
      <c r="Q337" s="13">
        <f t="shared" si="87"/>
        <v>4.7850000000000001</v>
      </c>
      <c r="R337" s="13">
        <f t="shared" si="89"/>
        <v>4.3065000000000007</v>
      </c>
      <c r="S337" s="26">
        <f t="shared" si="88"/>
        <v>0.47849999999999948</v>
      </c>
      <c r="T337" s="17"/>
    </row>
    <row r="338" spans="1:20" s="15" customFormat="1" ht="23.25" x14ac:dyDescent="0.5">
      <c r="A338" s="66"/>
      <c r="B338" s="7"/>
      <c r="C338" s="7"/>
      <c r="D338" s="7"/>
      <c r="E338" s="52"/>
      <c r="F338" s="31"/>
      <c r="G338" s="7"/>
      <c r="H338" s="7"/>
      <c r="I338" s="7"/>
      <c r="J338" s="7"/>
      <c r="K338" s="6"/>
      <c r="L338" s="9"/>
      <c r="M338" s="9"/>
      <c r="N338" s="12"/>
      <c r="O338" s="10"/>
      <c r="P338" s="12">
        <f>SUM(P330:P337)</f>
        <v>1373130</v>
      </c>
      <c r="Q338" s="13">
        <f>SUM(Q330:Q337)</f>
        <v>137.31299999999999</v>
      </c>
      <c r="R338" s="13">
        <f t="shared" si="89"/>
        <v>123.5817</v>
      </c>
      <c r="S338" s="26">
        <f>SUM(S330:S337)</f>
        <v>13.731299999999997</v>
      </c>
      <c r="T338" s="17"/>
    </row>
    <row r="339" spans="1:20" s="15" customFormat="1" ht="23.25" x14ac:dyDescent="0.5">
      <c r="A339" s="64">
        <v>123</v>
      </c>
      <c r="B339" s="7" t="s">
        <v>225</v>
      </c>
      <c r="C339" s="7" t="s">
        <v>318</v>
      </c>
      <c r="D339" s="7" t="s">
        <v>422</v>
      </c>
      <c r="E339" s="46" t="s">
        <v>639</v>
      </c>
      <c r="F339" s="31" t="s">
        <v>123</v>
      </c>
      <c r="G339" s="7" t="s">
        <v>437</v>
      </c>
      <c r="H339" s="7" t="s">
        <v>438</v>
      </c>
      <c r="I339" s="7" t="s">
        <v>36</v>
      </c>
      <c r="J339" s="7" t="s">
        <v>530</v>
      </c>
      <c r="K339" s="6" t="s">
        <v>531</v>
      </c>
      <c r="L339" s="9" t="s">
        <v>20</v>
      </c>
      <c r="M339" s="9" t="s">
        <v>499</v>
      </c>
      <c r="N339" s="12">
        <f>K339*400+L339*100+M339</f>
        <v>121</v>
      </c>
      <c r="O339" s="10">
        <v>330</v>
      </c>
      <c r="P339" s="12">
        <f>N339*O339</f>
        <v>39930</v>
      </c>
      <c r="Q339" s="13">
        <f>P339*0.01%</f>
        <v>3.9930000000000003</v>
      </c>
      <c r="R339" s="13">
        <f t="shared" si="89"/>
        <v>3.5937000000000006</v>
      </c>
      <c r="S339" s="26">
        <f>Q339-R339</f>
        <v>0.39929999999999977</v>
      </c>
      <c r="T339" s="17"/>
    </row>
    <row r="340" spans="1:20" s="15" customFormat="1" ht="23.25" x14ac:dyDescent="0.5">
      <c r="A340" s="65"/>
      <c r="B340" s="7"/>
      <c r="C340" s="7"/>
      <c r="D340" s="7"/>
      <c r="E340" s="52"/>
      <c r="F340" s="31"/>
      <c r="G340" s="7" t="s">
        <v>437</v>
      </c>
      <c r="H340" s="7" t="s">
        <v>438</v>
      </c>
      <c r="I340" s="7" t="s">
        <v>499</v>
      </c>
      <c r="J340" s="7" t="s">
        <v>530</v>
      </c>
      <c r="K340" s="6" t="s">
        <v>531</v>
      </c>
      <c r="L340" s="9" t="s">
        <v>21</v>
      </c>
      <c r="M340" s="9" t="s">
        <v>84</v>
      </c>
      <c r="N340" s="12">
        <f>K340*400+L340*100+M340</f>
        <v>267</v>
      </c>
      <c r="O340" s="10">
        <v>330</v>
      </c>
      <c r="P340" s="12">
        <f>N340*O340</f>
        <v>88110</v>
      </c>
      <c r="Q340" s="13">
        <f>P340*0.01%</f>
        <v>8.8109999999999999</v>
      </c>
      <c r="R340" s="13">
        <f t="shared" si="89"/>
        <v>7.9298999999999999</v>
      </c>
      <c r="S340" s="26">
        <f>Q340-R340</f>
        <v>0.88109999999999999</v>
      </c>
      <c r="T340" s="17"/>
    </row>
    <row r="341" spans="1:20" s="15" customFormat="1" ht="23.25" x14ac:dyDescent="0.5">
      <c r="A341" s="65"/>
      <c r="B341" s="7"/>
      <c r="C341" s="7"/>
      <c r="D341" s="7"/>
      <c r="E341" s="52"/>
      <c r="F341" s="31"/>
      <c r="G341" s="7" t="s">
        <v>437</v>
      </c>
      <c r="H341" s="7" t="s">
        <v>438</v>
      </c>
      <c r="I341" s="7" t="s">
        <v>34</v>
      </c>
      <c r="J341" s="7" t="s">
        <v>530</v>
      </c>
      <c r="K341" s="6" t="s">
        <v>20</v>
      </c>
      <c r="L341" s="9" t="s">
        <v>531</v>
      </c>
      <c r="M341" s="9" t="s">
        <v>92</v>
      </c>
      <c r="N341" s="12">
        <f>K341*400+L341*100+M341</f>
        <v>475</v>
      </c>
      <c r="O341" s="10">
        <v>330</v>
      </c>
      <c r="P341" s="12">
        <f>N341*O341</f>
        <v>156750</v>
      </c>
      <c r="Q341" s="13">
        <f>P341*0.01%</f>
        <v>15.675000000000001</v>
      </c>
      <c r="R341" s="13">
        <f t="shared" si="89"/>
        <v>14.107500000000002</v>
      </c>
      <c r="S341" s="26">
        <f>Q341-R341</f>
        <v>1.567499999999999</v>
      </c>
      <c r="T341" s="17"/>
    </row>
    <row r="342" spans="1:20" s="15" customFormat="1" ht="23.25" x14ac:dyDescent="0.5">
      <c r="A342" s="66"/>
      <c r="B342" s="7"/>
      <c r="C342" s="7"/>
      <c r="D342" s="7"/>
      <c r="E342" s="52"/>
      <c r="F342" s="31"/>
      <c r="G342" s="7"/>
      <c r="H342" s="7"/>
      <c r="I342" s="7"/>
      <c r="J342" s="7"/>
      <c r="K342" s="6"/>
      <c r="L342" s="9"/>
      <c r="M342" s="9"/>
      <c r="N342" s="12"/>
      <c r="O342" s="10"/>
      <c r="P342" s="12">
        <f>SUM(P339:P341)</f>
        <v>284790</v>
      </c>
      <c r="Q342" s="13">
        <f>SUM(Q339:Q341)</f>
        <v>28.478999999999999</v>
      </c>
      <c r="R342" s="13">
        <f t="shared" si="89"/>
        <v>25.6311</v>
      </c>
      <c r="S342" s="26">
        <f>SUM(S339:S341)</f>
        <v>2.8478999999999988</v>
      </c>
      <c r="T342" s="17"/>
    </row>
    <row r="343" spans="1:20" s="15" customFormat="1" ht="23.25" x14ac:dyDescent="0.5">
      <c r="A343" s="29">
        <v>124</v>
      </c>
      <c r="B343" s="7" t="s">
        <v>225</v>
      </c>
      <c r="C343" s="7" t="s">
        <v>319</v>
      </c>
      <c r="D343" s="7" t="s">
        <v>422</v>
      </c>
      <c r="E343" s="52"/>
      <c r="F343" s="31" t="s">
        <v>129</v>
      </c>
      <c r="G343" s="7" t="s">
        <v>437</v>
      </c>
      <c r="H343" s="7" t="s">
        <v>446</v>
      </c>
      <c r="I343" s="7" t="s">
        <v>30</v>
      </c>
      <c r="J343" s="7" t="s">
        <v>530</v>
      </c>
      <c r="K343" s="6" t="s">
        <v>36</v>
      </c>
      <c r="L343" s="9" t="s">
        <v>20</v>
      </c>
      <c r="M343" s="9" t="s">
        <v>83</v>
      </c>
      <c r="N343" s="12">
        <f>K343*400+L343*100+M343</f>
        <v>6966</v>
      </c>
      <c r="O343" s="10">
        <v>330</v>
      </c>
      <c r="P343" s="12">
        <f>N343*O343</f>
        <v>2298780</v>
      </c>
      <c r="Q343" s="13">
        <f>P343*0.01%</f>
        <v>229.87800000000001</v>
      </c>
      <c r="R343" s="13">
        <f t="shared" si="89"/>
        <v>206.89020000000002</v>
      </c>
      <c r="S343" s="26">
        <f>Q343-R343</f>
        <v>22.987799999999993</v>
      </c>
      <c r="T343" s="17"/>
    </row>
    <row r="344" spans="1:20" s="15" customFormat="1" ht="23.25" x14ac:dyDescent="0.5">
      <c r="A344" s="64">
        <v>125</v>
      </c>
      <c r="B344" s="7" t="s">
        <v>225</v>
      </c>
      <c r="C344" s="7" t="s">
        <v>320</v>
      </c>
      <c r="D344" s="7" t="s">
        <v>422</v>
      </c>
      <c r="E344" s="46" t="s">
        <v>640</v>
      </c>
      <c r="F344" s="31" t="s">
        <v>143</v>
      </c>
      <c r="G344" s="7" t="s">
        <v>437</v>
      </c>
      <c r="H344" s="7" t="s">
        <v>439</v>
      </c>
      <c r="I344" s="7" t="s">
        <v>41</v>
      </c>
      <c r="J344" s="7" t="s">
        <v>530</v>
      </c>
      <c r="K344" s="6" t="s">
        <v>21</v>
      </c>
      <c r="L344" s="9" t="s">
        <v>531</v>
      </c>
      <c r="M344" s="9" t="s">
        <v>97</v>
      </c>
      <c r="N344" s="12">
        <f>K344*400+L344*100+M344</f>
        <v>880</v>
      </c>
      <c r="O344" s="10">
        <v>330</v>
      </c>
      <c r="P344" s="12">
        <f>N344*O344</f>
        <v>290400</v>
      </c>
      <c r="Q344" s="13">
        <f>P344*0.01%</f>
        <v>29.040000000000003</v>
      </c>
      <c r="R344" s="13">
        <f t="shared" si="89"/>
        <v>26.136000000000003</v>
      </c>
      <c r="S344" s="26">
        <f>Q344-R344</f>
        <v>2.9039999999999999</v>
      </c>
      <c r="T344" s="17"/>
    </row>
    <row r="345" spans="1:20" s="15" customFormat="1" ht="23.25" x14ac:dyDescent="0.5">
      <c r="A345" s="65"/>
      <c r="B345" s="7"/>
      <c r="C345" s="7"/>
      <c r="D345" s="7"/>
      <c r="E345" s="52"/>
      <c r="F345" s="31"/>
      <c r="G345" s="7" t="s">
        <v>437</v>
      </c>
      <c r="H345" s="7" t="s">
        <v>439</v>
      </c>
      <c r="I345" s="7" t="s">
        <v>26</v>
      </c>
      <c r="J345" s="7" t="s">
        <v>530</v>
      </c>
      <c r="K345" s="6" t="s">
        <v>27</v>
      </c>
      <c r="L345" s="9" t="s">
        <v>21</v>
      </c>
      <c r="M345" s="9" t="s">
        <v>79</v>
      </c>
      <c r="N345" s="12">
        <f>K345*400+L345*100+M345</f>
        <v>3462</v>
      </c>
      <c r="O345" s="10">
        <v>330</v>
      </c>
      <c r="P345" s="12">
        <f>N345*O345</f>
        <v>1142460</v>
      </c>
      <c r="Q345" s="13">
        <f>P345*0.01%</f>
        <v>114.24600000000001</v>
      </c>
      <c r="R345" s="13">
        <f t="shared" si="89"/>
        <v>102.82140000000001</v>
      </c>
      <c r="S345" s="26">
        <f>Q345-R345</f>
        <v>11.424599999999998</v>
      </c>
      <c r="T345" s="17"/>
    </row>
    <row r="346" spans="1:20" s="15" customFormat="1" ht="23.25" x14ac:dyDescent="0.5">
      <c r="A346" s="66"/>
      <c r="B346" s="7"/>
      <c r="C346" s="7"/>
      <c r="D346" s="7"/>
      <c r="E346" s="52"/>
      <c r="F346" s="31"/>
      <c r="G346" s="7"/>
      <c r="H346" s="7"/>
      <c r="I346" s="7"/>
      <c r="J346" s="7"/>
      <c r="K346" s="6"/>
      <c r="L346" s="9"/>
      <c r="M346" s="9"/>
      <c r="N346" s="12"/>
      <c r="O346" s="10"/>
      <c r="P346" s="12">
        <f>SUM(P344:P345)</f>
        <v>1432860</v>
      </c>
      <c r="Q346" s="13">
        <f>SUM(Q344:Q345)</f>
        <v>143.286</v>
      </c>
      <c r="R346" s="13">
        <f t="shared" si="89"/>
        <v>128.95740000000001</v>
      </c>
      <c r="S346" s="26">
        <f>SUM(S344:S345)</f>
        <v>14.328599999999998</v>
      </c>
      <c r="T346" s="17"/>
    </row>
    <row r="347" spans="1:20" s="15" customFormat="1" ht="23.25" x14ac:dyDescent="0.5">
      <c r="A347" s="29">
        <v>126</v>
      </c>
      <c r="B347" s="7" t="s">
        <v>225</v>
      </c>
      <c r="C347" s="7" t="s">
        <v>321</v>
      </c>
      <c r="D347" s="7" t="s">
        <v>422</v>
      </c>
      <c r="E347" s="46" t="s">
        <v>641</v>
      </c>
      <c r="F347" s="31" t="s">
        <v>169</v>
      </c>
      <c r="G347" s="7" t="s">
        <v>437</v>
      </c>
      <c r="H347" s="7" t="s">
        <v>454</v>
      </c>
      <c r="I347" s="7" t="s">
        <v>26</v>
      </c>
      <c r="J347" s="7" t="s">
        <v>530</v>
      </c>
      <c r="K347" s="6" t="s">
        <v>22</v>
      </c>
      <c r="L347" s="9" t="s">
        <v>22</v>
      </c>
      <c r="M347" s="9" t="s">
        <v>109</v>
      </c>
      <c r="N347" s="12">
        <f>K347*400+L347*100+M347</f>
        <v>1592</v>
      </c>
      <c r="O347" s="10">
        <v>330</v>
      </c>
      <c r="P347" s="12">
        <f>N347*O347</f>
        <v>525360</v>
      </c>
      <c r="Q347" s="13">
        <f>P347*0.01%</f>
        <v>52.536000000000001</v>
      </c>
      <c r="R347" s="13">
        <f t="shared" si="89"/>
        <v>47.282400000000003</v>
      </c>
      <c r="S347" s="26">
        <f>Q347-R347</f>
        <v>5.2535999999999987</v>
      </c>
      <c r="T347" s="17"/>
    </row>
    <row r="348" spans="1:20" s="15" customFormat="1" ht="23.25" x14ac:dyDescent="0.5">
      <c r="A348" s="64">
        <v>127</v>
      </c>
      <c r="B348" s="7" t="s">
        <v>225</v>
      </c>
      <c r="C348" s="7" t="s">
        <v>322</v>
      </c>
      <c r="D348" s="7" t="s">
        <v>422</v>
      </c>
      <c r="E348" s="46" t="s">
        <v>642</v>
      </c>
      <c r="F348" s="31" t="s">
        <v>486</v>
      </c>
      <c r="G348" s="7" t="s">
        <v>437</v>
      </c>
      <c r="H348" s="7" t="s">
        <v>442</v>
      </c>
      <c r="I348" s="7" t="s">
        <v>210</v>
      </c>
      <c r="J348" s="7" t="s">
        <v>530</v>
      </c>
      <c r="K348" s="6" t="s">
        <v>24</v>
      </c>
      <c r="L348" s="9" t="s">
        <v>531</v>
      </c>
      <c r="M348" s="9" t="s">
        <v>50</v>
      </c>
      <c r="N348" s="12">
        <f>K348*400+L348*100+M348</f>
        <v>2032</v>
      </c>
      <c r="O348" s="10">
        <v>330</v>
      </c>
      <c r="P348" s="12">
        <f>N348*O348</f>
        <v>670560</v>
      </c>
      <c r="Q348" s="13">
        <f>P348*0.01%</f>
        <v>67.055999999999997</v>
      </c>
      <c r="R348" s="13">
        <f t="shared" si="89"/>
        <v>60.3504</v>
      </c>
      <c r="S348" s="26">
        <f>Q348-R348</f>
        <v>6.7055999999999969</v>
      </c>
      <c r="T348" s="17"/>
    </row>
    <row r="349" spans="1:20" s="15" customFormat="1" ht="23.25" x14ac:dyDescent="0.5">
      <c r="A349" s="65"/>
      <c r="B349" s="7"/>
      <c r="C349" s="7"/>
      <c r="D349" s="7"/>
      <c r="E349" s="52"/>
      <c r="F349" s="31"/>
      <c r="G349" s="7" t="s">
        <v>437</v>
      </c>
      <c r="H349" s="7" t="s">
        <v>442</v>
      </c>
      <c r="I349" s="7" t="s">
        <v>205</v>
      </c>
      <c r="J349" s="7" t="s">
        <v>530</v>
      </c>
      <c r="K349" s="6" t="s">
        <v>24</v>
      </c>
      <c r="L349" s="9" t="s">
        <v>20</v>
      </c>
      <c r="M349" s="9" t="s">
        <v>89</v>
      </c>
      <c r="N349" s="12">
        <f>K349*400+L349*100+M349</f>
        <v>2172</v>
      </c>
      <c r="O349" s="10">
        <v>330</v>
      </c>
      <c r="P349" s="12">
        <f>N349*O349</f>
        <v>716760</v>
      </c>
      <c r="Q349" s="13">
        <f>P349*0.01%</f>
        <v>71.676000000000002</v>
      </c>
      <c r="R349" s="13">
        <f t="shared" si="89"/>
        <v>64.508400000000009</v>
      </c>
      <c r="S349" s="26">
        <f>Q349-R349</f>
        <v>7.1675999999999931</v>
      </c>
      <c r="T349" s="17"/>
    </row>
    <row r="350" spans="1:20" s="15" customFormat="1" ht="23.25" x14ac:dyDescent="0.5">
      <c r="A350" s="66"/>
      <c r="B350" s="7"/>
      <c r="C350" s="7"/>
      <c r="D350" s="7"/>
      <c r="E350" s="52"/>
      <c r="F350" s="31"/>
      <c r="G350" s="7"/>
      <c r="H350" s="7"/>
      <c r="I350" s="7"/>
      <c r="J350" s="7"/>
      <c r="K350" s="6"/>
      <c r="L350" s="9"/>
      <c r="M350" s="9"/>
      <c r="N350" s="12"/>
      <c r="O350" s="10"/>
      <c r="P350" s="12">
        <f>SUM(P348:P349)</f>
        <v>1387320</v>
      </c>
      <c r="Q350" s="13">
        <f>SUM(Q348:Q349)</f>
        <v>138.732</v>
      </c>
      <c r="R350" s="13">
        <f t="shared" si="89"/>
        <v>124.8588</v>
      </c>
      <c r="S350" s="26">
        <f>SUM(S348:S349)</f>
        <v>13.87319999999999</v>
      </c>
      <c r="T350" s="17"/>
    </row>
    <row r="351" spans="1:20" s="15" customFormat="1" ht="23.25" x14ac:dyDescent="0.5">
      <c r="A351" s="29">
        <v>128</v>
      </c>
      <c r="B351" s="7" t="s">
        <v>226</v>
      </c>
      <c r="C351" s="7" t="s">
        <v>323</v>
      </c>
      <c r="D351" s="7" t="s">
        <v>422</v>
      </c>
      <c r="E351" s="46" t="s">
        <v>643</v>
      </c>
      <c r="F351" s="31" t="s">
        <v>177</v>
      </c>
      <c r="G351" s="7" t="s">
        <v>437</v>
      </c>
      <c r="H351" s="7" t="s">
        <v>457</v>
      </c>
      <c r="I351" s="7" t="s">
        <v>51</v>
      </c>
      <c r="J351" s="7" t="s">
        <v>530</v>
      </c>
      <c r="K351" s="6" t="s">
        <v>31</v>
      </c>
      <c r="L351" s="9" t="s">
        <v>20</v>
      </c>
      <c r="M351" s="9" t="s">
        <v>76</v>
      </c>
      <c r="N351" s="12">
        <f>K351*400+L351*100+M351</f>
        <v>4959</v>
      </c>
      <c r="O351" s="10">
        <v>330</v>
      </c>
      <c r="P351" s="12">
        <f>N351*O351</f>
        <v>1636470</v>
      </c>
      <c r="Q351" s="13">
        <f>P351*0.01%</f>
        <v>163.64700000000002</v>
      </c>
      <c r="R351" s="13">
        <f t="shared" si="89"/>
        <v>147.28230000000002</v>
      </c>
      <c r="S351" s="26">
        <f>Q351-R351</f>
        <v>16.364699999999999</v>
      </c>
      <c r="T351" s="17"/>
    </row>
    <row r="352" spans="1:20" s="15" customFormat="1" ht="23.25" x14ac:dyDescent="0.5">
      <c r="A352" s="29">
        <v>129</v>
      </c>
      <c r="B352" s="7" t="s">
        <v>224</v>
      </c>
      <c r="C352" s="25" t="s">
        <v>757</v>
      </c>
      <c r="D352" s="7" t="s">
        <v>422</v>
      </c>
      <c r="E352" s="25"/>
      <c r="F352" s="31">
        <v>7</v>
      </c>
      <c r="G352" s="7" t="s">
        <v>748</v>
      </c>
      <c r="H352" s="24">
        <v>64</v>
      </c>
      <c r="I352" s="7"/>
      <c r="J352" s="7" t="s">
        <v>530</v>
      </c>
      <c r="K352" s="6">
        <v>8</v>
      </c>
      <c r="L352" s="9">
        <v>0</v>
      </c>
      <c r="M352" s="9">
        <v>0</v>
      </c>
      <c r="N352" s="12">
        <f>K352*400+L352*100+M352</f>
        <v>3200</v>
      </c>
      <c r="O352" s="10">
        <v>330</v>
      </c>
      <c r="P352" s="12">
        <f>N352*O352</f>
        <v>1056000</v>
      </c>
      <c r="Q352" s="13">
        <f>P352*0.01%</f>
        <v>105.60000000000001</v>
      </c>
      <c r="R352" s="13">
        <f t="shared" si="89"/>
        <v>95.04</v>
      </c>
      <c r="S352" s="26">
        <f>Q352-R352</f>
        <v>10.560000000000002</v>
      </c>
      <c r="T352" s="17"/>
    </row>
    <row r="353" spans="1:20" s="15" customFormat="1" ht="23.25" x14ac:dyDescent="0.5">
      <c r="A353" s="64">
        <v>130</v>
      </c>
      <c r="B353" s="7" t="s">
        <v>225</v>
      </c>
      <c r="C353" s="7" t="s">
        <v>324</v>
      </c>
      <c r="D353" s="7" t="s">
        <v>422</v>
      </c>
      <c r="E353" s="46" t="s">
        <v>644</v>
      </c>
      <c r="F353" s="31" t="s">
        <v>500</v>
      </c>
      <c r="G353" s="7" t="s">
        <v>437</v>
      </c>
      <c r="H353" s="7" t="s">
        <v>452</v>
      </c>
      <c r="I353" s="7" t="s">
        <v>20</v>
      </c>
      <c r="J353" s="7" t="s">
        <v>530</v>
      </c>
      <c r="K353" s="6" t="s">
        <v>61</v>
      </c>
      <c r="L353" s="9" t="s">
        <v>21</v>
      </c>
      <c r="M353" s="9" t="s">
        <v>87</v>
      </c>
      <c r="N353" s="12">
        <f>K353*400+L353*100+M353</f>
        <v>17470</v>
      </c>
      <c r="O353" s="10">
        <v>330</v>
      </c>
      <c r="P353" s="12">
        <f>N353*O353</f>
        <v>5765100</v>
      </c>
      <c r="Q353" s="13">
        <f>P353*0.01%</f>
        <v>576.51</v>
      </c>
      <c r="R353" s="13">
        <f t="shared" si="89"/>
        <v>518.85900000000004</v>
      </c>
      <c r="S353" s="26">
        <f>Q353-R353</f>
        <v>57.650999999999954</v>
      </c>
      <c r="T353" s="17"/>
    </row>
    <row r="354" spans="1:20" s="15" customFormat="1" ht="23.25" x14ac:dyDescent="0.5">
      <c r="A354" s="65"/>
      <c r="B354" s="7"/>
      <c r="C354" s="7"/>
      <c r="D354" s="7"/>
      <c r="E354" s="52"/>
      <c r="F354" s="31"/>
      <c r="G354" s="7" t="s">
        <v>437</v>
      </c>
      <c r="H354" s="7" t="s">
        <v>184</v>
      </c>
      <c r="I354" s="7" t="s">
        <v>30</v>
      </c>
      <c r="J354" s="7" t="s">
        <v>530</v>
      </c>
      <c r="K354" s="6" t="s">
        <v>22</v>
      </c>
      <c r="L354" s="9" t="s">
        <v>21</v>
      </c>
      <c r="M354" s="9" t="s">
        <v>57</v>
      </c>
      <c r="N354" s="12">
        <f>K354*400+L354*100+M354</f>
        <v>1439</v>
      </c>
      <c r="O354" s="10">
        <v>330</v>
      </c>
      <c r="P354" s="12">
        <f>N354*O354</f>
        <v>474870</v>
      </c>
      <c r="Q354" s="13">
        <f>P354*0.01%</f>
        <v>47.487000000000002</v>
      </c>
      <c r="R354" s="13">
        <f t="shared" si="89"/>
        <v>42.738300000000002</v>
      </c>
      <c r="S354" s="26">
        <f>Q354-R354</f>
        <v>4.7486999999999995</v>
      </c>
      <c r="T354" s="17"/>
    </row>
    <row r="355" spans="1:20" s="15" customFormat="1" ht="23.25" x14ac:dyDescent="0.5">
      <c r="A355" s="66"/>
      <c r="B355" s="7"/>
      <c r="C355" s="7"/>
      <c r="D355" s="7"/>
      <c r="E355" s="52"/>
      <c r="F355" s="31"/>
      <c r="G355" s="7"/>
      <c r="H355" s="7"/>
      <c r="I355" s="7"/>
      <c r="J355" s="7"/>
      <c r="K355" s="6"/>
      <c r="L355" s="9"/>
      <c r="M355" s="9"/>
      <c r="N355" s="12"/>
      <c r="O355" s="10"/>
      <c r="P355" s="12">
        <f>SUM(P353:P354)</f>
        <v>6239970</v>
      </c>
      <c r="Q355" s="13">
        <f>SUM(Q353:Q354)</f>
        <v>623.99699999999996</v>
      </c>
      <c r="R355" s="13">
        <f t="shared" si="89"/>
        <v>561.59730000000002</v>
      </c>
      <c r="S355" s="26">
        <f>SUM(S353:S354)</f>
        <v>62.399699999999953</v>
      </c>
      <c r="T355" s="17"/>
    </row>
    <row r="356" spans="1:20" s="15" customFormat="1" ht="23.25" x14ac:dyDescent="0.5">
      <c r="A356" s="29">
        <v>131</v>
      </c>
      <c r="B356" s="7" t="s">
        <v>225</v>
      </c>
      <c r="C356" s="7" t="s">
        <v>325</v>
      </c>
      <c r="D356" s="7" t="s">
        <v>422</v>
      </c>
      <c r="E356" s="46" t="s">
        <v>645</v>
      </c>
      <c r="F356" s="31" t="s">
        <v>95</v>
      </c>
      <c r="G356" s="7" t="s">
        <v>437</v>
      </c>
      <c r="H356" s="7" t="s">
        <v>456</v>
      </c>
      <c r="I356" s="7" t="s">
        <v>34</v>
      </c>
      <c r="J356" s="7" t="s">
        <v>530</v>
      </c>
      <c r="K356" s="6" t="s">
        <v>27</v>
      </c>
      <c r="L356" s="9" t="s">
        <v>22</v>
      </c>
      <c r="M356" s="9" t="s">
        <v>38</v>
      </c>
      <c r="N356" s="12">
        <f>K356*400+L356*100+M356</f>
        <v>3519</v>
      </c>
      <c r="O356" s="10">
        <v>330</v>
      </c>
      <c r="P356" s="12">
        <f>N356*O356</f>
        <v>1161270</v>
      </c>
      <c r="Q356" s="13">
        <f>P356*0.01%</f>
        <v>116.12700000000001</v>
      </c>
      <c r="R356" s="13">
        <f t="shared" si="89"/>
        <v>104.51430000000001</v>
      </c>
      <c r="S356" s="26">
        <f>Q356-R356</f>
        <v>11.612700000000004</v>
      </c>
      <c r="T356" s="17"/>
    </row>
    <row r="357" spans="1:20" s="15" customFormat="1" ht="23.25" x14ac:dyDescent="0.5">
      <c r="A357" s="64">
        <v>132</v>
      </c>
      <c r="B357" s="7" t="s">
        <v>226</v>
      </c>
      <c r="C357" s="7" t="s">
        <v>326</v>
      </c>
      <c r="D357" s="7" t="s">
        <v>422</v>
      </c>
      <c r="E357" s="54" t="s">
        <v>766</v>
      </c>
      <c r="F357" s="31" t="s">
        <v>136</v>
      </c>
      <c r="G357" s="7" t="s">
        <v>437</v>
      </c>
      <c r="H357" s="7" t="s">
        <v>446</v>
      </c>
      <c r="I357" s="7" t="s">
        <v>23</v>
      </c>
      <c r="J357" s="7" t="s">
        <v>530</v>
      </c>
      <c r="K357" s="6" t="s">
        <v>46</v>
      </c>
      <c r="L357" s="9" t="s">
        <v>21</v>
      </c>
      <c r="M357" s="9" t="s">
        <v>46</v>
      </c>
      <c r="N357" s="12">
        <f>K357*400+L357*100+M357</f>
        <v>11428</v>
      </c>
      <c r="O357" s="10">
        <v>330</v>
      </c>
      <c r="P357" s="12">
        <f>N357*O357</f>
        <v>3771240</v>
      </c>
      <c r="Q357" s="13">
        <f>P357*0.01%</f>
        <v>377.12400000000002</v>
      </c>
      <c r="R357" s="13">
        <f t="shared" si="89"/>
        <v>339.41160000000002</v>
      </c>
      <c r="S357" s="26">
        <f>Q357-R357</f>
        <v>37.712400000000002</v>
      </c>
      <c r="T357" s="17"/>
    </row>
    <row r="358" spans="1:20" s="15" customFormat="1" ht="23.25" x14ac:dyDescent="0.5">
      <c r="A358" s="65"/>
      <c r="B358" s="7"/>
      <c r="C358" s="7"/>
      <c r="D358" s="7"/>
      <c r="E358" s="52"/>
      <c r="F358" s="31"/>
      <c r="G358" s="7" t="s">
        <v>437</v>
      </c>
      <c r="H358" s="7" t="s">
        <v>462</v>
      </c>
      <c r="I358" s="7" t="s">
        <v>22</v>
      </c>
      <c r="J358" s="7" t="s">
        <v>530</v>
      </c>
      <c r="K358" s="6" t="s">
        <v>29</v>
      </c>
      <c r="L358" s="9" t="s">
        <v>531</v>
      </c>
      <c r="M358" s="9" t="s">
        <v>67</v>
      </c>
      <c r="N358" s="12">
        <f>K358*400+L358*100+M358</f>
        <v>4050</v>
      </c>
      <c r="O358" s="10">
        <v>330</v>
      </c>
      <c r="P358" s="12">
        <f>N358*O358</f>
        <v>1336500</v>
      </c>
      <c r="Q358" s="13">
        <f>P358*0.01%</f>
        <v>133.65</v>
      </c>
      <c r="R358" s="13">
        <f t="shared" si="89"/>
        <v>120.28500000000001</v>
      </c>
      <c r="S358" s="26">
        <f>Q358-R358</f>
        <v>13.364999999999995</v>
      </c>
      <c r="T358" s="17"/>
    </row>
    <row r="359" spans="1:20" s="15" customFormat="1" ht="23.25" x14ac:dyDescent="0.5">
      <c r="A359" s="66"/>
      <c r="B359" s="7"/>
      <c r="C359" s="7"/>
      <c r="D359" s="7"/>
      <c r="E359" s="52"/>
      <c r="F359" s="31"/>
      <c r="G359" s="7"/>
      <c r="H359" s="7"/>
      <c r="I359" s="7"/>
      <c r="J359" s="7"/>
      <c r="K359" s="6"/>
      <c r="L359" s="9"/>
      <c r="M359" s="9"/>
      <c r="N359" s="12"/>
      <c r="O359" s="10"/>
      <c r="P359" s="12">
        <f>SUM(P357:P358)</f>
        <v>5107740</v>
      </c>
      <c r="Q359" s="13">
        <f>SUM(Q357:Q358)</f>
        <v>510.774</v>
      </c>
      <c r="R359" s="13">
        <f t="shared" si="89"/>
        <v>459.69659999999999</v>
      </c>
      <c r="S359" s="26">
        <f>SUM(S357:S358)</f>
        <v>51.077399999999997</v>
      </c>
      <c r="T359" s="17"/>
    </row>
    <row r="360" spans="1:20" s="15" customFormat="1" ht="23.25" x14ac:dyDescent="0.5">
      <c r="A360" s="64">
        <v>133</v>
      </c>
      <c r="B360" s="7" t="s">
        <v>225</v>
      </c>
      <c r="C360" s="7" t="s">
        <v>327</v>
      </c>
      <c r="D360" s="7" t="s">
        <v>422</v>
      </c>
      <c r="E360" s="46" t="s">
        <v>646</v>
      </c>
      <c r="F360" s="31" t="s">
        <v>119</v>
      </c>
      <c r="G360" s="7" t="s">
        <v>437</v>
      </c>
      <c r="H360" s="7" t="s">
        <v>442</v>
      </c>
      <c r="I360" s="7" t="s">
        <v>24</v>
      </c>
      <c r="J360" s="7" t="s">
        <v>530</v>
      </c>
      <c r="K360" s="6" t="s">
        <v>21</v>
      </c>
      <c r="L360" s="9" t="s">
        <v>22</v>
      </c>
      <c r="M360" s="9" t="s">
        <v>100</v>
      </c>
      <c r="N360" s="12">
        <f>K360*400+L360*100+M360</f>
        <v>1183</v>
      </c>
      <c r="O360" s="10">
        <v>330</v>
      </c>
      <c r="P360" s="12">
        <f>N360*O360</f>
        <v>390390</v>
      </c>
      <c r="Q360" s="13">
        <f>P360*0.01%</f>
        <v>39.039000000000001</v>
      </c>
      <c r="R360" s="13">
        <f t="shared" si="89"/>
        <v>35.135100000000001</v>
      </c>
      <c r="S360" s="26">
        <f>Q360-R360</f>
        <v>3.9039000000000001</v>
      </c>
      <c r="T360" s="17"/>
    </row>
    <row r="361" spans="1:20" s="15" customFormat="1" ht="23.25" x14ac:dyDescent="0.5">
      <c r="A361" s="65"/>
      <c r="B361" s="7"/>
      <c r="C361" s="7"/>
      <c r="D361" s="7"/>
      <c r="E361" s="52"/>
      <c r="F361" s="31"/>
      <c r="G361" s="7" t="s">
        <v>437</v>
      </c>
      <c r="H361" s="7" t="s">
        <v>442</v>
      </c>
      <c r="I361" s="7" t="s">
        <v>26</v>
      </c>
      <c r="J361" s="7" t="s">
        <v>530</v>
      </c>
      <c r="K361" s="6" t="s">
        <v>20</v>
      </c>
      <c r="L361" s="9" t="s">
        <v>531</v>
      </c>
      <c r="M361" s="9" t="s">
        <v>40</v>
      </c>
      <c r="N361" s="12">
        <f>K361*400+L361*100+M361</f>
        <v>422</v>
      </c>
      <c r="O361" s="10">
        <v>330</v>
      </c>
      <c r="P361" s="12">
        <f>N361*O361</f>
        <v>139260</v>
      </c>
      <c r="Q361" s="13">
        <f>P361*0.01%</f>
        <v>13.926</v>
      </c>
      <c r="R361" s="13">
        <f t="shared" si="89"/>
        <v>12.5334</v>
      </c>
      <c r="S361" s="26">
        <f>Q361-R361</f>
        <v>1.3925999999999998</v>
      </c>
      <c r="T361" s="17"/>
    </row>
    <row r="362" spans="1:20" s="15" customFormat="1" ht="23.25" x14ac:dyDescent="0.5">
      <c r="A362" s="66"/>
      <c r="B362" s="7"/>
      <c r="C362" s="7"/>
      <c r="D362" s="7"/>
      <c r="E362" s="52"/>
      <c r="F362" s="31"/>
      <c r="G362" s="7"/>
      <c r="H362" s="7"/>
      <c r="I362" s="7"/>
      <c r="J362" s="7"/>
      <c r="K362" s="6"/>
      <c r="L362" s="9"/>
      <c r="M362" s="9"/>
      <c r="N362" s="12"/>
      <c r="O362" s="10"/>
      <c r="P362" s="12">
        <f>SUM(P360:P361)</f>
        <v>529650</v>
      </c>
      <c r="Q362" s="13">
        <f>SUM(Q360:Q361)</f>
        <v>52.965000000000003</v>
      </c>
      <c r="R362" s="13">
        <f t="shared" si="89"/>
        <v>47.668500000000002</v>
      </c>
      <c r="S362" s="26">
        <f>SUM(S360:S361)</f>
        <v>5.2965</v>
      </c>
      <c r="T362" s="17"/>
    </row>
    <row r="363" spans="1:20" s="15" customFormat="1" ht="23.25" x14ac:dyDescent="0.5">
      <c r="A363" s="64">
        <v>134</v>
      </c>
      <c r="B363" s="7" t="s">
        <v>225</v>
      </c>
      <c r="C363" s="7" t="s">
        <v>328</v>
      </c>
      <c r="D363" s="7" t="s">
        <v>422</v>
      </c>
      <c r="E363" s="46" t="s">
        <v>647</v>
      </c>
      <c r="F363" s="31" t="s">
        <v>160</v>
      </c>
      <c r="G363" s="7" t="s">
        <v>437</v>
      </c>
      <c r="H363" s="7" t="s">
        <v>442</v>
      </c>
      <c r="I363" s="7" t="s">
        <v>206</v>
      </c>
      <c r="J363" s="7" t="s">
        <v>530</v>
      </c>
      <c r="K363" s="6" t="s">
        <v>24</v>
      </c>
      <c r="L363" s="9" t="s">
        <v>22</v>
      </c>
      <c r="M363" s="9" t="s">
        <v>96</v>
      </c>
      <c r="N363" s="12">
        <f>K363*400+L363*100+M363</f>
        <v>2379</v>
      </c>
      <c r="O363" s="10">
        <v>330</v>
      </c>
      <c r="P363" s="12">
        <f>N363*O363</f>
        <v>785070</v>
      </c>
      <c r="Q363" s="13">
        <f>P363*0.01%</f>
        <v>78.507000000000005</v>
      </c>
      <c r="R363" s="13">
        <f t="shared" si="89"/>
        <v>70.656300000000002</v>
      </c>
      <c r="S363" s="26">
        <f>Q363-R363</f>
        <v>7.8507000000000033</v>
      </c>
      <c r="T363" s="17"/>
    </row>
    <row r="364" spans="1:20" s="15" customFormat="1" ht="23.25" x14ac:dyDescent="0.5">
      <c r="A364" s="65"/>
      <c r="B364" s="7"/>
      <c r="C364" s="7"/>
      <c r="D364" s="7"/>
      <c r="E364" s="52"/>
      <c r="F364" s="31"/>
      <c r="G364" s="7" t="s">
        <v>437</v>
      </c>
      <c r="H364" s="7" t="s">
        <v>442</v>
      </c>
      <c r="I364" s="7" t="s">
        <v>200</v>
      </c>
      <c r="J364" s="7" t="s">
        <v>530</v>
      </c>
      <c r="K364" s="6" t="s">
        <v>23</v>
      </c>
      <c r="L364" s="9" t="s">
        <v>20</v>
      </c>
      <c r="M364" s="9" t="s">
        <v>81</v>
      </c>
      <c r="N364" s="12">
        <f>K364*400+L364*100+M364</f>
        <v>1764</v>
      </c>
      <c r="O364" s="10">
        <v>330</v>
      </c>
      <c r="P364" s="12">
        <f>N364*O364</f>
        <v>582120</v>
      </c>
      <c r="Q364" s="13">
        <f>P364*0.01%</f>
        <v>58.212000000000003</v>
      </c>
      <c r="R364" s="13">
        <f t="shared" si="89"/>
        <v>52.390800000000006</v>
      </c>
      <c r="S364" s="26">
        <f>Q364-R364</f>
        <v>5.8211999999999975</v>
      </c>
      <c r="T364" s="17"/>
    </row>
    <row r="365" spans="1:20" s="15" customFormat="1" ht="23.25" x14ac:dyDescent="0.5">
      <c r="A365" s="65"/>
      <c r="B365" s="7"/>
      <c r="C365" s="7"/>
      <c r="D365" s="7"/>
      <c r="E365" s="52"/>
      <c r="F365" s="31"/>
      <c r="G365" s="7" t="s">
        <v>437</v>
      </c>
      <c r="H365" s="7" t="s">
        <v>184</v>
      </c>
      <c r="I365" s="7" t="s">
        <v>41</v>
      </c>
      <c r="J365" s="7" t="s">
        <v>530</v>
      </c>
      <c r="K365" s="6" t="s">
        <v>31</v>
      </c>
      <c r="L365" s="9" t="s">
        <v>531</v>
      </c>
      <c r="M365" s="9" t="s">
        <v>69</v>
      </c>
      <c r="N365" s="12">
        <f>K365*400+L365*100+M365</f>
        <v>4852</v>
      </c>
      <c r="O365" s="10">
        <v>330</v>
      </c>
      <c r="P365" s="12">
        <f>N365*O365</f>
        <v>1601160</v>
      </c>
      <c r="Q365" s="13">
        <f>P365*0.01%</f>
        <v>160.11600000000001</v>
      </c>
      <c r="R365" s="13">
        <f t="shared" si="89"/>
        <v>144.10440000000003</v>
      </c>
      <c r="S365" s="26">
        <f>Q365-R365</f>
        <v>16.011599999999987</v>
      </c>
      <c r="T365" s="17"/>
    </row>
    <row r="366" spans="1:20" s="15" customFormat="1" ht="23.25" x14ac:dyDescent="0.5">
      <c r="A366" s="66"/>
      <c r="B366" s="7"/>
      <c r="C366" s="7"/>
      <c r="D366" s="7"/>
      <c r="E366" s="52"/>
      <c r="F366" s="31"/>
      <c r="G366" s="7"/>
      <c r="H366" s="7"/>
      <c r="I366" s="7"/>
      <c r="J366" s="7"/>
      <c r="K366" s="6"/>
      <c r="L366" s="9"/>
      <c r="M366" s="9"/>
      <c r="N366" s="12"/>
      <c r="O366" s="10"/>
      <c r="P366" s="12">
        <f>SUM(P363:P365)</f>
        <v>2968350</v>
      </c>
      <c r="Q366" s="13">
        <f>SUM(Q363:Q365)</f>
        <v>296.83500000000004</v>
      </c>
      <c r="R366" s="13">
        <f t="shared" si="89"/>
        <v>267.15150000000006</v>
      </c>
      <c r="S366" s="26">
        <f>SUM(S363:S365)</f>
        <v>29.683499999999988</v>
      </c>
      <c r="T366" s="17"/>
    </row>
    <row r="367" spans="1:20" s="15" customFormat="1" ht="23.25" x14ac:dyDescent="0.5">
      <c r="A367" s="64">
        <v>135</v>
      </c>
      <c r="B367" s="7" t="s">
        <v>225</v>
      </c>
      <c r="C367" s="7" t="s">
        <v>329</v>
      </c>
      <c r="D367" s="7" t="s">
        <v>422</v>
      </c>
      <c r="E367" s="46" t="s">
        <v>648</v>
      </c>
      <c r="F367" s="31" t="s">
        <v>41</v>
      </c>
      <c r="G367" s="7" t="s">
        <v>437</v>
      </c>
      <c r="H367" s="7" t="s">
        <v>456</v>
      </c>
      <c r="I367" s="7" t="s">
        <v>37</v>
      </c>
      <c r="J367" s="7" t="s">
        <v>530</v>
      </c>
      <c r="K367" s="6" t="s">
        <v>22</v>
      </c>
      <c r="L367" s="9" t="s">
        <v>531</v>
      </c>
      <c r="M367" s="9" t="s">
        <v>80</v>
      </c>
      <c r="N367" s="12">
        <f>K367*400+L367*100+M367</f>
        <v>1263</v>
      </c>
      <c r="O367" s="10">
        <v>330</v>
      </c>
      <c r="P367" s="12">
        <f>N367*O367</f>
        <v>416790</v>
      </c>
      <c r="Q367" s="13">
        <f>P367*0.01%</f>
        <v>41.679000000000002</v>
      </c>
      <c r="R367" s="13">
        <f t="shared" si="89"/>
        <v>37.511100000000006</v>
      </c>
      <c r="S367" s="26">
        <f>Q367-R367</f>
        <v>4.1678999999999959</v>
      </c>
      <c r="T367" s="17"/>
    </row>
    <row r="368" spans="1:20" s="15" customFormat="1" ht="23.25" x14ac:dyDescent="0.5">
      <c r="A368" s="65"/>
      <c r="B368" s="7"/>
      <c r="C368" s="7"/>
      <c r="D368" s="7"/>
      <c r="E368" s="52"/>
      <c r="F368" s="31"/>
      <c r="G368" s="7" t="s">
        <v>437</v>
      </c>
      <c r="H368" s="7" t="s">
        <v>439</v>
      </c>
      <c r="I368" s="7" t="s">
        <v>36</v>
      </c>
      <c r="J368" s="7" t="s">
        <v>530</v>
      </c>
      <c r="K368" s="6" t="s">
        <v>21</v>
      </c>
      <c r="L368" s="9" t="s">
        <v>21</v>
      </c>
      <c r="M368" s="9" t="s">
        <v>87</v>
      </c>
      <c r="N368" s="12">
        <f>K368*400+L368*100+M368</f>
        <v>1070</v>
      </c>
      <c r="O368" s="10">
        <v>330</v>
      </c>
      <c r="P368" s="12">
        <f>N368*O368</f>
        <v>353100</v>
      </c>
      <c r="Q368" s="13">
        <f>P368*0.01%</f>
        <v>35.31</v>
      </c>
      <c r="R368" s="13">
        <f t="shared" si="89"/>
        <v>31.779000000000003</v>
      </c>
      <c r="S368" s="26">
        <f>Q368-R368</f>
        <v>3.5309999999999988</v>
      </c>
      <c r="T368" s="17"/>
    </row>
    <row r="369" spans="1:20" s="15" customFormat="1" ht="23.25" x14ac:dyDescent="0.5">
      <c r="A369" s="66"/>
      <c r="B369" s="7"/>
      <c r="C369" s="7"/>
      <c r="D369" s="7"/>
      <c r="E369" s="52"/>
      <c r="F369" s="31"/>
      <c r="G369" s="7"/>
      <c r="H369" s="7"/>
      <c r="I369" s="7"/>
      <c r="J369" s="7"/>
      <c r="K369" s="6"/>
      <c r="L369" s="9"/>
      <c r="M369" s="9"/>
      <c r="N369" s="12"/>
      <c r="O369" s="10"/>
      <c r="P369" s="12">
        <f>SUM(P367:P368)</f>
        <v>769890</v>
      </c>
      <c r="Q369" s="13">
        <f>SUM(Q367:Q368)</f>
        <v>76.989000000000004</v>
      </c>
      <c r="R369" s="13">
        <f t="shared" si="89"/>
        <v>69.29010000000001</v>
      </c>
      <c r="S369" s="26">
        <f>SUM(S367:S368)</f>
        <v>7.6988999999999947</v>
      </c>
      <c r="T369" s="17"/>
    </row>
    <row r="370" spans="1:20" s="15" customFormat="1" ht="23.25" x14ac:dyDescent="0.5">
      <c r="A370" s="29">
        <v>136</v>
      </c>
      <c r="B370" s="7" t="s">
        <v>226</v>
      </c>
      <c r="C370" s="7" t="s">
        <v>330</v>
      </c>
      <c r="D370" s="7" t="s">
        <v>422</v>
      </c>
      <c r="E370" s="46" t="s">
        <v>649</v>
      </c>
      <c r="F370" s="31" t="s">
        <v>89</v>
      </c>
      <c r="G370" s="7" t="s">
        <v>437</v>
      </c>
      <c r="H370" s="7" t="s">
        <v>441</v>
      </c>
      <c r="I370" s="7" t="s">
        <v>35</v>
      </c>
      <c r="J370" s="7" t="s">
        <v>530</v>
      </c>
      <c r="K370" s="6" t="s">
        <v>21</v>
      </c>
      <c r="L370" s="9" t="s">
        <v>20</v>
      </c>
      <c r="M370" s="9" t="s">
        <v>108</v>
      </c>
      <c r="N370" s="12">
        <f t="shared" ref="N370:N376" si="90">K370*400+L370*100+M370</f>
        <v>991</v>
      </c>
      <c r="O370" s="10">
        <v>330</v>
      </c>
      <c r="P370" s="12">
        <f t="shared" ref="P370:P376" si="91">N370*O370</f>
        <v>327030</v>
      </c>
      <c r="Q370" s="13">
        <f t="shared" ref="Q370:Q376" si="92">P370*0.01%</f>
        <v>32.703000000000003</v>
      </c>
      <c r="R370" s="13">
        <f t="shared" si="89"/>
        <v>29.432700000000004</v>
      </c>
      <c r="S370" s="26">
        <f t="shared" ref="S370:S376" si="93">Q370-R370</f>
        <v>3.2702999999999989</v>
      </c>
      <c r="T370" s="17"/>
    </row>
    <row r="371" spans="1:20" s="15" customFormat="1" ht="23.25" x14ac:dyDescent="0.5">
      <c r="A371" s="29">
        <v>137</v>
      </c>
      <c r="B371" s="7" t="s">
        <v>225</v>
      </c>
      <c r="C371" s="7" t="s">
        <v>331</v>
      </c>
      <c r="D371" s="7" t="s">
        <v>422</v>
      </c>
      <c r="E371" s="46" t="s">
        <v>650</v>
      </c>
      <c r="F371" s="31" t="s">
        <v>32</v>
      </c>
      <c r="G371" s="7" t="s">
        <v>437</v>
      </c>
      <c r="H371" s="7" t="s">
        <v>444</v>
      </c>
      <c r="I371" s="7" t="s">
        <v>41</v>
      </c>
      <c r="J371" s="7" t="s">
        <v>530</v>
      </c>
      <c r="K371" s="6" t="s">
        <v>22</v>
      </c>
      <c r="L371" s="9" t="s">
        <v>21</v>
      </c>
      <c r="M371" s="9" t="s">
        <v>59</v>
      </c>
      <c r="N371" s="12">
        <f t="shared" si="90"/>
        <v>1441</v>
      </c>
      <c r="O371" s="10">
        <v>330</v>
      </c>
      <c r="P371" s="12">
        <f t="shared" si="91"/>
        <v>475530</v>
      </c>
      <c r="Q371" s="13">
        <f t="shared" si="92"/>
        <v>47.553000000000004</v>
      </c>
      <c r="R371" s="13">
        <f t="shared" si="89"/>
        <v>42.797700000000006</v>
      </c>
      <c r="S371" s="26">
        <f t="shared" si="93"/>
        <v>4.7552999999999983</v>
      </c>
      <c r="T371" s="17"/>
    </row>
    <row r="372" spans="1:20" s="15" customFormat="1" ht="23.25" x14ac:dyDescent="0.5">
      <c r="A372" s="64">
        <v>138</v>
      </c>
      <c r="B372" s="7" t="s">
        <v>226</v>
      </c>
      <c r="C372" s="7" t="s">
        <v>332</v>
      </c>
      <c r="D372" s="7" t="s">
        <v>422</v>
      </c>
      <c r="E372" s="46" t="s">
        <v>651</v>
      </c>
      <c r="F372" s="31" t="s">
        <v>501</v>
      </c>
      <c r="G372" s="7" t="s">
        <v>437</v>
      </c>
      <c r="H372" s="7" t="s">
        <v>442</v>
      </c>
      <c r="I372" s="7" t="s">
        <v>29</v>
      </c>
      <c r="J372" s="7" t="s">
        <v>530</v>
      </c>
      <c r="K372" s="6" t="s">
        <v>531</v>
      </c>
      <c r="L372" s="9" t="s">
        <v>21</v>
      </c>
      <c r="M372" s="9" t="s">
        <v>106</v>
      </c>
      <c r="N372" s="12">
        <f t="shared" si="90"/>
        <v>289</v>
      </c>
      <c r="O372" s="10">
        <v>330</v>
      </c>
      <c r="P372" s="12">
        <f t="shared" si="91"/>
        <v>95370</v>
      </c>
      <c r="Q372" s="13">
        <f t="shared" si="92"/>
        <v>9.5370000000000008</v>
      </c>
      <c r="R372" s="13">
        <f t="shared" si="89"/>
        <v>8.5833000000000013</v>
      </c>
      <c r="S372" s="26">
        <f t="shared" si="93"/>
        <v>0.95369999999999955</v>
      </c>
      <c r="T372" s="17"/>
    </row>
    <row r="373" spans="1:20" s="15" customFormat="1" ht="23.25" x14ac:dyDescent="0.5">
      <c r="A373" s="65"/>
      <c r="B373" s="7"/>
      <c r="C373" s="7"/>
      <c r="D373" s="7"/>
      <c r="E373" s="52"/>
      <c r="F373" s="31"/>
      <c r="G373" s="7" t="s">
        <v>437</v>
      </c>
      <c r="H373" s="7" t="s">
        <v>442</v>
      </c>
      <c r="I373" s="7" t="s">
        <v>34</v>
      </c>
      <c r="J373" s="7" t="s">
        <v>530</v>
      </c>
      <c r="K373" s="6" t="s">
        <v>20</v>
      </c>
      <c r="L373" s="9" t="s">
        <v>531</v>
      </c>
      <c r="M373" s="9" t="s">
        <v>43</v>
      </c>
      <c r="N373" s="12">
        <f t="shared" si="90"/>
        <v>425</v>
      </c>
      <c r="O373" s="10">
        <v>330</v>
      </c>
      <c r="P373" s="12">
        <f t="shared" si="91"/>
        <v>140250</v>
      </c>
      <c r="Q373" s="13">
        <f t="shared" si="92"/>
        <v>14.025</v>
      </c>
      <c r="R373" s="13">
        <f t="shared" si="89"/>
        <v>12.6225</v>
      </c>
      <c r="S373" s="26">
        <f t="shared" si="93"/>
        <v>1.4024999999999999</v>
      </c>
      <c r="T373" s="17"/>
    </row>
    <row r="374" spans="1:20" s="15" customFormat="1" ht="23.25" x14ac:dyDescent="0.5">
      <c r="A374" s="65"/>
      <c r="B374" s="7"/>
      <c r="C374" s="7"/>
      <c r="D374" s="7"/>
      <c r="E374" s="52"/>
      <c r="F374" s="31"/>
      <c r="G374" s="7" t="s">
        <v>437</v>
      </c>
      <c r="H374" s="7" t="s">
        <v>442</v>
      </c>
      <c r="I374" s="7" t="s">
        <v>22</v>
      </c>
      <c r="J374" s="7" t="s">
        <v>530</v>
      </c>
      <c r="K374" s="6" t="s">
        <v>20</v>
      </c>
      <c r="L374" s="9" t="s">
        <v>22</v>
      </c>
      <c r="M374" s="9" t="s">
        <v>77</v>
      </c>
      <c r="N374" s="12">
        <f t="shared" si="90"/>
        <v>760</v>
      </c>
      <c r="O374" s="10">
        <v>330</v>
      </c>
      <c r="P374" s="12">
        <f t="shared" si="91"/>
        <v>250800</v>
      </c>
      <c r="Q374" s="13">
        <f t="shared" si="92"/>
        <v>25.080000000000002</v>
      </c>
      <c r="R374" s="13">
        <f t="shared" si="89"/>
        <v>22.572000000000003</v>
      </c>
      <c r="S374" s="26">
        <f t="shared" si="93"/>
        <v>2.5079999999999991</v>
      </c>
      <c r="T374" s="17"/>
    </row>
    <row r="375" spans="1:20" s="15" customFormat="1" ht="23.25" x14ac:dyDescent="0.5">
      <c r="A375" s="65"/>
      <c r="B375" s="7"/>
      <c r="C375" s="7"/>
      <c r="D375" s="7"/>
      <c r="E375" s="52"/>
      <c r="F375" s="31"/>
      <c r="G375" s="7" t="s">
        <v>437</v>
      </c>
      <c r="H375" s="7" t="s">
        <v>438</v>
      </c>
      <c r="I375" s="7" t="s">
        <v>164</v>
      </c>
      <c r="J375" s="7" t="s">
        <v>530</v>
      </c>
      <c r="K375" s="6" t="s">
        <v>531</v>
      </c>
      <c r="L375" s="9" t="s">
        <v>20</v>
      </c>
      <c r="M375" s="9" t="s">
        <v>25</v>
      </c>
      <c r="N375" s="12">
        <f t="shared" si="90"/>
        <v>106</v>
      </c>
      <c r="O375" s="10">
        <v>330</v>
      </c>
      <c r="P375" s="12">
        <f t="shared" si="91"/>
        <v>34980</v>
      </c>
      <c r="Q375" s="13">
        <f t="shared" si="92"/>
        <v>3.4980000000000002</v>
      </c>
      <c r="R375" s="13">
        <f t="shared" si="89"/>
        <v>3.1482000000000001</v>
      </c>
      <c r="S375" s="26">
        <f t="shared" si="93"/>
        <v>0.34980000000000011</v>
      </c>
      <c r="T375" s="17"/>
    </row>
    <row r="376" spans="1:20" s="15" customFormat="1" ht="23.25" x14ac:dyDescent="0.5">
      <c r="A376" s="65"/>
      <c r="B376" s="7"/>
      <c r="C376" s="7"/>
      <c r="D376" s="7"/>
      <c r="E376" s="52"/>
      <c r="F376" s="31"/>
      <c r="G376" s="7" t="s">
        <v>437</v>
      </c>
      <c r="H376" s="7" t="s">
        <v>438</v>
      </c>
      <c r="I376" s="7" t="s">
        <v>173</v>
      </c>
      <c r="J376" s="7" t="s">
        <v>530</v>
      </c>
      <c r="K376" s="6" t="s">
        <v>20</v>
      </c>
      <c r="L376" s="9" t="s">
        <v>20</v>
      </c>
      <c r="M376" s="9" t="s">
        <v>46</v>
      </c>
      <c r="N376" s="12">
        <f t="shared" si="90"/>
        <v>528</v>
      </c>
      <c r="O376" s="10">
        <v>330</v>
      </c>
      <c r="P376" s="12">
        <f t="shared" si="91"/>
        <v>174240</v>
      </c>
      <c r="Q376" s="13">
        <f t="shared" si="92"/>
        <v>17.423999999999999</v>
      </c>
      <c r="R376" s="13">
        <f t="shared" si="89"/>
        <v>15.6816</v>
      </c>
      <c r="S376" s="26">
        <f t="shared" si="93"/>
        <v>1.7423999999999999</v>
      </c>
      <c r="T376" s="17"/>
    </row>
    <row r="377" spans="1:20" s="15" customFormat="1" ht="23.25" x14ac:dyDescent="0.5">
      <c r="A377" s="66"/>
      <c r="B377" s="7"/>
      <c r="C377" s="7"/>
      <c r="D377" s="7"/>
      <c r="E377" s="52"/>
      <c r="F377" s="31"/>
      <c r="G377" s="7"/>
      <c r="H377" s="7"/>
      <c r="I377" s="7"/>
      <c r="J377" s="7"/>
      <c r="K377" s="6"/>
      <c r="L377" s="9"/>
      <c r="M377" s="9"/>
      <c r="N377" s="12"/>
      <c r="O377" s="10"/>
      <c r="P377" s="12">
        <f>SUM(P372:P376)</f>
        <v>695640</v>
      </c>
      <c r="Q377" s="13">
        <f>SUM(Q372:Q376)</f>
        <v>69.563999999999993</v>
      </c>
      <c r="R377" s="13">
        <f t="shared" si="89"/>
        <v>62.607599999999998</v>
      </c>
      <c r="S377" s="26">
        <f>SUM(S372:S376)</f>
        <v>6.9563999999999986</v>
      </c>
      <c r="T377" s="17"/>
    </row>
    <row r="378" spans="1:20" s="15" customFormat="1" ht="23.25" x14ac:dyDescent="0.5">
      <c r="A378" s="64">
        <v>139</v>
      </c>
      <c r="B378" s="7" t="s">
        <v>225</v>
      </c>
      <c r="C378" s="7" t="s">
        <v>333</v>
      </c>
      <c r="D378" s="7" t="s">
        <v>422</v>
      </c>
      <c r="E378" s="46" t="s">
        <v>652</v>
      </c>
      <c r="F378" s="31" t="s">
        <v>502</v>
      </c>
      <c r="G378" s="7" t="s">
        <v>437</v>
      </c>
      <c r="H378" s="7" t="s">
        <v>438</v>
      </c>
      <c r="I378" s="7" t="s">
        <v>177</v>
      </c>
      <c r="J378" s="7" t="s">
        <v>530</v>
      </c>
      <c r="K378" s="6" t="s">
        <v>531</v>
      </c>
      <c r="L378" s="9" t="s">
        <v>21</v>
      </c>
      <c r="M378" s="9" t="s">
        <v>49</v>
      </c>
      <c r="N378" s="12">
        <f>K378*400+L378*100+M378</f>
        <v>231</v>
      </c>
      <c r="O378" s="10">
        <v>330</v>
      </c>
      <c r="P378" s="12">
        <f>N378*O378</f>
        <v>76230</v>
      </c>
      <c r="Q378" s="13">
        <f>P378*0.01%</f>
        <v>7.6230000000000002</v>
      </c>
      <c r="R378" s="13">
        <f t="shared" si="89"/>
        <v>6.8607000000000005</v>
      </c>
      <c r="S378" s="26">
        <f>Q378-R378</f>
        <v>0.76229999999999976</v>
      </c>
      <c r="T378" s="17"/>
    </row>
    <row r="379" spans="1:20" s="15" customFormat="1" ht="23.25" x14ac:dyDescent="0.5">
      <c r="A379" s="65"/>
      <c r="B379" s="7"/>
      <c r="C379" s="7"/>
      <c r="D379" s="7"/>
      <c r="E379" s="52"/>
      <c r="F379" s="31"/>
      <c r="G379" s="7" t="s">
        <v>437</v>
      </c>
      <c r="H379" s="7" t="s">
        <v>438</v>
      </c>
      <c r="I379" s="7" t="s">
        <v>171</v>
      </c>
      <c r="J379" s="7" t="s">
        <v>530</v>
      </c>
      <c r="K379" s="6" t="s">
        <v>531</v>
      </c>
      <c r="L379" s="9" t="s">
        <v>21</v>
      </c>
      <c r="M379" s="9" t="s">
        <v>111</v>
      </c>
      <c r="N379" s="12">
        <f>K379*400+L379*100+M379</f>
        <v>294</v>
      </c>
      <c r="O379" s="10">
        <v>330</v>
      </c>
      <c r="P379" s="12">
        <f>N379*O379</f>
        <v>97020</v>
      </c>
      <c r="Q379" s="13">
        <f>P379*0.01%</f>
        <v>9.702</v>
      </c>
      <c r="R379" s="13">
        <f t="shared" si="89"/>
        <v>8.7317999999999998</v>
      </c>
      <c r="S379" s="26">
        <f>Q379-R379</f>
        <v>0.97020000000000017</v>
      </c>
      <c r="T379" s="17"/>
    </row>
    <row r="380" spans="1:20" s="15" customFormat="1" ht="23.25" x14ac:dyDescent="0.5">
      <c r="A380" s="66"/>
      <c r="B380" s="7"/>
      <c r="C380" s="7"/>
      <c r="D380" s="7"/>
      <c r="E380" s="52"/>
      <c r="F380" s="31"/>
      <c r="G380" s="7"/>
      <c r="H380" s="7"/>
      <c r="I380" s="7"/>
      <c r="J380" s="7"/>
      <c r="K380" s="6"/>
      <c r="L380" s="9"/>
      <c r="M380" s="9"/>
      <c r="N380" s="12"/>
      <c r="O380" s="10"/>
      <c r="P380" s="12">
        <f>SUM(P378:P379)</f>
        <v>173250</v>
      </c>
      <c r="Q380" s="13">
        <f>SUM(Q378:Q379)</f>
        <v>17.324999999999999</v>
      </c>
      <c r="R380" s="13">
        <f t="shared" si="89"/>
        <v>15.592499999999999</v>
      </c>
      <c r="S380" s="26">
        <f>SUM(S378:S379)</f>
        <v>1.7324999999999999</v>
      </c>
      <c r="T380" s="17"/>
    </row>
    <row r="381" spans="1:20" s="15" customFormat="1" ht="23.25" x14ac:dyDescent="0.5">
      <c r="A381" s="64">
        <v>140</v>
      </c>
      <c r="B381" s="7" t="s">
        <v>224</v>
      </c>
      <c r="C381" s="7" t="s">
        <v>334</v>
      </c>
      <c r="D381" s="7" t="s">
        <v>422</v>
      </c>
      <c r="E381" s="46" t="s">
        <v>653</v>
      </c>
      <c r="F381" s="31" t="s">
        <v>137</v>
      </c>
      <c r="G381" s="7" t="s">
        <v>437</v>
      </c>
      <c r="H381" s="7" t="s">
        <v>438</v>
      </c>
      <c r="I381" s="7" t="s">
        <v>202</v>
      </c>
      <c r="J381" s="7" t="s">
        <v>530</v>
      </c>
      <c r="K381" s="6" t="s">
        <v>24</v>
      </c>
      <c r="L381" s="9" t="s">
        <v>531</v>
      </c>
      <c r="M381" s="9" t="s">
        <v>37</v>
      </c>
      <c r="N381" s="12">
        <f>K381*400+L381*100+M381</f>
        <v>2018</v>
      </c>
      <c r="O381" s="10">
        <v>330</v>
      </c>
      <c r="P381" s="12">
        <f>N381*O381</f>
        <v>665940</v>
      </c>
      <c r="Q381" s="13">
        <f>P381*0.01%</f>
        <v>66.594000000000008</v>
      </c>
      <c r="R381" s="13">
        <f t="shared" si="89"/>
        <v>59.93460000000001</v>
      </c>
      <c r="S381" s="26">
        <f>Q381-R381</f>
        <v>6.659399999999998</v>
      </c>
      <c r="T381" s="17"/>
    </row>
    <row r="382" spans="1:20" s="15" customFormat="1" ht="23.25" x14ac:dyDescent="0.5">
      <c r="A382" s="65"/>
      <c r="B382" s="7"/>
      <c r="C382" s="7"/>
      <c r="D382" s="7"/>
      <c r="E382" s="46"/>
      <c r="F382" s="31"/>
      <c r="G382" s="7" t="s">
        <v>748</v>
      </c>
      <c r="H382" s="24">
        <v>141</v>
      </c>
      <c r="I382" s="7"/>
      <c r="J382" s="7" t="s">
        <v>530</v>
      </c>
      <c r="K382" s="6">
        <v>6</v>
      </c>
      <c r="L382" s="9" t="s">
        <v>531</v>
      </c>
      <c r="M382" s="9">
        <v>0</v>
      </c>
      <c r="N382" s="12">
        <f>K382*400+L382*100+M382</f>
        <v>2400</v>
      </c>
      <c r="O382" s="10">
        <v>330</v>
      </c>
      <c r="P382" s="12">
        <f>N382*O382</f>
        <v>792000</v>
      </c>
      <c r="Q382" s="13">
        <f>P382*0.01%</f>
        <v>79.2</v>
      </c>
      <c r="R382" s="13">
        <f t="shared" si="89"/>
        <v>71.28</v>
      </c>
      <c r="S382" s="26">
        <f>Q382-R382</f>
        <v>7.9200000000000017</v>
      </c>
      <c r="T382" s="17"/>
    </row>
    <row r="383" spans="1:20" s="15" customFormat="1" ht="23.25" x14ac:dyDescent="0.5">
      <c r="A383" s="66"/>
      <c r="B383" s="7"/>
      <c r="C383" s="7"/>
      <c r="D383" s="7"/>
      <c r="E383" s="46"/>
      <c r="F383" s="31"/>
      <c r="G383" s="7"/>
      <c r="H383" s="24"/>
      <c r="I383" s="7"/>
      <c r="J383" s="7"/>
      <c r="K383" s="6"/>
      <c r="L383" s="9"/>
      <c r="M383" s="9"/>
      <c r="N383" s="12"/>
      <c r="O383" s="10"/>
      <c r="P383" s="12">
        <f>SUM(P381:P382)</f>
        <v>1457940</v>
      </c>
      <c r="Q383" s="13">
        <f>SUM(Q381:Q382)</f>
        <v>145.79400000000001</v>
      </c>
      <c r="R383" s="13">
        <f t="shared" si="89"/>
        <v>131.21460000000002</v>
      </c>
      <c r="S383" s="26">
        <f>SUM(S381:S382)</f>
        <v>14.5794</v>
      </c>
      <c r="T383" s="17"/>
    </row>
    <row r="384" spans="1:20" s="15" customFormat="1" ht="23.25" x14ac:dyDescent="0.5">
      <c r="A384" s="29">
        <v>141</v>
      </c>
      <c r="B384" s="7" t="s">
        <v>226</v>
      </c>
      <c r="C384" s="7" t="s">
        <v>335</v>
      </c>
      <c r="D384" s="7" t="s">
        <v>422</v>
      </c>
      <c r="E384" s="46" t="s">
        <v>654</v>
      </c>
      <c r="F384" s="31" t="s">
        <v>503</v>
      </c>
      <c r="G384" s="7" t="s">
        <v>437</v>
      </c>
      <c r="H384" s="7" t="s">
        <v>463</v>
      </c>
      <c r="I384" s="7" t="s">
        <v>20</v>
      </c>
      <c r="J384" s="7" t="s">
        <v>530</v>
      </c>
      <c r="K384" s="6" t="s">
        <v>28</v>
      </c>
      <c r="L384" s="9" t="s">
        <v>21</v>
      </c>
      <c r="M384" s="9" t="s">
        <v>42</v>
      </c>
      <c r="N384" s="12">
        <f>K384*400+L384*100+M384</f>
        <v>3824</v>
      </c>
      <c r="O384" s="10">
        <v>330</v>
      </c>
      <c r="P384" s="12">
        <f>N384*O384</f>
        <v>1261920</v>
      </c>
      <c r="Q384" s="13">
        <f>P384*0.01%</f>
        <v>126.19200000000001</v>
      </c>
      <c r="R384" s="13">
        <f t="shared" si="89"/>
        <v>113.57280000000002</v>
      </c>
      <c r="S384" s="26">
        <f>Q384-R384</f>
        <v>12.619199999999992</v>
      </c>
      <c r="T384" s="17"/>
    </row>
    <row r="385" spans="1:20" s="15" customFormat="1" ht="23.25" x14ac:dyDescent="0.5">
      <c r="A385" s="29">
        <v>142</v>
      </c>
      <c r="B385" s="7" t="s">
        <v>224</v>
      </c>
      <c r="C385" s="7" t="s">
        <v>336</v>
      </c>
      <c r="D385" s="7" t="s">
        <v>422</v>
      </c>
      <c r="E385" s="46" t="s">
        <v>655</v>
      </c>
      <c r="F385" s="31" t="s">
        <v>112</v>
      </c>
      <c r="G385" s="7" t="s">
        <v>437</v>
      </c>
      <c r="H385" s="7" t="s">
        <v>203</v>
      </c>
      <c r="I385" s="7" t="s">
        <v>41</v>
      </c>
      <c r="J385" s="7" t="s">
        <v>530</v>
      </c>
      <c r="K385" s="6" t="s">
        <v>20</v>
      </c>
      <c r="L385" s="9" t="s">
        <v>21</v>
      </c>
      <c r="M385" s="9" t="s">
        <v>61</v>
      </c>
      <c r="N385" s="12">
        <f>K385*400+L385*100+M385</f>
        <v>643</v>
      </c>
      <c r="O385" s="10">
        <v>330</v>
      </c>
      <c r="P385" s="12">
        <f>N385*O385</f>
        <v>212190</v>
      </c>
      <c r="Q385" s="13">
        <f>P385*0.01%</f>
        <v>21.219000000000001</v>
      </c>
      <c r="R385" s="13">
        <f t="shared" si="89"/>
        <v>19.097100000000001</v>
      </c>
      <c r="S385" s="26">
        <f>Q385-R385</f>
        <v>2.1219000000000001</v>
      </c>
      <c r="T385" s="17"/>
    </row>
    <row r="386" spans="1:20" s="15" customFormat="1" ht="23.25" x14ac:dyDescent="0.5">
      <c r="A386" s="64">
        <v>143</v>
      </c>
      <c r="B386" s="7" t="s">
        <v>226</v>
      </c>
      <c r="C386" s="7" t="s">
        <v>337</v>
      </c>
      <c r="D386" s="7" t="s">
        <v>422</v>
      </c>
      <c r="E386" s="46" t="s">
        <v>656</v>
      </c>
      <c r="F386" s="31" t="s">
        <v>147</v>
      </c>
      <c r="G386" s="7" t="s">
        <v>437</v>
      </c>
      <c r="H386" s="7" t="s">
        <v>438</v>
      </c>
      <c r="I386" s="7" t="s">
        <v>83</v>
      </c>
      <c r="J386" s="7" t="s">
        <v>530</v>
      </c>
      <c r="K386" s="6" t="s">
        <v>20</v>
      </c>
      <c r="L386" s="9" t="s">
        <v>22</v>
      </c>
      <c r="M386" s="9" t="s">
        <v>61</v>
      </c>
      <c r="N386" s="12">
        <f>K386*400+L386*100+M386</f>
        <v>743</v>
      </c>
      <c r="O386" s="10">
        <v>330</v>
      </c>
      <c r="P386" s="12">
        <f>N386*O386</f>
        <v>245190</v>
      </c>
      <c r="Q386" s="13">
        <f>P386*0.01%</f>
        <v>24.519000000000002</v>
      </c>
      <c r="R386" s="13">
        <f t="shared" si="89"/>
        <v>22.067100000000003</v>
      </c>
      <c r="S386" s="26">
        <f>Q386-R386</f>
        <v>2.4518999999999984</v>
      </c>
      <c r="T386" s="17"/>
    </row>
    <row r="387" spans="1:20" s="15" customFormat="1" ht="23.25" x14ac:dyDescent="0.5">
      <c r="A387" s="65"/>
      <c r="B387" s="7"/>
      <c r="C387" s="7"/>
      <c r="D387" s="7"/>
      <c r="E387" s="52"/>
      <c r="F387" s="31"/>
      <c r="G387" s="7" t="s">
        <v>437</v>
      </c>
      <c r="H387" s="7" t="s">
        <v>438</v>
      </c>
      <c r="I387" s="7" t="s">
        <v>87</v>
      </c>
      <c r="J387" s="7" t="s">
        <v>530</v>
      </c>
      <c r="K387" s="6" t="s">
        <v>20</v>
      </c>
      <c r="L387" s="9" t="s">
        <v>21</v>
      </c>
      <c r="M387" s="9" t="s">
        <v>44</v>
      </c>
      <c r="N387" s="12">
        <f>K387*400+L387*100+M387</f>
        <v>626</v>
      </c>
      <c r="O387" s="10">
        <v>330</v>
      </c>
      <c r="P387" s="12">
        <f>N387*O387</f>
        <v>206580</v>
      </c>
      <c r="Q387" s="13">
        <f>P387*0.01%</f>
        <v>20.658000000000001</v>
      </c>
      <c r="R387" s="13">
        <f t="shared" si="89"/>
        <v>18.592200000000002</v>
      </c>
      <c r="S387" s="26">
        <f>Q387-R387</f>
        <v>2.0657999999999994</v>
      </c>
      <c r="T387" s="17"/>
    </row>
    <row r="388" spans="1:20" s="15" customFormat="1" ht="23.25" x14ac:dyDescent="0.5">
      <c r="A388" s="66"/>
      <c r="B388" s="7"/>
      <c r="C388" s="7"/>
      <c r="D388" s="7"/>
      <c r="E388" s="52"/>
      <c r="F388" s="31"/>
      <c r="G388" s="7"/>
      <c r="H388" s="7"/>
      <c r="I388" s="7"/>
      <c r="J388" s="7"/>
      <c r="K388" s="6"/>
      <c r="L388" s="9"/>
      <c r="M388" s="9"/>
      <c r="N388" s="12"/>
      <c r="O388" s="10"/>
      <c r="P388" s="12">
        <f>SUM(P386:P387)</f>
        <v>451770</v>
      </c>
      <c r="Q388" s="13">
        <f>SUM(Q386:Q387)</f>
        <v>45.177000000000007</v>
      </c>
      <c r="R388" s="13">
        <f t="shared" si="89"/>
        <v>40.659300000000009</v>
      </c>
      <c r="S388" s="26">
        <f>SUM(S386:S387)</f>
        <v>4.5176999999999978</v>
      </c>
      <c r="T388" s="17"/>
    </row>
    <row r="389" spans="1:20" s="15" customFormat="1" ht="23.25" x14ac:dyDescent="0.5">
      <c r="A389" s="64">
        <v>144</v>
      </c>
      <c r="B389" s="7" t="s">
        <v>224</v>
      </c>
      <c r="C389" s="7" t="s">
        <v>802</v>
      </c>
      <c r="D389" s="7" t="s">
        <v>422</v>
      </c>
      <c r="E389" s="46" t="s">
        <v>801</v>
      </c>
      <c r="F389" s="31">
        <v>72</v>
      </c>
      <c r="G389" s="7" t="s">
        <v>437</v>
      </c>
      <c r="H389" s="7"/>
      <c r="I389" s="7"/>
      <c r="J389" s="7" t="s">
        <v>530</v>
      </c>
      <c r="K389" s="6">
        <v>4</v>
      </c>
      <c r="L389" s="9">
        <v>0</v>
      </c>
      <c r="M389" s="9">
        <v>81</v>
      </c>
      <c r="N389" s="12">
        <f>K389*400+L389*100+M389</f>
        <v>1681</v>
      </c>
      <c r="O389" s="10">
        <v>330</v>
      </c>
      <c r="P389" s="12">
        <f>N389*O389</f>
        <v>554730</v>
      </c>
      <c r="Q389" s="13">
        <f t="shared" ref="Q389:Q395" si="94">P389*0.01%</f>
        <v>55.473000000000006</v>
      </c>
      <c r="R389" s="13">
        <f t="shared" ref="R389" si="95">Q389*90%</f>
        <v>49.925700000000006</v>
      </c>
      <c r="S389" s="26">
        <f t="shared" ref="S389:S395" si="96">Q389-R389</f>
        <v>5.5472999999999999</v>
      </c>
      <c r="T389" s="17"/>
    </row>
    <row r="390" spans="1:20" s="15" customFormat="1" ht="23.25" x14ac:dyDescent="0.5">
      <c r="A390" s="65"/>
      <c r="B390" s="7"/>
      <c r="C390" s="7"/>
      <c r="D390" s="7"/>
      <c r="E390" s="46"/>
      <c r="F390" s="31"/>
      <c r="G390" s="7" t="s">
        <v>437</v>
      </c>
      <c r="H390" s="7"/>
      <c r="I390" s="7"/>
      <c r="J390" s="7" t="s">
        <v>530</v>
      </c>
      <c r="K390" s="6">
        <v>0</v>
      </c>
      <c r="L390" s="9">
        <v>0</v>
      </c>
      <c r="M390" s="9">
        <v>99</v>
      </c>
      <c r="N390" s="12">
        <f>K390*400+L390*100+M390</f>
        <v>99</v>
      </c>
      <c r="O390" s="10">
        <v>330</v>
      </c>
      <c r="P390" s="12">
        <f>N390*O390</f>
        <v>32670</v>
      </c>
      <c r="Q390" s="13">
        <f t="shared" si="94"/>
        <v>3.2670000000000003</v>
      </c>
      <c r="R390" s="13">
        <f t="shared" ref="R390" si="97">Q390*90%</f>
        <v>2.9403000000000006</v>
      </c>
      <c r="S390" s="26">
        <f t="shared" si="96"/>
        <v>0.32669999999999977</v>
      </c>
      <c r="T390" s="17"/>
    </row>
    <row r="391" spans="1:20" s="15" customFormat="1" ht="23.25" x14ac:dyDescent="0.5">
      <c r="A391" s="65"/>
      <c r="B391" s="7"/>
      <c r="C391" s="7"/>
      <c r="D391" s="7"/>
      <c r="E391" s="46"/>
      <c r="F391" s="31"/>
      <c r="G391" s="7" t="s">
        <v>437</v>
      </c>
      <c r="H391" s="7"/>
      <c r="I391" s="7"/>
      <c r="J391" s="7" t="s">
        <v>530</v>
      </c>
      <c r="K391" s="6">
        <v>4</v>
      </c>
      <c r="L391" s="9">
        <v>0</v>
      </c>
      <c r="M391" s="9">
        <v>66</v>
      </c>
      <c r="N391" s="12">
        <f>K391*400+L391*100+M391</f>
        <v>1666</v>
      </c>
      <c r="O391" s="10">
        <v>330</v>
      </c>
      <c r="P391" s="12">
        <f>N391*O391</f>
        <v>549780</v>
      </c>
      <c r="Q391" s="13">
        <f t="shared" si="94"/>
        <v>54.978000000000002</v>
      </c>
      <c r="R391" s="13">
        <f t="shared" ref="R391" si="98">Q391*90%</f>
        <v>49.480200000000004</v>
      </c>
      <c r="S391" s="26">
        <f t="shared" si="96"/>
        <v>5.497799999999998</v>
      </c>
      <c r="T391" s="17"/>
    </row>
    <row r="392" spans="1:20" s="15" customFormat="1" ht="23.25" x14ac:dyDescent="0.5">
      <c r="A392" s="65"/>
      <c r="B392" s="7"/>
      <c r="C392" s="7"/>
      <c r="D392" s="7"/>
      <c r="E392" s="46"/>
      <c r="F392" s="31"/>
      <c r="G392" s="7" t="s">
        <v>437</v>
      </c>
      <c r="H392" s="7"/>
      <c r="I392" s="7"/>
      <c r="J392" s="7" t="s">
        <v>530</v>
      </c>
      <c r="K392" s="6">
        <v>0</v>
      </c>
      <c r="L392" s="9">
        <v>1</v>
      </c>
      <c r="M392" s="9">
        <v>68</v>
      </c>
      <c r="N392" s="12">
        <f>K392*400+L392*100+M392</f>
        <v>168</v>
      </c>
      <c r="O392" s="10">
        <v>330</v>
      </c>
      <c r="P392" s="12">
        <f>N392*O392</f>
        <v>55440</v>
      </c>
      <c r="Q392" s="13">
        <f t="shared" si="94"/>
        <v>5.5440000000000005</v>
      </c>
      <c r="R392" s="13">
        <f t="shared" ref="R392:R393" si="99">Q392*90%</f>
        <v>4.9896000000000003</v>
      </c>
      <c r="S392" s="26">
        <f t="shared" si="96"/>
        <v>0.55440000000000023</v>
      </c>
      <c r="T392" s="17"/>
    </row>
    <row r="393" spans="1:20" s="15" customFormat="1" ht="23.25" x14ac:dyDescent="0.5">
      <c r="A393" s="66"/>
      <c r="B393" s="7"/>
      <c r="C393" s="7"/>
      <c r="D393" s="7"/>
      <c r="E393" s="46"/>
      <c r="F393" s="31"/>
      <c r="G393" s="7"/>
      <c r="H393" s="7"/>
      <c r="I393" s="7"/>
      <c r="J393" s="7"/>
      <c r="K393" s="6"/>
      <c r="L393" s="9"/>
      <c r="M393" s="9"/>
      <c r="N393" s="12"/>
      <c r="O393" s="10"/>
      <c r="P393" s="12">
        <f>SUM(P389:P392)</f>
        <v>1192620</v>
      </c>
      <c r="Q393" s="13">
        <f t="shared" si="94"/>
        <v>119.262</v>
      </c>
      <c r="R393" s="13">
        <f t="shared" si="99"/>
        <v>107.33580000000001</v>
      </c>
      <c r="S393" s="26">
        <f t="shared" si="96"/>
        <v>11.926199999999994</v>
      </c>
      <c r="T393" s="17"/>
    </row>
    <row r="394" spans="1:20" s="15" customFormat="1" ht="23.25" x14ac:dyDescent="0.5">
      <c r="A394" s="64">
        <v>145</v>
      </c>
      <c r="B394" s="7" t="s">
        <v>225</v>
      </c>
      <c r="C394" s="7" t="s">
        <v>338</v>
      </c>
      <c r="D394" s="7" t="s">
        <v>422</v>
      </c>
      <c r="E394" s="46" t="s">
        <v>657</v>
      </c>
      <c r="F394" s="31" t="s">
        <v>24</v>
      </c>
      <c r="G394" s="7" t="s">
        <v>437</v>
      </c>
      <c r="H394" s="7" t="s">
        <v>206</v>
      </c>
      <c r="I394" s="7" t="s">
        <v>22</v>
      </c>
      <c r="J394" s="7" t="s">
        <v>530</v>
      </c>
      <c r="K394" s="6" t="s">
        <v>35</v>
      </c>
      <c r="L394" s="9" t="s">
        <v>531</v>
      </c>
      <c r="M394" s="9" t="s">
        <v>94</v>
      </c>
      <c r="N394" s="12">
        <f>K394*400+L394*100+M394</f>
        <v>6477</v>
      </c>
      <c r="O394" s="10">
        <v>330</v>
      </c>
      <c r="P394" s="12">
        <f>N394*O394</f>
        <v>2137410</v>
      </c>
      <c r="Q394" s="13">
        <f t="shared" si="94"/>
        <v>213.74100000000001</v>
      </c>
      <c r="R394" s="13">
        <f t="shared" si="89"/>
        <v>192.36690000000002</v>
      </c>
      <c r="S394" s="26">
        <f t="shared" si="96"/>
        <v>21.374099999999999</v>
      </c>
      <c r="T394" s="17"/>
    </row>
    <row r="395" spans="1:20" s="15" customFormat="1" ht="23.25" x14ac:dyDescent="0.5">
      <c r="A395" s="65"/>
      <c r="B395" s="7"/>
      <c r="C395" s="7"/>
      <c r="D395" s="7"/>
      <c r="E395" s="52"/>
      <c r="F395" s="31"/>
      <c r="G395" s="7" t="s">
        <v>437</v>
      </c>
      <c r="H395" s="7" t="s">
        <v>444</v>
      </c>
      <c r="I395" s="7" t="s">
        <v>37</v>
      </c>
      <c r="J395" s="7" t="s">
        <v>530</v>
      </c>
      <c r="K395" s="6" t="s">
        <v>25</v>
      </c>
      <c r="L395" s="9" t="s">
        <v>531</v>
      </c>
      <c r="M395" s="9" t="s">
        <v>61</v>
      </c>
      <c r="N395" s="12">
        <f>K395*400+L395*100+M395</f>
        <v>2443</v>
      </c>
      <c r="O395" s="10">
        <v>330</v>
      </c>
      <c r="P395" s="12">
        <f>N395*O395</f>
        <v>806190</v>
      </c>
      <c r="Q395" s="13">
        <f t="shared" si="94"/>
        <v>80.619</v>
      </c>
      <c r="R395" s="13">
        <f t="shared" si="89"/>
        <v>72.557100000000005</v>
      </c>
      <c r="S395" s="26">
        <f t="shared" si="96"/>
        <v>8.0618999999999943</v>
      </c>
      <c r="T395" s="17"/>
    </row>
    <row r="396" spans="1:20" s="15" customFormat="1" ht="23.25" x14ac:dyDescent="0.5">
      <c r="A396" s="66"/>
      <c r="B396" s="7"/>
      <c r="C396" s="7"/>
      <c r="D396" s="7"/>
      <c r="E396" s="52"/>
      <c r="F396" s="31"/>
      <c r="G396" s="7"/>
      <c r="H396" s="7"/>
      <c r="I396" s="7"/>
      <c r="J396" s="7"/>
      <c r="K396" s="6"/>
      <c r="L396" s="9"/>
      <c r="M396" s="9"/>
      <c r="N396" s="12"/>
      <c r="O396" s="10"/>
      <c r="P396" s="12">
        <f>SUM(P394:P395)</f>
        <v>2943600</v>
      </c>
      <c r="Q396" s="13">
        <f>SUM(Q394:Q395)</f>
        <v>294.36</v>
      </c>
      <c r="R396" s="13">
        <f t="shared" si="89"/>
        <v>264.92400000000004</v>
      </c>
      <c r="S396" s="26">
        <f>SUM(S394:S395)</f>
        <v>29.435999999999993</v>
      </c>
      <c r="T396" s="17"/>
    </row>
    <row r="397" spans="1:20" s="15" customFormat="1" ht="23.25" x14ac:dyDescent="0.5">
      <c r="A397" s="29">
        <v>146</v>
      </c>
      <c r="B397" s="7" t="s">
        <v>226</v>
      </c>
      <c r="C397" s="7" t="s">
        <v>339</v>
      </c>
      <c r="D397" s="7" t="s">
        <v>422</v>
      </c>
      <c r="E397" s="52"/>
      <c r="F397" s="31" t="s">
        <v>41</v>
      </c>
      <c r="G397" s="7" t="s">
        <v>437</v>
      </c>
      <c r="H397" s="7" t="s">
        <v>441</v>
      </c>
      <c r="I397" s="7" t="s">
        <v>38</v>
      </c>
      <c r="J397" s="7" t="s">
        <v>530</v>
      </c>
      <c r="K397" s="6" t="s">
        <v>22</v>
      </c>
      <c r="L397" s="9" t="s">
        <v>531</v>
      </c>
      <c r="M397" s="9" t="s">
        <v>29</v>
      </c>
      <c r="N397" s="12">
        <f>K397*400+L397*100+M397</f>
        <v>1210</v>
      </c>
      <c r="O397" s="10">
        <v>330</v>
      </c>
      <c r="P397" s="12">
        <f>N397*O397</f>
        <v>399300</v>
      </c>
      <c r="Q397" s="13">
        <f>P397*0.01%</f>
        <v>39.93</v>
      </c>
      <c r="R397" s="13">
        <f t="shared" si="89"/>
        <v>35.936999999999998</v>
      </c>
      <c r="S397" s="26">
        <f>Q397-R397</f>
        <v>3.9930000000000021</v>
      </c>
      <c r="T397" s="17"/>
    </row>
    <row r="398" spans="1:20" s="15" customFormat="1" ht="23.25" x14ac:dyDescent="0.5">
      <c r="A398" s="29">
        <v>147</v>
      </c>
      <c r="B398" s="7" t="s">
        <v>226</v>
      </c>
      <c r="C398" s="7" t="s">
        <v>340</v>
      </c>
      <c r="D398" s="7" t="s">
        <v>422</v>
      </c>
      <c r="E398" s="46" t="s">
        <v>658</v>
      </c>
      <c r="F398" s="31" t="s">
        <v>56</v>
      </c>
      <c r="G398" s="7" t="s">
        <v>437</v>
      </c>
      <c r="H398" s="7" t="s">
        <v>444</v>
      </c>
      <c r="I398" s="7" t="s">
        <v>33</v>
      </c>
      <c r="J398" s="7" t="s">
        <v>530</v>
      </c>
      <c r="K398" s="6" t="s">
        <v>21</v>
      </c>
      <c r="L398" s="9" t="s">
        <v>20</v>
      </c>
      <c r="M398" s="9" t="s">
        <v>105</v>
      </c>
      <c r="N398" s="12">
        <f>K398*400+L398*100+M398</f>
        <v>988</v>
      </c>
      <c r="O398" s="10">
        <v>330</v>
      </c>
      <c r="P398" s="12">
        <f>N398*O398</f>
        <v>326040</v>
      </c>
      <c r="Q398" s="13">
        <f>P398*0.01%</f>
        <v>32.603999999999999</v>
      </c>
      <c r="R398" s="13">
        <f t="shared" si="89"/>
        <v>29.343599999999999</v>
      </c>
      <c r="S398" s="26">
        <f>Q398-R398</f>
        <v>3.2604000000000006</v>
      </c>
      <c r="T398" s="17"/>
    </row>
    <row r="399" spans="1:20" s="15" customFormat="1" ht="23.25" x14ac:dyDescent="0.5">
      <c r="A399" s="29">
        <v>148</v>
      </c>
      <c r="B399" s="7" t="s">
        <v>226</v>
      </c>
      <c r="C399" s="7" t="s">
        <v>341</v>
      </c>
      <c r="D399" s="7" t="s">
        <v>422</v>
      </c>
      <c r="E399" s="46" t="s">
        <v>659</v>
      </c>
      <c r="F399" s="31" t="s">
        <v>175</v>
      </c>
      <c r="G399" s="7" t="s">
        <v>437</v>
      </c>
      <c r="H399" s="7" t="s">
        <v>205</v>
      </c>
      <c r="I399" s="7" t="s">
        <v>30</v>
      </c>
      <c r="J399" s="7" t="s">
        <v>530</v>
      </c>
      <c r="K399" s="6" t="s">
        <v>27</v>
      </c>
      <c r="L399" s="9" t="s">
        <v>20</v>
      </c>
      <c r="M399" s="9" t="s">
        <v>111</v>
      </c>
      <c r="N399" s="12">
        <f>K399*400+L399*100+M399</f>
        <v>3394</v>
      </c>
      <c r="O399" s="10">
        <v>330</v>
      </c>
      <c r="P399" s="12">
        <f>N399*O399</f>
        <v>1120020</v>
      </c>
      <c r="Q399" s="13">
        <f>P399*0.01%</f>
        <v>112.00200000000001</v>
      </c>
      <c r="R399" s="13">
        <f t="shared" si="89"/>
        <v>100.80180000000001</v>
      </c>
      <c r="S399" s="26">
        <f>Q399-R399</f>
        <v>11.200199999999995</v>
      </c>
      <c r="T399" s="17"/>
    </row>
    <row r="400" spans="1:20" s="15" customFormat="1" ht="23.25" x14ac:dyDescent="0.5">
      <c r="A400" s="64">
        <v>149</v>
      </c>
      <c r="B400" s="7" t="s">
        <v>226</v>
      </c>
      <c r="C400" s="7" t="s">
        <v>342</v>
      </c>
      <c r="D400" s="7" t="s">
        <v>422</v>
      </c>
      <c r="E400" s="46" t="s">
        <v>660</v>
      </c>
      <c r="F400" s="31" t="s">
        <v>504</v>
      </c>
      <c r="G400" s="7" t="s">
        <v>437</v>
      </c>
      <c r="H400" s="7" t="s">
        <v>440</v>
      </c>
      <c r="I400" s="7" t="s">
        <v>26</v>
      </c>
      <c r="J400" s="7" t="s">
        <v>530</v>
      </c>
      <c r="K400" s="6" t="s">
        <v>31</v>
      </c>
      <c r="L400" s="9" t="s">
        <v>21</v>
      </c>
      <c r="M400" s="9" t="s">
        <v>102</v>
      </c>
      <c r="N400" s="12">
        <f>K400*400+L400*100+M400</f>
        <v>5085</v>
      </c>
      <c r="O400" s="10">
        <v>330</v>
      </c>
      <c r="P400" s="12">
        <f>N400*O400</f>
        <v>1678050</v>
      </c>
      <c r="Q400" s="13">
        <f>P400*0.01%</f>
        <v>167.80500000000001</v>
      </c>
      <c r="R400" s="13">
        <f t="shared" si="89"/>
        <v>151.02450000000002</v>
      </c>
      <c r="S400" s="26">
        <f>Q400-R400</f>
        <v>16.780499999999989</v>
      </c>
      <c r="T400" s="17"/>
    </row>
    <row r="401" spans="1:23" s="5" customFormat="1" ht="24" thickBot="1" x14ac:dyDescent="0.55000000000000004">
      <c r="A401" s="65"/>
      <c r="B401" s="7" t="s">
        <v>226</v>
      </c>
      <c r="C401" s="7" t="s">
        <v>342</v>
      </c>
      <c r="D401" s="7" t="s">
        <v>422</v>
      </c>
      <c r="E401" s="45" t="s">
        <v>660</v>
      </c>
      <c r="F401" s="9" t="s">
        <v>504</v>
      </c>
      <c r="G401" s="7" t="s">
        <v>437</v>
      </c>
      <c r="H401" s="9" t="s">
        <v>443</v>
      </c>
      <c r="I401" s="24" t="s">
        <v>25</v>
      </c>
      <c r="J401" s="9" t="s">
        <v>775</v>
      </c>
      <c r="K401" s="9" t="s">
        <v>27</v>
      </c>
      <c r="L401" s="28" t="s">
        <v>20</v>
      </c>
      <c r="M401" s="9" t="s">
        <v>41</v>
      </c>
      <c r="N401" s="12">
        <f t="shared" ref="N401" si="100">K401*400+L401*100+M401</f>
        <v>3323</v>
      </c>
      <c r="O401" s="10">
        <v>330</v>
      </c>
      <c r="P401" s="12">
        <f t="shared" ref="P401" si="101">N401*O401</f>
        <v>1096590</v>
      </c>
      <c r="Q401" s="13">
        <f t="shared" ref="Q401" si="102">P401*0.01%</f>
        <v>109.65900000000001</v>
      </c>
      <c r="R401" s="13">
        <f t="shared" ref="R401" si="103">Q401*90%</f>
        <v>98.693100000000001</v>
      </c>
      <c r="S401" s="26">
        <f t="shared" ref="S401" si="104">Q401-R401</f>
        <v>10.965900000000005</v>
      </c>
      <c r="T401" s="11"/>
      <c r="U401" s="14"/>
      <c r="V401" s="14"/>
      <c r="W401" s="14"/>
    </row>
    <row r="402" spans="1:23" s="15" customFormat="1" ht="23.25" x14ac:dyDescent="0.5">
      <c r="A402" s="65"/>
      <c r="B402" s="7"/>
      <c r="C402" s="7"/>
      <c r="D402" s="7"/>
      <c r="E402" s="52"/>
      <c r="F402" s="31"/>
      <c r="G402" s="7" t="s">
        <v>437</v>
      </c>
      <c r="H402" s="7" t="s">
        <v>451</v>
      </c>
      <c r="I402" s="7" t="s">
        <v>73</v>
      </c>
      <c r="J402" s="7" t="s">
        <v>530</v>
      </c>
      <c r="K402" s="6" t="s">
        <v>25</v>
      </c>
      <c r="L402" s="9" t="s">
        <v>21</v>
      </c>
      <c r="M402" s="9" t="s">
        <v>48</v>
      </c>
      <c r="N402" s="12">
        <f>K402*400+L402*100+M402</f>
        <v>2630</v>
      </c>
      <c r="O402" s="10">
        <v>330</v>
      </c>
      <c r="P402" s="12">
        <f>N402*O402</f>
        <v>867900</v>
      </c>
      <c r="Q402" s="13">
        <f>P402*0.01%</f>
        <v>86.79</v>
      </c>
      <c r="R402" s="13">
        <f t="shared" ref="R402:R463" si="105">Q402*90%</f>
        <v>78.111000000000004</v>
      </c>
      <c r="S402" s="26">
        <f>Q402-R402</f>
        <v>8.679000000000002</v>
      </c>
      <c r="T402" s="17"/>
    </row>
    <row r="403" spans="1:23" s="15" customFormat="1" ht="23.25" x14ac:dyDescent="0.5">
      <c r="A403" s="66"/>
      <c r="B403" s="7"/>
      <c r="C403" s="7"/>
      <c r="D403" s="7"/>
      <c r="E403" s="52"/>
      <c r="F403" s="31"/>
      <c r="G403" s="7"/>
      <c r="H403" s="7"/>
      <c r="I403" s="7"/>
      <c r="J403" s="7"/>
      <c r="K403" s="6"/>
      <c r="L403" s="9"/>
      <c r="M403" s="9"/>
      <c r="N403" s="12"/>
      <c r="O403" s="10"/>
      <c r="P403" s="12">
        <f>SUM(P400:P402)</f>
        <v>3642540</v>
      </c>
      <c r="Q403" s="13">
        <f>SUM(Q400:Q402)</f>
        <v>364.25400000000002</v>
      </c>
      <c r="R403" s="13">
        <f t="shared" si="105"/>
        <v>327.82860000000005</v>
      </c>
      <c r="S403" s="26">
        <f>SUM(S400:S402)</f>
        <v>36.425399999999996</v>
      </c>
      <c r="T403" s="17"/>
    </row>
    <row r="404" spans="1:23" s="15" customFormat="1" ht="23.25" x14ac:dyDescent="0.5">
      <c r="A404" s="64">
        <v>150</v>
      </c>
      <c r="B404" s="7" t="s">
        <v>226</v>
      </c>
      <c r="C404" s="7" t="s">
        <v>343</v>
      </c>
      <c r="D404" s="7" t="s">
        <v>422</v>
      </c>
      <c r="E404" s="46" t="s">
        <v>661</v>
      </c>
      <c r="F404" s="31" t="s">
        <v>72</v>
      </c>
      <c r="G404" s="7" t="s">
        <v>437</v>
      </c>
      <c r="H404" s="7" t="s">
        <v>441</v>
      </c>
      <c r="I404" s="7" t="s">
        <v>30</v>
      </c>
      <c r="J404" s="7" t="s">
        <v>530</v>
      </c>
      <c r="K404" s="6" t="s">
        <v>21</v>
      </c>
      <c r="L404" s="9" t="s">
        <v>21</v>
      </c>
      <c r="M404" s="9" t="s">
        <v>99</v>
      </c>
      <c r="N404" s="12">
        <f>K404*400+L404*100+M404</f>
        <v>1082</v>
      </c>
      <c r="O404" s="10">
        <v>330</v>
      </c>
      <c r="P404" s="12">
        <f>N404*O404</f>
        <v>357060</v>
      </c>
      <c r="Q404" s="13">
        <f>P404*0.01%</f>
        <v>35.706000000000003</v>
      </c>
      <c r="R404" s="13">
        <f t="shared" si="105"/>
        <v>32.135400000000004</v>
      </c>
      <c r="S404" s="26">
        <f>Q404-R404</f>
        <v>3.5705999999999989</v>
      </c>
      <c r="T404" s="17"/>
    </row>
    <row r="405" spans="1:23" s="15" customFormat="1" ht="23.25" x14ac:dyDescent="0.5">
      <c r="A405" s="65"/>
      <c r="B405" s="7"/>
      <c r="C405" s="7"/>
      <c r="D405" s="7"/>
      <c r="E405" s="52"/>
      <c r="F405" s="31"/>
      <c r="G405" s="7" t="s">
        <v>437</v>
      </c>
      <c r="H405" s="7" t="s">
        <v>441</v>
      </c>
      <c r="I405" s="7" t="s">
        <v>55</v>
      </c>
      <c r="J405" s="7" t="s">
        <v>530</v>
      </c>
      <c r="K405" s="6" t="s">
        <v>21</v>
      </c>
      <c r="L405" s="9" t="s">
        <v>22</v>
      </c>
      <c r="M405" s="9" t="s">
        <v>111</v>
      </c>
      <c r="N405" s="12">
        <f>K405*400+L405*100+M405</f>
        <v>1194</v>
      </c>
      <c r="O405" s="10">
        <v>330</v>
      </c>
      <c r="P405" s="12">
        <f>N405*O405</f>
        <v>394020</v>
      </c>
      <c r="Q405" s="13">
        <f>P405*0.01%</f>
        <v>39.402000000000001</v>
      </c>
      <c r="R405" s="13">
        <f t="shared" si="105"/>
        <v>35.461800000000004</v>
      </c>
      <c r="S405" s="26">
        <f>Q405-R405</f>
        <v>3.9401999999999973</v>
      </c>
      <c r="T405" s="17"/>
    </row>
    <row r="406" spans="1:23" s="15" customFormat="1" ht="23.25" x14ac:dyDescent="0.5">
      <c r="A406" s="65"/>
      <c r="B406" s="7"/>
      <c r="C406" s="7"/>
      <c r="D406" s="7"/>
      <c r="E406" s="52"/>
      <c r="F406" s="31"/>
      <c r="G406" s="7" t="s">
        <v>437</v>
      </c>
      <c r="H406" s="7" t="s">
        <v>205</v>
      </c>
      <c r="I406" s="7" t="s">
        <v>31</v>
      </c>
      <c r="J406" s="7" t="s">
        <v>530</v>
      </c>
      <c r="K406" s="6" t="s">
        <v>23</v>
      </c>
      <c r="L406" s="9" t="s">
        <v>20</v>
      </c>
      <c r="M406" s="9" t="s">
        <v>34</v>
      </c>
      <c r="N406" s="12">
        <f>K406*400+L406*100+M406</f>
        <v>1715</v>
      </c>
      <c r="O406" s="10">
        <v>330</v>
      </c>
      <c r="P406" s="12">
        <f>N406*O406</f>
        <v>565950</v>
      </c>
      <c r="Q406" s="13">
        <f>P406*0.01%</f>
        <v>56.595000000000006</v>
      </c>
      <c r="R406" s="13">
        <f t="shared" si="105"/>
        <v>50.935500000000005</v>
      </c>
      <c r="S406" s="26">
        <f>Q406-R406</f>
        <v>5.6595000000000013</v>
      </c>
      <c r="T406" s="17"/>
    </row>
    <row r="407" spans="1:23" s="15" customFormat="1" ht="23.25" x14ac:dyDescent="0.5">
      <c r="A407" s="65"/>
      <c r="B407" s="7"/>
      <c r="C407" s="7"/>
      <c r="D407" s="7"/>
      <c r="E407" s="52"/>
      <c r="F407" s="31"/>
      <c r="G407" s="7" t="s">
        <v>437</v>
      </c>
      <c r="H407" s="7" t="s">
        <v>206</v>
      </c>
      <c r="I407" s="7" t="s">
        <v>27</v>
      </c>
      <c r="J407" s="7" t="s">
        <v>530</v>
      </c>
      <c r="K407" s="6" t="s">
        <v>23</v>
      </c>
      <c r="L407" s="9" t="s">
        <v>22</v>
      </c>
      <c r="M407" s="9" t="s">
        <v>104</v>
      </c>
      <c r="N407" s="12">
        <f>K407*400+L407*100+M407</f>
        <v>1987</v>
      </c>
      <c r="O407" s="10">
        <v>330</v>
      </c>
      <c r="P407" s="12">
        <f>N407*O407</f>
        <v>655710</v>
      </c>
      <c r="Q407" s="13">
        <f>P407*0.01%</f>
        <v>65.570999999999998</v>
      </c>
      <c r="R407" s="13">
        <f t="shared" si="105"/>
        <v>59.0139</v>
      </c>
      <c r="S407" s="26">
        <f>Q407-R407</f>
        <v>6.5570999999999984</v>
      </c>
      <c r="T407" s="17"/>
    </row>
    <row r="408" spans="1:23" s="15" customFormat="1" ht="23.25" x14ac:dyDescent="0.5">
      <c r="A408" s="66"/>
      <c r="B408" s="7"/>
      <c r="C408" s="7"/>
      <c r="D408" s="7"/>
      <c r="E408" s="52"/>
      <c r="F408" s="31"/>
      <c r="G408" s="7"/>
      <c r="H408" s="7"/>
      <c r="I408" s="7"/>
      <c r="J408" s="7"/>
      <c r="K408" s="6"/>
      <c r="L408" s="9"/>
      <c r="M408" s="9"/>
      <c r="N408" s="12"/>
      <c r="O408" s="10"/>
      <c r="P408" s="12">
        <f>SUM(P404:P407)</f>
        <v>1972740</v>
      </c>
      <c r="Q408" s="13">
        <f>SUM(Q404:Q407)</f>
        <v>197.274</v>
      </c>
      <c r="R408" s="13">
        <f t="shared" si="105"/>
        <v>177.54660000000001</v>
      </c>
      <c r="S408" s="26">
        <f>SUM(S404:S407)</f>
        <v>19.727399999999996</v>
      </c>
      <c r="T408" s="17"/>
    </row>
    <row r="409" spans="1:23" s="15" customFormat="1" ht="23.25" x14ac:dyDescent="0.5">
      <c r="A409" s="64">
        <v>151</v>
      </c>
      <c r="B409" s="7" t="s">
        <v>225</v>
      </c>
      <c r="C409" s="7" t="s">
        <v>344</v>
      </c>
      <c r="D409" s="7" t="s">
        <v>425</v>
      </c>
      <c r="E409" s="46" t="s">
        <v>662</v>
      </c>
      <c r="F409" s="31" t="s">
        <v>136</v>
      </c>
      <c r="G409" s="7" t="s">
        <v>437</v>
      </c>
      <c r="H409" s="7" t="s">
        <v>455</v>
      </c>
      <c r="I409" s="7" t="s">
        <v>23</v>
      </c>
      <c r="J409" s="7" t="s">
        <v>530</v>
      </c>
      <c r="K409" s="6" t="s">
        <v>22</v>
      </c>
      <c r="L409" s="9" t="s">
        <v>20</v>
      </c>
      <c r="M409" s="9" t="s">
        <v>109</v>
      </c>
      <c r="N409" s="12">
        <f>K409*400+L409*100+M409</f>
        <v>1392</v>
      </c>
      <c r="O409" s="10">
        <v>330</v>
      </c>
      <c r="P409" s="12">
        <f>N409*O409</f>
        <v>459360</v>
      </c>
      <c r="Q409" s="13">
        <f>P409*0.01%</f>
        <v>45.936</v>
      </c>
      <c r="R409" s="13">
        <f t="shared" si="105"/>
        <v>41.342399999999998</v>
      </c>
      <c r="S409" s="26">
        <f>Q409-R409</f>
        <v>4.5936000000000021</v>
      </c>
      <c r="T409" s="17"/>
    </row>
    <row r="410" spans="1:23" s="15" customFormat="1" ht="23.25" x14ac:dyDescent="0.5">
      <c r="A410" s="65"/>
      <c r="B410" s="61" t="s">
        <v>796</v>
      </c>
      <c r="C410" s="62"/>
      <c r="D410" s="63"/>
      <c r="E410" s="52"/>
      <c r="F410" s="31"/>
      <c r="G410" s="7" t="s">
        <v>437</v>
      </c>
      <c r="H410" s="7" t="s">
        <v>455</v>
      </c>
      <c r="I410" s="7" t="s">
        <v>30</v>
      </c>
      <c r="J410" s="7" t="s">
        <v>530</v>
      </c>
      <c r="K410" s="6" t="s">
        <v>21</v>
      </c>
      <c r="L410" s="9" t="s">
        <v>21</v>
      </c>
      <c r="M410" s="9" t="s">
        <v>64</v>
      </c>
      <c r="N410" s="12">
        <f>K410*400+L410*100+M410</f>
        <v>1047</v>
      </c>
      <c r="O410" s="10">
        <v>330</v>
      </c>
      <c r="P410" s="12">
        <f>N410*O410</f>
        <v>345510</v>
      </c>
      <c r="Q410" s="13">
        <f>P410*0.01%</f>
        <v>34.551000000000002</v>
      </c>
      <c r="R410" s="13">
        <f t="shared" si="105"/>
        <v>31.095900000000004</v>
      </c>
      <c r="S410" s="26">
        <f>Q410-R410</f>
        <v>3.4550999999999981</v>
      </c>
      <c r="T410" s="17"/>
    </row>
    <row r="411" spans="1:23" s="15" customFormat="1" ht="23.25" x14ac:dyDescent="0.5">
      <c r="A411" s="66"/>
      <c r="B411" s="7"/>
      <c r="C411" s="7"/>
      <c r="D411" s="7"/>
      <c r="E411" s="52"/>
      <c r="F411" s="31"/>
      <c r="G411" s="7"/>
      <c r="H411" s="7"/>
      <c r="I411" s="7"/>
      <c r="J411" s="7"/>
      <c r="K411" s="6"/>
      <c r="L411" s="9"/>
      <c r="M411" s="9"/>
      <c r="N411" s="12"/>
      <c r="O411" s="10"/>
      <c r="P411" s="12">
        <f>SUM(P409:P410)</f>
        <v>804870</v>
      </c>
      <c r="Q411" s="13">
        <f>SUM(Q409:Q410)</f>
        <v>80.486999999999995</v>
      </c>
      <c r="R411" s="13">
        <f t="shared" si="105"/>
        <v>72.438299999999998</v>
      </c>
      <c r="S411" s="26">
        <f>SUM(S409:S410)</f>
        <v>8.0487000000000002</v>
      </c>
      <c r="T411" s="17"/>
    </row>
    <row r="412" spans="1:23" s="15" customFormat="1" ht="23.25" x14ac:dyDescent="0.5">
      <c r="A412" s="29">
        <v>152</v>
      </c>
      <c r="B412" s="7" t="s">
        <v>224</v>
      </c>
      <c r="C412" s="7" t="s">
        <v>345</v>
      </c>
      <c r="D412" s="7" t="s">
        <v>423</v>
      </c>
      <c r="E412" s="46" t="s">
        <v>663</v>
      </c>
      <c r="F412" s="31" t="s">
        <v>121</v>
      </c>
      <c r="G412" s="7" t="s">
        <v>437</v>
      </c>
      <c r="H412" s="7" t="s">
        <v>438</v>
      </c>
      <c r="I412" s="7" t="s">
        <v>191</v>
      </c>
      <c r="J412" s="7" t="s">
        <v>530</v>
      </c>
      <c r="K412" s="6" t="s">
        <v>531</v>
      </c>
      <c r="L412" s="9" t="s">
        <v>21</v>
      </c>
      <c r="M412" s="9" t="s">
        <v>82</v>
      </c>
      <c r="N412" s="12">
        <f>K412*400+L412*100+M412</f>
        <v>265</v>
      </c>
      <c r="O412" s="10">
        <v>330</v>
      </c>
      <c r="P412" s="12">
        <f>N412*O412</f>
        <v>87450</v>
      </c>
      <c r="Q412" s="13">
        <f>P412*0.01%</f>
        <v>8.745000000000001</v>
      </c>
      <c r="R412" s="13">
        <f t="shared" si="105"/>
        <v>7.8705000000000007</v>
      </c>
      <c r="S412" s="26">
        <f>Q412-R412</f>
        <v>0.87450000000000028</v>
      </c>
      <c r="T412" s="17"/>
    </row>
    <row r="413" spans="1:23" s="15" customFormat="1" ht="23.25" x14ac:dyDescent="0.5">
      <c r="A413" s="29">
        <v>153</v>
      </c>
      <c r="B413" s="7" t="s">
        <v>226</v>
      </c>
      <c r="C413" s="7" t="s">
        <v>346</v>
      </c>
      <c r="D413" s="7" t="s">
        <v>422</v>
      </c>
      <c r="E413" s="46" t="s">
        <v>664</v>
      </c>
      <c r="F413" s="31" t="s">
        <v>505</v>
      </c>
      <c r="G413" s="7" t="s">
        <v>437</v>
      </c>
      <c r="H413" s="7" t="s">
        <v>439</v>
      </c>
      <c r="I413" s="7" t="s">
        <v>39</v>
      </c>
      <c r="J413" s="7" t="s">
        <v>530</v>
      </c>
      <c r="K413" s="6" t="s">
        <v>22</v>
      </c>
      <c r="L413" s="9" t="s">
        <v>531</v>
      </c>
      <c r="M413" s="9" t="s">
        <v>37</v>
      </c>
      <c r="N413" s="12">
        <f>K413*400+L413*100+M413</f>
        <v>1218</v>
      </c>
      <c r="O413" s="10">
        <v>330</v>
      </c>
      <c r="P413" s="12">
        <f>N413*O413</f>
        <v>401940</v>
      </c>
      <c r="Q413" s="13">
        <f>P413*0.01%</f>
        <v>40.194000000000003</v>
      </c>
      <c r="R413" s="13">
        <f t="shared" si="105"/>
        <v>36.174600000000005</v>
      </c>
      <c r="S413" s="26">
        <f>Q413-R413</f>
        <v>4.0193999999999974</v>
      </c>
      <c r="T413" s="17"/>
    </row>
    <row r="414" spans="1:23" s="15" customFormat="1" ht="23.25" x14ac:dyDescent="0.5">
      <c r="A414" s="64">
        <v>154</v>
      </c>
      <c r="B414" s="7" t="s">
        <v>225</v>
      </c>
      <c r="C414" s="7" t="s">
        <v>346</v>
      </c>
      <c r="D414" s="7" t="s">
        <v>422</v>
      </c>
      <c r="E414" s="46" t="s">
        <v>665</v>
      </c>
      <c r="F414" s="31" t="s">
        <v>506</v>
      </c>
      <c r="G414" s="7" t="s">
        <v>437</v>
      </c>
      <c r="H414" s="7" t="s">
        <v>205</v>
      </c>
      <c r="I414" s="7" t="s">
        <v>22</v>
      </c>
      <c r="J414" s="7" t="s">
        <v>530</v>
      </c>
      <c r="K414" s="6" t="s">
        <v>23</v>
      </c>
      <c r="L414" s="9" t="s">
        <v>22</v>
      </c>
      <c r="M414" s="9" t="s">
        <v>89</v>
      </c>
      <c r="N414" s="12">
        <f>K414*400+L414*100+M414</f>
        <v>1972</v>
      </c>
      <c r="O414" s="10">
        <v>330</v>
      </c>
      <c r="P414" s="12">
        <f>N414*O414</f>
        <v>650760</v>
      </c>
      <c r="Q414" s="13">
        <f>P414*0.01%</f>
        <v>65.076000000000008</v>
      </c>
      <c r="R414" s="13">
        <f t="shared" si="105"/>
        <v>58.568400000000011</v>
      </c>
      <c r="S414" s="26">
        <f>Q414-R414</f>
        <v>6.5075999999999965</v>
      </c>
      <c r="T414" s="17"/>
    </row>
    <row r="415" spans="1:23" s="15" customFormat="1" ht="23.25" x14ac:dyDescent="0.5">
      <c r="A415" s="65"/>
      <c r="B415" s="7"/>
      <c r="C415" s="7"/>
      <c r="D415" s="7"/>
      <c r="E415" s="52"/>
      <c r="F415" s="31"/>
      <c r="G415" s="7" t="s">
        <v>437</v>
      </c>
      <c r="H415" s="7" t="s">
        <v>438</v>
      </c>
      <c r="I415" s="7" t="s">
        <v>49</v>
      </c>
      <c r="J415" s="7" t="s">
        <v>530</v>
      </c>
      <c r="K415" s="6" t="s">
        <v>22</v>
      </c>
      <c r="L415" s="9" t="s">
        <v>531</v>
      </c>
      <c r="M415" s="9" t="s">
        <v>90</v>
      </c>
      <c r="N415" s="12">
        <f>K415*400+L415*100+M415</f>
        <v>1273</v>
      </c>
      <c r="O415" s="10">
        <v>330</v>
      </c>
      <c r="P415" s="12">
        <f>N415*O415</f>
        <v>420090</v>
      </c>
      <c r="Q415" s="13">
        <f>P415*0.01%</f>
        <v>42.009</v>
      </c>
      <c r="R415" s="13">
        <f t="shared" si="105"/>
        <v>37.808100000000003</v>
      </c>
      <c r="S415" s="26">
        <f>Q415-R415</f>
        <v>4.2008999999999972</v>
      </c>
      <c r="T415" s="17"/>
    </row>
    <row r="416" spans="1:23" s="15" customFormat="1" ht="23.25" x14ac:dyDescent="0.5">
      <c r="A416" s="66"/>
      <c r="B416" s="7"/>
      <c r="C416" s="7"/>
      <c r="D416" s="7"/>
      <c r="E416" s="52"/>
      <c r="F416" s="31"/>
      <c r="G416" s="7"/>
      <c r="H416" s="7"/>
      <c r="I416" s="7"/>
      <c r="J416" s="7"/>
      <c r="K416" s="6"/>
      <c r="L416" s="9"/>
      <c r="M416" s="9"/>
      <c r="N416" s="12"/>
      <c r="O416" s="10"/>
      <c r="P416" s="12">
        <f>SUM(P414:P415)</f>
        <v>1070850</v>
      </c>
      <c r="Q416" s="13">
        <f>SUM(Q414:Q415)</f>
        <v>107.08500000000001</v>
      </c>
      <c r="R416" s="13">
        <f t="shared" si="105"/>
        <v>96.376500000000007</v>
      </c>
      <c r="S416" s="26">
        <f>SUM(S414:S415)</f>
        <v>10.708499999999994</v>
      </c>
      <c r="T416" s="17"/>
    </row>
    <row r="417" spans="1:20" s="15" customFormat="1" ht="23.25" x14ac:dyDescent="0.5">
      <c r="A417" s="64">
        <v>155</v>
      </c>
      <c r="B417" s="7" t="s">
        <v>226</v>
      </c>
      <c r="C417" s="7" t="s">
        <v>347</v>
      </c>
      <c r="D417" s="7" t="s">
        <v>422</v>
      </c>
      <c r="E417" s="46" t="s">
        <v>666</v>
      </c>
      <c r="F417" s="31" t="s">
        <v>507</v>
      </c>
      <c r="G417" s="7" t="s">
        <v>437</v>
      </c>
      <c r="H417" s="7" t="s">
        <v>461</v>
      </c>
      <c r="I417" s="7" t="s">
        <v>31</v>
      </c>
      <c r="J417" s="7" t="s">
        <v>530</v>
      </c>
      <c r="K417" s="6" t="s">
        <v>28</v>
      </c>
      <c r="L417" s="9" t="s">
        <v>20</v>
      </c>
      <c r="M417" s="9" t="s">
        <v>44</v>
      </c>
      <c r="N417" s="12">
        <f>K417*400+L417*100+M417</f>
        <v>3726</v>
      </c>
      <c r="O417" s="10">
        <v>330</v>
      </c>
      <c r="P417" s="12">
        <f>N417*O417</f>
        <v>1229580</v>
      </c>
      <c r="Q417" s="13">
        <f>P417*0.01%</f>
        <v>122.95800000000001</v>
      </c>
      <c r="R417" s="13">
        <f t="shared" si="105"/>
        <v>110.66220000000001</v>
      </c>
      <c r="S417" s="26">
        <f>Q417-R417</f>
        <v>12.2958</v>
      </c>
      <c r="T417" s="17"/>
    </row>
    <row r="418" spans="1:20" s="15" customFormat="1" ht="23.25" x14ac:dyDescent="0.5">
      <c r="A418" s="65"/>
      <c r="B418" s="7"/>
      <c r="C418" s="7"/>
      <c r="D418" s="7"/>
      <c r="E418" s="52"/>
      <c r="F418" s="31"/>
      <c r="G418" s="7" t="s">
        <v>437</v>
      </c>
      <c r="H418" s="7" t="s">
        <v>461</v>
      </c>
      <c r="I418" s="7" t="s">
        <v>27</v>
      </c>
      <c r="J418" s="7" t="s">
        <v>530</v>
      </c>
      <c r="K418" s="6" t="s">
        <v>34</v>
      </c>
      <c r="L418" s="9" t="s">
        <v>22</v>
      </c>
      <c r="M418" s="9" t="s">
        <v>41</v>
      </c>
      <c r="N418" s="12">
        <f>K418*400+L418*100+M418</f>
        <v>6323</v>
      </c>
      <c r="O418" s="10">
        <v>330</v>
      </c>
      <c r="P418" s="12">
        <f>N418*O418</f>
        <v>2086590</v>
      </c>
      <c r="Q418" s="13">
        <f>P418*0.01%</f>
        <v>208.65900000000002</v>
      </c>
      <c r="R418" s="13">
        <f t="shared" si="105"/>
        <v>187.79310000000001</v>
      </c>
      <c r="S418" s="26">
        <f>Q418-R418</f>
        <v>20.865900000000011</v>
      </c>
      <c r="T418" s="17"/>
    </row>
    <row r="419" spans="1:20" s="15" customFormat="1" ht="23.25" x14ac:dyDescent="0.5">
      <c r="A419" s="66"/>
      <c r="B419" s="7"/>
      <c r="C419" s="7"/>
      <c r="D419" s="7"/>
      <c r="E419" s="52"/>
      <c r="F419" s="31"/>
      <c r="G419" s="7"/>
      <c r="H419" s="7"/>
      <c r="I419" s="7"/>
      <c r="J419" s="7"/>
      <c r="K419" s="6"/>
      <c r="L419" s="9"/>
      <c r="M419" s="9"/>
      <c r="N419" s="12"/>
      <c r="O419" s="10"/>
      <c r="P419" s="12">
        <f>SUM(P417:P418)</f>
        <v>3316170</v>
      </c>
      <c r="Q419" s="13">
        <f>SUM(Q417:Q418)</f>
        <v>331.61700000000002</v>
      </c>
      <c r="R419" s="13">
        <f t="shared" si="105"/>
        <v>298.45530000000002</v>
      </c>
      <c r="S419" s="26">
        <f>SUM(S417:S418)</f>
        <v>33.16170000000001</v>
      </c>
      <c r="T419" s="17"/>
    </row>
    <row r="420" spans="1:20" s="15" customFormat="1" ht="23.25" x14ac:dyDescent="0.5">
      <c r="A420" s="29">
        <v>156</v>
      </c>
      <c r="B420" s="7" t="s">
        <v>226</v>
      </c>
      <c r="C420" s="7" t="s">
        <v>348</v>
      </c>
      <c r="D420" s="7" t="s">
        <v>424</v>
      </c>
      <c r="E420" s="46" t="s">
        <v>667</v>
      </c>
      <c r="F420" s="31" t="s">
        <v>499</v>
      </c>
      <c r="G420" s="7" t="s">
        <v>437</v>
      </c>
      <c r="H420" s="7" t="s">
        <v>440</v>
      </c>
      <c r="I420" s="7" t="s">
        <v>43</v>
      </c>
      <c r="J420" s="7" t="s">
        <v>530</v>
      </c>
      <c r="K420" s="6" t="s">
        <v>28</v>
      </c>
      <c r="L420" s="9" t="s">
        <v>20</v>
      </c>
      <c r="M420" s="9" t="s">
        <v>78</v>
      </c>
      <c r="N420" s="12">
        <f>K420*400+L420*100+M420</f>
        <v>3761</v>
      </c>
      <c r="O420" s="10">
        <v>330</v>
      </c>
      <c r="P420" s="12">
        <f>N420*O420</f>
        <v>1241130</v>
      </c>
      <c r="Q420" s="13">
        <f>P420*0.01%</f>
        <v>124.113</v>
      </c>
      <c r="R420" s="13">
        <f t="shared" si="105"/>
        <v>111.7017</v>
      </c>
      <c r="S420" s="26">
        <f>Q420-R420</f>
        <v>12.411299999999997</v>
      </c>
      <c r="T420" s="17"/>
    </row>
    <row r="421" spans="1:20" s="15" customFormat="1" ht="23.25" x14ac:dyDescent="0.5">
      <c r="A421" s="29">
        <v>157</v>
      </c>
      <c r="B421" s="7" t="s">
        <v>226</v>
      </c>
      <c r="C421" s="7" t="s">
        <v>758</v>
      </c>
      <c r="D421" s="7" t="s">
        <v>422</v>
      </c>
      <c r="E421" s="55" t="s">
        <v>759</v>
      </c>
      <c r="F421" s="31">
        <v>173</v>
      </c>
      <c r="G421" s="7" t="s">
        <v>760</v>
      </c>
      <c r="H421" s="7">
        <v>124</v>
      </c>
      <c r="I421" s="7"/>
      <c r="J421" s="7" t="s">
        <v>530</v>
      </c>
      <c r="K421" s="6" t="s">
        <v>28</v>
      </c>
      <c r="L421" s="9">
        <v>3</v>
      </c>
      <c r="M421" s="9">
        <v>15</v>
      </c>
      <c r="N421" s="12">
        <f>K421*400+L421*100+M421</f>
        <v>3915</v>
      </c>
      <c r="O421" s="10">
        <v>220</v>
      </c>
      <c r="P421" s="12">
        <f>N421*O421</f>
        <v>861300</v>
      </c>
      <c r="Q421" s="13">
        <f>P421*0.01%</f>
        <v>86.13000000000001</v>
      </c>
      <c r="R421" s="13">
        <f t="shared" si="105"/>
        <v>77.51700000000001</v>
      </c>
      <c r="S421" s="26">
        <f>Q421-R421</f>
        <v>8.6129999999999995</v>
      </c>
      <c r="T421" s="17"/>
    </row>
    <row r="422" spans="1:20" s="15" customFormat="1" ht="23.25" x14ac:dyDescent="0.5">
      <c r="A422" s="64">
        <v>158</v>
      </c>
      <c r="B422" s="7" t="s">
        <v>226</v>
      </c>
      <c r="C422" s="7" t="s">
        <v>349</v>
      </c>
      <c r="D422" s="7" t="s">
        <v>422</v>
      </c>
      <c r="E422" s="46" t="s">
        <v>669</v>
      </c>
      <c r="F422" s="31" t="s">
        <v>123</v>
      </c>
      <c r="G422" s="7" t="s">
        <v>437</v>
      </c>
      <c r="H422" s="7" t="s">
        <v>438</v>
      </c>
      <c r="I422" s="7" t="s">
        <v>37</v>
      </c>
      <c r="J422" s="7" t="s">
        <v>530</v>
      </c>
      <c r="K422" s="6" t="s">
        <v>531</v>
      </c>
      <c r="L422" s="9" t="s">
        <v>531</v>
      </c>
      <c r="M422" s="9" t="s">
        <v>87</v>
      </c>
      <c r="N422" s="12">
        <f>K422*400+L422*100+M422</f>
        <v>70</v>
      </c>
      <c r="O422" s="10">
        <v>330</v>
      </c>
      <c r="P422" s="12">
        <f>N422*O422</f>
        <v>23100</v>
      </c>
      <c r="Q422" s="13">
        <f>P422*0.01%</f>
        <v>2.31</v>
      </c>
      <c r="R422" s="13">
        <f t="shared" si="105"/>
        <v>2.0790000000000002</v>
      </c>
      <c r="S422" s="26">
        <f>Q422-R422</f>
        <v>0.23099999999999987</v>
      </c>
      <c r="T422" s="17"/>
    </row>
    <row r="423" spans="1:20" s="15" customFormat="1" ht="23.25" x14ac:dyDescent="0.5">
      <c r="A423" s="65"/>
      <c r="B423" s="7"/>
      <c r="C423" s="7"/>
      <c r="D423" s="7"/>
      <c r="E423" s="52"/>
      <c r="F423" s="31"/>
      <c r="G423" s="7" t="s">
        <v>437</v>
      </c>
      <c r="H423" s="7" t="s">
        <v>438</v>
      </c>
      <c r="I423" s="7" t="s">
        <v>100</v>
      </c>
      <c r="J423" s="7" t="s">
        <v>530</v>
      </c>
      <c r="K423" s="6" t="s">
        <v>531</v>
      </c>
      <c r="L423" s="9" t="s">
        <v>20</v>
      </c>
      <c r="M423" s="9" t="s">
        <v>26</v>
      </c>
      <c r="N423" s="12">
        <f>K423*400+L423*100+M423</f>
        <v>107</v>
      </c>
      <c r="O423" s="10">
        <v>330</v>
      </c>
      <c r="P423" s="12">
        <f>N423*O423</f>
        <v>35310</v>
      </c>
      <c r="Q423" s="13">
        <f>P423*0.01%</f>
        <v>3.5310000000000001</v>
      </c>
      <c r="R423" s="13">
        <f t="shared" si="105"/>
        <v>3.1779000000000002</v>
      </c>
      <c r="S423" s="26">
        <f>Q423-R423</f>
        <v>0.35309999999999997</v>
      </c>
      <c r="T423" s="17"/>
    </row>
    <row r="424" spans="1:20" s="15" customFormat="1" ht="23.25" x14ac:dyDescent="0.5">
      <c r="A424" s="65"/>
      <c r="B424" s="7"/>
      <c r="C424" s="7"/>
      <c r="D424" s="7"/>
      <c r="E424" s="52"/>
      <c r="F424" s="31"/>
      <c r="G424" s="7" t="s">
        <v>437</v>
      </c>
      <c r="H424" s="7" t="s">
        <v>438</v>
      </c>
      <c r="I424" s="7" t="s">
        <v>40</v>
      </c>
      <c r="J424" s="7" t="s">
        <v>530</v>
      </c>
      <c r="K424" s="6" t="s">
        <v>531</v>
      </c>
      <c r="L424" s="9" t="s">
        <v>21</v>
      </c>
      <c r="M424" s="9" t="s">
        <v>79</v>
      </c>
      <c r="N424" s="12">
        <f>K424*400+L424*100+M424</f>
        <v>262</v>
      </c>
      <c r="O424" s="10">
        <v>330</v>
      </c>
      <c r="P424" s="12">
        <f>N424*O424</f>
        <v>86460</v>
      </c>
      <c r="Q424" s="13">
        <f>P424*0.01%</f>
        <v>8.6460000000000008</v>
      </c>
      <c r="R424" s="13">
        <f t="shared" si="105"/>
        <v>7.7814000000000005</v>
      </c>
      <c r="S424" s="26">
        <f>Q424-R424</f>
        <v>0.86460000000000026</v>
      </c>
      <c r="T424" s="17"/>
    </row>
    <row r="425" spans="1:20" s="15" customFormat="1" ht="23.25" x14ac:dyDescent="0.5">
      <c r="A425" s="65"/>
      <c r="B425" s="7"/>
      <c r="C425" s="7"/>
      <c r="D425" s="7"/>
      <c r="E425" s="52"/>
      <c r="F425" s="31"/>
      <c r="G425" s="7"/>
      <c r="H425" s="7"/>
      <c r="I425" s="7"/>
      <c r="J425" s="7"/>
      <c r="K425" s="6"/>
      <c r="L425" s="9"/>
      <c r="M425" s="9"/>
      <c r="N425" s="12"/>
      <c r="O425" s="10"/>
      <c r="P425" s="12">
        <f>SUM(P422:P424)</f>
        <v>144870</v>
      </c>
      <c r="Q425" s="13">
        <f>SUM(Q422:Q424)</f>
        <v>14.487000000000002</v>
      </c>
      <c r="R425" s="13">
        <f t="shared" si="105"/>
        <v>13.038300000000001</v>
      </c>
      <c r="S425" s="26">
        <f>SUM(S422:S424)</f>
        <v>1.4487000000000001</v>
      </c>
      <c r="T425" s="17"/>
    </row>
    <row r="426" spans="1:20" s="15" customFormat="1" ht="23.25" x14ac:dyDescent="0.5">
      <c r="A426" s="66"/>
      <c r="B426" s="7"/>
      <c r="C426" s="7"/>
      <c r="D426" s="7"/>
      <c r="E426" s="52"/>
      <c r="F426" s="31"/>
      <c r="G426" s="7" t="s">
        <v>437</v>
      </c>
      <c r="H426" s="7" t="s">
        <v>438</v>
      </c>
      <c r="I426" s="7" t="s">
        <v>35</v>
      </c>
      <c r="J426" s="7" t="s">
        <v>530</v>
      </c>
      <c r="K426" s="6" t="s">
        <v>20</v>
      </c>
      <c r="L426" s="9" t="s">
        <v>531</v>
      </c>
      <c r="M426" s="9" t="s">
        <v>40</v>
      </c>
      <c r="N426" s="12">
        <f>K426*400+L426*100+M426</f>
        <v>422</v>
      </c>
      <c r="O426" s="10">
        <v>330</v>
      </c>
      <c r="P426" s="12">
        <f>N426*O426</f>
        <v>139260</v>
      </c>
      <c r="Q426" s="13">
        <f>P426*0.01%</f>
        <v>13.926</v>
      </c>
      <c r="R426" s="13">
        <f t="shared" si="105"/>
        <v>12.5334</v>
      </c>
      <c r="S426" s="26">
        <f>Q426-R426</f>
        <v>1.3925999999999998</v>
      </c>
      <c r="T426" s="17"/>
    </row>
    <row r="427" spans="1:20" s="15" customFormat="1" ht="23.25" x14ac:dyDescent="0.5">
      <c r="A427" s="64">
        <v>159</v>
      </c>
      <c r="B427" s="7" t="s">
        <v>226</v>
      </c>
      <c r="C427" s="7" t="s">
        <v>349</v>
      </c>
      <c r="D427" s="7" t="s">
        <v>423</v>
      </c>
      <c r="E427" s="46" t="s">
        <v>668</v>
      </c>
      <c r="F427" s="31" t="s">
        <v>508</v>
      </c>
      <c r="G427" s="7" t="s">
        <v>437</v>
      </c>
      <c r="H427" s="7" t="s">
        <v>438</v>
      </c>
      <c r="I427" s="7" t="s">
        <v>186</v>
      </c>
      <c r="J427" s="7" t="s">
        <v>530</v>
      </c>
      <c r="K427" s="6" t="s">
        <v>21</v>
      </c>
      <c r="L427" s="9" t="s">
        <v>531</v>
      </c>
      <c r="M427" s="9" t="s">
        <v>49</v>
      </c>
      <c r="N427" s="12">
        <f>K427*400+L427*100+M427</f>
        <v>831</v>
      </c>
      <c r="O427" s="10">
        <v>330</v>
      </c>
      <c r="P427" s="12">
        <f>N427*O427</f>
        <v>274230</v>
      </c>
      <c r="Q427" s="13">
        <f>P427*0.01%</f>
        <v>27.423000000000002</v>
      </c>
      <c r="R427" s="13">
        <f t="shared" si="105"/>
        <v>24.680700000000002</v>
      </c>
      <c r="S427" s="26">
        <f>Q427-R427</f>
        <v>2.7423000000000002</v>
      </c>
      <c r="T427" s="17"/>
    </row>
    <row r="428" spans="1:20" s="15" customFormat="1" ht="23.25" x14ac:dyDescent="0.5">
      <c r="A428" s="65"/>
      <c r="B428" s="7"/>
      <c r="C428" s="7"/>
      <c r="D428" s="7"/>
      <c r="E428" s="52"/>
      <c r="F428" s="31"/>
      <c r="G428" s="7" t="s">
        <v>437</v>
      </c>
      <c r="H428" s="7" t="s">
        <v>438</v>
      </c>
      <c r="I428" s="7" t="s">
        <v>187</v>
      </c>
      <c r="J428" s="7" t="s">
        <v>530</v>
      </c>
      <c r="K428" s="6" t="s">
        <v>531</v>
      </c>
      <c r="L428" s="9" t="s">
        <v>20</v>
      </c>
      <c r="M428" s="9" t="s">
        <v>116</v>
      </c>
      <c r="N428" s="12">
        <f>K428*400+L428*100+M428</f>
        <v>199</v>
      </c>
      <c r="O428" s="10">
        <v>330</v>
      </c>
      <c r="P428" s="12">
        <f>N428*O428</f>
        <v>65670</v>
      </c>
      <c r="Q428" s="13">
        <f>P428*0.01%</f>
        <v>6.5670000000000002</v>
      </c>
      <c r="R428" s="13">
        <f t="shared" si="105"/>
        <v>5.9103000000000003</v>
      </c>
      <c r="S428" s="26">
        <f>Q428-R428</f>
        <v>0.65669999999999984</v>
      </c>
      <c r="T428" s="17"/>
    </row>
    <row r="429" spans="1:20" s="15" customFormat="1" ht="23.25" x14ac:dyDescent="0.5">
      <c r="A429" s="65"/>
      <c r="B429" s="7"/>
      <c r="C429" s="7"/>
      <c r="D429" s="7"/>
      <c r="E429" s="52"/>
      <c r="F429" s="31"/>
      <c r="G429" s="7" t="s">
        <v>437</v>
      </c>
      <c r="H429" s="7" t="s">
        <v>460</v>
      </c>
      <c r="I429" s="7" t="s">
        <v>58</v>
      </c>
      <c r="J429" s="7" t="s">
        <v>530</v>
      </c>
      <c r="K429" s="6" t="s">
        <v>21</v>
      </c>
      <c r="L429" s="9" t="s">
        <v>20</v>
      </c>
      <c r="M429" s="9" t="s">
        <v>33</v>
      </c>
      <c r="N429" s="12">
        <f>K429*400+L429*100+M429</f>
        <v>914</v>
      </c>
      <c r="O429" s="10">
        <v>330</v>
      </c>
      <c r="P429" s="12">
        <f>N429*O429</f>
        <v>301620</v>
      </c>
      <c r="Q429" s="13">
        <f>P429*0.01%</f>
        <v>30.162000000000003</v>
      </c>
      <c r="R429" s="13">
        <f t="shared" si="105"/>
        <v>27.145800000000001</v>
      </c>
      <c r="S429" s="26">
        <f>Q429-R429</f>
        <v>3.0162000000000013</v>
      </c>
      <c r="T429" s="17"/>
    </row>
    <row r="430" spans="1:20" s="15" customFormat="1" ht="23.25" x14ac:dyDescent="0.5">
      <c r="A430" s="66"/>
      <c r="B430" s="7"/>
      <c r="C430" s="7"/>
      <c r="D430" s="7"/>
      <c r="E430" s="52"/>
      <c r="F430" s="31"/>
      <c r="G430" s="7"/>
      <c r="H430" s="7"/>
      <c r="I430" s="7"/>
      <c r="J430" s="7"/>
      <c r="K430" s="6"/>
      <c r="L430" s="9"/>
      <c r="M430" s="9"/>
      <c r="N430" s="12"/>
      <c r="O430" s="10"/>
      <c r="P430" s="12">
        <f>SUM(P427:P429)</f>
        <v>641520</v>
      </c>
      <c r="Q430" s="13">
        <f>SUM(Q427:Q429)</f>
        <v>64.152000000000001</v>
      </c>
      <c r="R430" s="13">
        <f t="shared" si="105"/>
        <v>57.736800000000002</v>
      </c>
      <c r="S430" s="26">
        <f>SUM(S427:S429)</f>
        <v>6.4152000000000013</v>
      </c>
      <c r="T430" s="17"/>
    </row>
    <row r="431" spans="1:20" s="15" customFormat="1" ht="23.25" x14ac:dyDescent="0.5">
      <c r="A431" s="29">
        <v>160</v>
      </c>
      <c r="B431" s="7" t="s">
        <v>225</v>
      </c>
      <c r="C431" s="7" t="s">
        <v>350</v>
      </c>
      <c r="D431" s="7" t="s">
        <v>422</v>
      </c>
      <c r="E431" s="46" t="s">
        <v>670</v>
      </c>
      <c r="F431" s="31" t="s">
        <v>172</v>
      </c>
      <c r="G431" s="7" t="s">
        <v>437</v>
      </c>
      <c r="H431" s="7" t="s">
        <v>450</v>
      </c>
      <c r="I431" s="7" t="s">
        <v>24</v>
      </c>
      <c r="J431" s="7" t="s">
        <v>530</v>
      </c>
      <c r="K431" s="6" t="s">
        <v>23</v>
      </c>
      <c r="L431" s="9" t="s">
        <v>21</v>
      </c>
      <c r="M431" s="9" t="s">
        <v>46</v>
      </c>
      <c r="N431" s="12">
        <f t="shared" ref="N431:N437" si="106">K431*400+L431*100+M431</f>
        <v>1828</v>
      </c>
      <c r="O431" s="10">
        <v>330</v>
      </c>
      <c r="P431" s="12">
        <f t="shared" ref="P431:P437" si="107">N431*O431</f>
        <v>603240</v>
      </c>
      <c r="Q431" s="13">
        <f t="shared" ref="Q431:Q437" si="108">P431*0.01%</f>
        <v>60.324000000000005</v>
      </c>
      <c r="R431" s="13">
        <f t="shared" si="105"/>
        <v>54.291600000000003</v>
      </c>
      <c r="S431" s="26">
        <f t="shared" ref="S431:S437" si="109">Q431-R431</f>
        <v>6.0324000000000026</v>
      </c>
      <c r="T431" s="17"/>
    </row>
    <row r="432" spans="1:20" s="15" customFormat="1" ht="23.25" x14ac:dyDescent="0.5">
      <c r="A432" s="64">
        <v>161</v>
      </c>
      <c r="B432" s="7" t="s">
        <v>226</v>
      </c>
      <c r="C432" s="7" t="s">
        <v>795</v>
      </c>
      <c r="D432" s="7" t="s">
        <v>422</v>
      </c>
      <c r="E432" s="46" t="s">
        <v>810</v>
      </c>
      <c r="F432" s="31" t="s">
        <v>509</v>
      </c>
      <c r="G432" s="7" t="s">
        <v>437</v>
      </c>
      <c r="H432" s="7" t="s">
        <v>438</v>
      </c>
      <c r="I432" s="7" t="s">
        <v>174</v>
      </c>
      <c r="J432" s="7" t="s">
        <v>530</v>
      </c>
      <c r="K432" s="6" t="s">
        <v>531</v>
      </c>
      <c r="L432" s="9" t="s">
        <v>21</v>
      </c>
      <c r="M432" s="9" t="s">
        <v>36</v>
      </c>
      <c r="N432" s="12">
        <f t="shared" si="106"/>
        <v>217</v>
      </c>
      <c r="O432" s="10">
        <v>330</v>
      </c>
      <c r="P432" s="12">
        <f t="shared" si="107"/>
        <v>71610</v>
      </c>
      <c r="Q432" s="13">
        <f t="shared" si="108"/>
        <v>7.1610000000000005</v>
      </c>
      <c r="R432" s="13">
        <f t="shared" si="105"/>
        <v>6.4449000000000005</v>
      </c>
      <c r="S432" s="26">
        <f t="shared" si="109"/>
        <v>0.71609999999999996</v>
      </c>
      <c r="T432" s="17"/>
    </row>
    <row r="433" spans="1:20" s="15" customFormat="1" ht="23.25" x14ac:dyDescent="0.5">
      <c r="A433" s="65"/>
      <c r="B433" s="7"/>
      <c r="C433" s="7"/>
      <c r="D433" s="7"/>
      <c r="E433" s="52"/>
      <c r="F433" s="31"/>
      <c r="G433" s="7" t="s">
        <v>437</v>
      </c>
      <c r="H433" s="7" t="s">
        <v>438</v>
      </c>
      <c r="I433" s="7" t="s">
        <v>166</v>
      </c>
      <c r="J433" s="7" t="s">
        <v>530</v>
      </c>
      <c r="K433" s="6" t="s">
        <v>531</v>
      </c>
      <c r="L433" s="9" t="s">
        <v>21</v>
      </c>
      <c r="M433" s="9" t="s">
        <v>78</v>
      </c>
      <c r="N433" s="12">
        <f t="shared" si="106"/>
        <v>261</v>
      </c>
      <c r="O433" s="10">
        <v>330</v>
      </c>
      <c r="P433" s="12">
        <f t="shared" si="107"/>
        <v>86130</v>
      </c>
      <c r="Q433" s="13">
        <f t="shared" si="108"/>
        <v>8.6129999999999995</v>
      </c>
      <c r="R433" s="13">
        <f t="shared" si="105"/>
        <v>7.7516999999999996</v>
      </c>
      <c r="S433" s="26">
        <f t="shared" si="109"/>
        <v>0.86129999999999995</v>
      </c>
      <c r="T433" s="17"/>
    </row>
    <row r="434" spans="1:20" s="15" customFormat="1" ht="23.25" x14ac:dyDescent="0.5">
      <c r="A434" s="65"/>
      <c r="B434" s="7"/>
      <c r="C434" s="7"/>
      <c r="D434" s="7"/>
      <c r="E434" s="52"/>
      <c r="F434" s="31"/>
      <c r="G434" s="7" t="s">
        <v>437</v>
      </c>
      <c r="H434" s="7" t="s">
        <v>438</v>
      </c>
      <c r="I434" s="7" t="s">
        <v>176</v>
      </c>
      <c r="J434" s="7" t="s">
        <v>530</v>
      </c>
      <c r="K434" s="6" t="s">
        <v>20</v>
      </c>
      <c r="L434" s="9" t="s">
        <v>531</v>
      </c>
      <c r="M434" s="9" t="s">
        <v>23</v>
      </c>
      <c r="N434" s="12">
        <f t="shared" si="106"/>
        <v>404</v>
      </c>
      <c r="O434" s="10">
        <v>330</v>
      </c>
      <c r="P434" s="12">
        <f t="shared" si="107"/>
        <v>133320</v>
      </c>
      <c r="Q434" s="13">
        <f t="shared" si="108"/>
        <v>13.332000000000001</v>
      </c>
      <c r="R434" s="13">
        <f t="shared" si="105"/>
        <v>11.998800000000001</v>
      </c>
      <c r="S434" s="26">
        <f t="shared" si="109"/>
        <v>1.3331999999999997</v>
      </c>
      <c r="T434" s="17"/>
    </row>
    <row r="435" spans="1:20" s="15" customFormat="1" ht="23.25" x14ac:dyDescent="0.5">
      <c r="A435" s="65"/>
      <c r="B435" s="7"/>
      <c r="C435" s="7"/>
      <c r="D435" s="7"/>
      <c r="E435" s="52"/>
      <c r="F435" s="31"/>
      <c r="G435" s="7" t="s">
        <v>437</v>
      </c>
      <c r="H435" s="7" t="s">
        <v>438</v>
      </c>
      <c r="I435" s="7" t="s">
        <v>165</v>
      </c>
      <c r="J435" s="7" t="s">
        <v>530</v>
      </c>
      <c r="K435" s="6" t="s">
        <v>531</v>
      </c>
      <c r="L435" s="9" t="s">
        <v>20</v>
      </c>
      <c r="M435" s="9" t="s">
        <v>25</v>
      </c>
      <c r="N435" s="12">
        <f t="shared" si="106"/>
        <v>106</v>
      </c>
      <c r="O435" s="10">
        <v>330</v>
      </c>
      <c r="P435" s="12">
        <f t="shared" si="107"/>
        <v>34980</v>
      </c>
      <c r="Q435" s="13">
        <f t="shared" si="108"/>
        <v>3.4980000000000002</v>
      </c>
      <c r="R435" s="13">
        <f t="shared" si="105"/>
        <v>3.1482000000000001</v>
      </c>
      <c r="S435" s="26">
        <f t="shared" si="109"/>
        <v>0.34980000000000011</v>
      </c>
      <c r="T435" s="17"/>
    </row>
    <row r="436" spans="1:20" s="15" customFormat="1" ht="23.25" x14ac:dyDescent="0.5">
      <c r="A436" s="65"/>
      <c r="B436" s="7"/>
      <c r="C436" s="7"/>
      <c r="D436" s="7"/>
      <c r="E436" s="52"/>
      <c r="F436" s="31"/>
      <c r="G436" s="7" t="s">
        <v>437</v>
      </c>
      <c r="H436" s="7" t="s">
        <v>438</v>
      </c>
      <c r="I436" s="7" t="s">
        <v>170</v>
      </c>
      <c r="J436" s="7" t="s">
        <v>530</v>
      </c>
      <c r="K436" s="6" t="s">
        <v>531</v>
      </c>
      <c r="L436" s="9" t="s">
        <v>22</v>
      </c>
      <c r="M436" s="9" t="s">
        <v>22</v>
      </c>
      <c r="N436" s="12">
        <f t="shared" si="106"/>
        <v>303</v>
      </c>
      <c r="O436" s="10">
        <v>330</v>
      </c>
      <c r="P436" s="12">
        <f t="shared" si="107"/>
        <v>99990</v>
      </c>
      <c r="Q436" s="13">
        <f t="shared" si="108"/>
        <v>9.9990000000000006</v>
      </c>
      <c r="R436" s="13">
        <f t="shared" si="105"/>
        <v>8.9991000000000003</v>
      </c>
      <c r="S436" s="26">
        <f t="shared" si="109"/>
        <v>0.99990000000000023</v>
      </c>
      <c r="T436" s="17"/>
    </row>
    <row r="437" spans="1:20" s="15" customFormat="1" ht="23.25" x14ac:dyDescent="0.5">
      <c r="A437" s="65"/>
      <c r="B437" s="7"/>
      <c r="C437" s="7"/>
      <c r="D437" s="7"/>
      <c r="E437" s="52"/>
      <c r="F437" s="31"/>
      <c r="G437" s="7" t="s">
        <v>437</v>
      </c>
      <c r="H437" s="7" t="s">
        <v>438</v>
      </c>
      <c r="I437" s="7" t="s">
        <v>168</v>
      </c>
      <c r="J437" s="7" t="s">
        <v>530</v>
      </c>
      <c r="K437" s="6" t="s">
        <v>531</v>
      </c>
      <c r="L437" s="9" t="s">
        <v>22</v>
      </c>
      <c r="M437" s="9" t="s">
        <v>19</v>
      </c>
      <c r="N437" s="12">
        <f t="shared" si="106"/>
        <v>344</v>
      </c>
      <c r="O437" s="10">
        <v>330</v>
      </c>
      <c r="P437" s="12">
        <f t="shared" si="107"/>
        <v>113520</v>
      </c>
      <c r="Q437" s="13">
        <f t="shared" si="108"/>
        <v>11.352</v>
      </c>
      <c r="R437" s="13">
        <f t="shared" si="105"/>
        <v>10.216800000000001</v>
      </c>
      <c r="S437" s="26">
        <f t="shared" si="109"/>
        <v>1.1351999999999993</v>
      </c>
      <c r="T437" s="17"/>
    </row>
    <row r="438" spans="1:20" s="15" customFormat="1" ht="23.25" x14ac:dyDescent="0.5">
      <c r="A438" s="66"/>
      <c r="B438" s="7"/>
      <c r="C438" s="7"/>
      <c r="D438" s="7"/>
      <c r="E438" s="52"/>
      <c r="F438" s="31"/>
      <c r="G438" s="7"/>
      <c r="H438" s="7"/>
      <c r="I438" s="7"/>
      <c r="J438" s="7"/>
      <c r="K438" s="6"/>
      <c r="L438" s="9"/>
      <c r="M438" s="9"/>
      <c r="N438" s="12"/>
      <c r="O438" s="10"/>
      <c r="P438" s="12">
        <f>SUM(P432:P437)</f>
        <v>539550</v>
      </c>
      <c r="Q438" s="13">
        <f>SUM(Q432:Q437)</f>
        <v>53.954999999999998</v>
      </c>
      <c r="R438" s="13">
        <f t="shared" si="105"/>
        <v>48.5595</v>
      </c>
      <c r="S438" s="26">
        <f>SUM(S432:S437)</f>
        <v>5.3954999999999993</v>
      </c>
      <c r="T438" s="17"/>
    </row>
    <row r="439" spans="1:20" s="15" customFormat="1" ht="23.25" x14ac:dyDescent="0.5">
      <c r="A439" s="64">
        <v>162</v>
      </c>
      <c r="B439" s="7" t="s">
        <v>226</v>
      </c>
      <c r="C439" s="7" t="s">
        <v>351</v>
      </c>
      <c r="D439" s="7" t="s">
        <v>422</v>
      </c>
      <c r="E439" s="46" t="s">
        <v>671</v>
      </c>
      <c r="F439" s="31" t="s">
        <v>168</v>
      </c>
      <c r="G439" s="7" t="s">
        <v>437</v>
      </c>
      <c r="H439" s="7" t="s">
        <v>438</v>
      </c>
      <c r="I439" s="7" t="s">
        <v>172</v>
      </c>
      <c r="J439" s="7" t="s">
        <v>530</v>
      </c>
      <c r="K439" s="6" t="s">
        <v>531</v>
      </c>
      <c r="L439" s="9" t="s">
        <v>20</v>
      </c>
      <c r="M439" s="9" t="s">
        <v>33</v>
      </c>
      <c r="N439" s="12">
        <f>K439*400+L439*100+M439</f>
        <v>114</v>
      </c>
      <c r="O439" s="10">
        <v>330</v>
      </c>
      <c r="P439" s="12">
        <f>N439*O439</f>
        <v>37620</v>
      </c>
      <c r="Q439" s="13">
        <f>P439*0.01%</f>
        <v>3.762</v>
      </c>
      <c r="R439" s="13">
        <f t="shared" si="105"/>
        <v>3.3858000000000001</v>
      </c>
      <c r="S439" s="26">
        <f>Q439-R439</f>
        <v>0.37619999999999987</v>
      </c>
      <c r="T439" s="17"/>
    </row>
    <row r="440" spans="1:20" s="15" customFormat="1" ht="23.25" x14ac:dyDescent="0.5">
      <c r="A440" s="65"/>
      <c r="B440" s="7"/>
      <c r="C440" s="7"/>
      <c r="D440" s="7"/>
      <c r="E440" s="52"/>
      <c r="F440" s="31"/>
      <c r="G440" s="7" t="s">
        <v>437</v>
      </c>
      <c r="H440" s="7" t="s">
        <v>438</v>
      </c>
      <c r="I440" s="7" t="s">
        <v>169</v>
      </c>
      <c r="J440" s="7" t="s">
        <v>530</v>
      </c>
      <c r="K440" s="6" t="s">
        <v>21</v>
      </c>
      <c r="L440" s="9" t="s">
        <v>22</v>
      </c>
      <c r="M440" s="9" t="s">
        <v>26</v>
      </c>
      <c r="N440" s="12">
        <f>K440*400+L440*100+M440</f>
        <v>1107</v>
      </c>
      <c r="O440" s="10">
        <v>330</v>
      </c>
      <c r="P440" s="12">
        <f>N440*O440</f>
        <v>365310</v>
      </c>
      <c r="Q440" s="13">
        <f>P440*0.01%</f>
        <v>36.530999999999999</v>
      </c>
      <c r="R440" s="13">
        <f t="shared" si="105"/>
        <v>32.877899999999997</v>
      </c>
      <c r="S440" s="26">
        <f>Q440-R440</f>
        <v>3.653100000000002</v>
      </c>
      <c r="T440" s="17"/>
    </row>
    <row r="441" spans="1:20" s="15" customFormat="1" ht="23.25" x14ac:dyDescent="0.5">
      <c r="A441" s="66"/>
      <c r="B441" s="7"/>
      <c r="C441" s="7"/>
      <c r="D441" s="7"/>
      <c r="E441" s="52"/>
      <c r="F441" s="31"/>
      <c r="G441" s="7"/>
      <c r="H441" s="7"/>
      <c r="I441" s="7"/>
      <c r="J441" s="7"/>
      <c r="K441" s="6"/>
      <c r="L441" s="9"/>
      <c r="M441" s="9"/>
      <c r="N441" s="12"/>
      <c r="O441" s="10"/>
      <c r="P441" s="12">
        <f>SUM(P439:P440)</f>
        <v>402930</v>
      </c>
      <c r="Q441" s="13">
        <f>SUM(Q439:Q440)</f>
        <v>40.292999999999999</v>
      </c>
      <c r="R441" s="13">
        <f t="shared" si="105"/>
        <v>36.2637</v>
      </c>
      <c r="S441" s="26">
        <f>SUM(S439:S440)</f>
        <v>4.0293000000000019</v>
      </c>
      <c r="T441" s="17"/>
    </row>
    <row r="442" spans="1:20" s="15" customFormat="1" ht="23.25" x14ac:dyDescent="0.5">
      <c r="A442" s="64">
        <v>163</v>
      </c>
      <c r="B442" s="7" t="s">
        <v>226</v>
      </c>
      <c r="C442" s="7" t="s">
        <v>352</v>
      </c>
      <c r="D442" s="7" t="s">
        <v>422</v>
      </c>
      <c r="E442" s="46" t="s">
        <v>672</v>
      </c>
      <c r="F442" s="31" t="s">
        <v>510</v>
      </c>
      <c r="G442" s="7" t="s">
        <v>437</v>
      </c>
      <c r="H442" s="7" t="s">
        <v>442</v>
      </c>
      <c r="I442" s="7" t="s">
        <v>185</v>
      </c>
      <c r="J442" s="7" t="s">
        <v>530</v>
      </c>
      <c r="K442" s="6" t="s">
        <v>25</v>
      </c>
      <c r="L442" s="9" t="s">
        <v>20</v>
      </c>
      <c r="M442" s="9" t="s">
        <v>43</v>
      </c>
      <c r="N442" s="12">
        <f>K442*400+L442*100+M442</f>
        <v>2525</v>
      </c>
      <c r="O442" s="10">
        <v>330</v>
      </c>
      <c r="P442" s="12">
        <f>N442*O442</f>
        <v>833250</v>
      </c>
      <c r="Q442" s="13">
        <f>P442*0.01%</f>
        <v>83.325000000000003</v>
      </c>
      <c r="R442" s="13">
        <f t="shared" si="105"/>
        <v>74.992500000000007</v>
      </c>
      <c r="S442" s="26">
        <f>Q442-R442</f>
        <v>8.332499999999996</v>
      </c>
      <c r="T442" s="17"/>
    </row>
    <row r="443" spans="1:20" s="15" customFormat="1" ht="23.25" x14ac:dyDescent="0.5">
      <c r="A443" s="65"/>
      <c r="B443" s="7"/>
      <c r="C443" s="7"/>
      <c r="D443" s="7"/>
      <c r="E443" s="52"/>
      <c r="F443" s="31"/>
      <c r="G443" s="7" t="s">
        <v>437</v>
      </c>
      <c r="H443" s="7" t="s">
        <v>438</v>
      </c>
      <c r="I443" s="7" t="s">
        <v>72</v>
      </c>
      <c r="J443" s="7" t="s">
        <v>530</v>
      </c>
      <c r="K443" s="6" t="s">
        <v>531</v>
      </c>
      <c r="L443" s="9" t="s">
        <v>531</v>
      </c>
      <c r="M443" s="9" t="s">
        <v>88</v>
      </c>
      <c r="N443" s="12">
        <f>K443*400+L443*100+M443</f>
        <v>71</v>
      </c>
      <c r="O443" s="10">
        <v>330</v>
      </c>
      <c r="P443" s="12">
        <f>N443*O443</f>
        <v>23430</v>
      </c>
      <c r="Q443" s="13">
        <f>P443*0.01%</f>
        <v>2.343</v>
      </c>
      <c r="R443" s="13">
        <f t="shared" si="105"/>
        <v>2.1087000000000002</v>
      </c>
      <c r="S443" s="26">
        <f>Q443-R443</f>
        <v>0.23429999999999973</v>
      </c>
      <c r="T443" s="17"/>
    </row>
    <row r="444" spans="1:20" s="15" customFormat="1" ht="23.25" x14ac:dyDescent="0.5">
      <c r="A444" s="65"/>
      <c r="B444" s="7"/>
      <c r="C444" s="7"/>
      <c r="D444" s="7"/>
      <c r="E444" s="52"/>
      <c r="F444" s="31"/>
      <c r="G444" s="7" t="s">
        <v>437</v>
      </c>
      <c r="H444" s="7" t="s">
        <v>438</v>
      </c>
      <c r="I444" s="7" t="s">
        <v>73</v>
      </c>
      <c r="J444" s="7" t="s">
        <v>530</v>
      </c>
      <c r="K444" s="6" t="s">
        <v>531</v>
      </c>
      <c r="L444" s="9" t="s">
        <v>20</v>
      </c>
      <c r="M444" s="9" t="s">
        <v>32</v>
      </c>
      <c r="N444" s="12">
        <f>K444*400+L444*100+M444</f>
        <v>113</v>
      </c>
      <c r="O444" s="10">
        <v>330</v>
      </c>
      <c r="P444" s="12">
        <f>N444*O444</f>
        <v>37290</v>
      </c>
      <c r="Q444" s="13">
        <f>P444*0.01%</f>
        <v>3.7290000000000001</v>
      </c>
      <c r="R444" s="13">
        <f t="shared" si="105"/>
        <v>3.3561000000000001</v>
      </c>
      <c r="S444" s="26">
        <f>Q444-R444</f>
        <v>0.37290000000000001</v>
      </c>
      <c r="T444" s="17"/>
    </row>
    <row r="445" spans="1:20" s="15" customFormat="1" ht="23.25" x14ac:dyDescent="0.5">
      <c r="A445" s="65"/>
      <c r="B445" s="7"/>
      <c r="C445" s="7"/>
      <c r="D445" s="7"/>
      <c r="E445" s="52"/>
      <c r="F445" s="31"/>
      <c r="G445" s="7" t="s">
        <v>437</v>
      </c>
      <c r="H445" s="7" t="s">
        <v>438</v>
      </c>
      <c r="I445" s="7" t="s">
        <v>76</v>
      </c>
      <c r="J445" s="7" t="s">
        <v>530</v>
      </c>
      <c r="K445" s="6" t="s">
        <v>531</v>
      </c>
      <c r="L445" s="9" t="s">
        <v>20</v>
      </c>
      <c r="M445" s="9" t="s">
        <v>98</v>
      </c>
      <c r="N445" s="12">
        <f>K445*400+L445*100+M445</f>
        <v>181</v>
      </c>
      <c r="O445" s="10">
        <v>330</v>
      </c>
      <c r="P445" s="12">
        <f>N445*O445</f>
        <v>59730</v>
      </c>
      <c r="Q445" s="13">
        <f>P445*0.01%</f>
        <v>5.9729999999999999</v>
      </c>
      <c r="R445" s="13">
        <f t="shared" si="105"/>
        <v>5.3757000000000001</v>
      </c>
      <c r="S445" s="26">
        <f>Q445-R445</f>
        <v>0.59729999999999972</v>
      </c>
      <c r="T445" s="17"/>
    </row>
    <row r="446" spans="1:20" s="15" customFormat="1" ht="23.25" x14ac:dyDescent="0.5">
      <c r="A446" s="66"/>
      <c r="B446" s="7"/>
      <c r="C446" s="7"/>
      <c r="D446" s="7"/>
      <c r="E446" s="52"/>
      <c r="F446" s="31"/>
      <c r="G446" s="7"/>
      <c r="H446" s="7"/>
      <c r="I446" s="7"/>
      <c r="J446" s="7"/>
      <c r="K446" s="6"/>
      <c r="L446" s="9"/>
      <c r="M446" s="9"/>
      <c r="N446" s="12"/>
      <c r="O446" s="10"/>
      <c r="P446" s="12">
        <f>SUM(P442:P445)</f>
        <v>953700</v>
      </c>
      <c r="Q446" s="13">
        <f>SUM(Q442:Q445)</f>
        <v>95.37</v>
      </c>
      <c r="R446" s="13">
        <f t="shared" si="105"/>
        <v>85.833000000000013</v>
      </c>
      <c r="S446" s="26">
        <f>SUM(S442:S445)</f>
        <v>9.5369999999999955</v>
      </c>
      <c r="T446" s="17"/>
    </row>
    <row r="447" spans="1:20" s="15" customFormat="1" ht="23.25" x14ac:dyDescent="0.5">
      <c r="A447" s="64">
        <v>164</v>
      </c>
      <c r="B447" s="7" t="s">
        <v>224</v>
      </c>
      <c r="C447" s="7" t="s">
        <v>353</v>
      </c>
      <c r="D447" s="7" t="s">
        <v>422</v>
      </c>
      <c r="E447" s="46" t="s">
        <v>673</v>
      </c>
      <c r="F447" s="31" t="s">
        <v>489</v>
      </c>
      <c r="G447" s="7" t="s">
        <v>437</v>
      </c>
      <c r="H447" s="7" t="s">
        <v>450</v>
      </c>
      <c r="I447" s="7" t="s">
        <v>32</v>
      </c>
      <c r="J447" s="7" t="s">
        <v>530</v>
      </c>
      <c r="K447" s="6" t="s">
        <v>21</v>
      </c>
      <c r="L447" s="9" t="s">
        <v>22</v>
      </c>
      <c r="M447" s="9" t="s">
        <v>28</v>
      </c>
      <c r="N447" s="12">
        <f>K447*400+L447*100+M447</f>
        <v>1109</v>
      </c>
      <c r="O447" s="10">
        <v>330</v>
      </c>
      <c r="P447" s="12">
        <f>N447*O447</f>
        <v>365970</v>
      </c>
      <c r="Q447" s="13">
        <f>P447*0.01%</f>
        <v>36.597000000000001</v>
      </c>
      <c r="R447" s="13">
        <f t="shared" si="105"/>
        <v>32.9373</v>
      </c>
      <c r="S447" s="26">
        <f>Q447-R447</f>
        <v>3.6597000000000008</v>
      </c>
      <c r="T447" s="17"/>
    </row>
    <row r="448" spans="1:20" s="15" customFormat="1" ht="23.25" x14ac:dyDescent="0.5">
      <c r="A448" s="65"/>
      <c r="B448" s="7"/>
      <c r="C448" s="7"/>
      <c r="D448" s="7"/>
      <c r="E448" s="52"/>
      <c r="F448" s="31"/>
      <c r="G448" s="7" t="s">
        <v>437</v>
      </c>
      <c r="H448" s="7" t="s">
        <v>450</v>
      </c>
      <c r="I448" s="7" t="s">
        <v>39</v>
      </c>
      <c r="J448" s="7" t="s">
        <v>530</v>
      </c>
      <c r="K448" s="6" t="s">
        <v>22</v>
      </c>
      <c r="L448" s="9" t="s">
        <v>22</v>
      </c>
      <c r="M448" s="9" t="s">
        <v>106</v>
      </c>
      <c r="N448" s="12">
        <f>K448*400+L448*100+M448</f>
        <v>1589</v>
      </c>
      <c r="O448" s="10">
        <v>330</v>
      </c>
      <c r="P448" s="12">
        <f>N448*O448</f>
        <v>524370</v>
      </c>
      <c r="Q448" s="13">
        <f>P448*0.01%</f>
        <v>52.437000000000005</v>
      </c>
      <c r="R448" s="13">
        <f t="shared" si="105"/>
        <v>47.193300000000008</v>
      </c>
      <c r="S448" s="26">
        <f>Q448-R448</f>
        <v>5.2436999999999969</v>
      </c>
      <c r="T448" s="17"/>
    </row>
    <row r="449" spans="1:20" s="15" customFormat="1" ht="23.25" x14ac:dyDescent="0.5">
      <c r="A449" s="65"/>
      <c r="B449" s="7"/>
      <c r="C449" s="7"/>
      <c r="D449" s="7"/>
      <c r="E449" s="52"/>
      <c r="F449" s="31"/>
      <c r="G449" s="7" t="s">
        <v>437</v>
      </c>
      <c r="H449" s="7" t="s">
        <v>450</v>
      </c>
      <c r="I449" s="7" t="s">
        <v>38</v>
      </c>
      <c r="J449" s="7" t="s">
        <v>530</v>
      </c>
      <c r="K449" s="6" t="s">
        <v>20</v>
      </c>
      <c r="L449" s="9" t="s">
        <v>21</v>
      </c>
      <c r="M449" s="9" t="s">
        <v>23</v>
      </c>
      <c r="N449" s="12">
        <f>K449*400+L449*100+M449</f>
        <v>604</v>
      </c>
      <c r="O449" s="10">
        <v>330</v>
      </c>
      <c r="P449" s="12">
        <f>N449*O449</f>
        <v>199320</v>
      </c>
      <c r="Q449" s="13">
        <f>P449*0.01%</f>
        <v>19.932000000000002</v>
      </c>
      <c r="R449" s="13">
        <f t="shared" si="105"/>
        <v>17.938800000000004</v>
      </c>
      <c r="S449" s="26">
        <f>Q449-R449</f>
        <v>1.9931999999999981</v>
      </c>
      <c r="T449" s="17"/>
    </row>
    <row r="450" spans="1:20" s="15" customFormat="1" ht="23.25" x14ac:dyDescent="0.5">
      <c r="A450" s="66"/>
      <c r="B450" s="7"/>
      <c r="C450" s="7"/>
      <c r="D450" s="7"/>
      <c r="E450" s="52"/>
      <c r="F450" s="31"/>
      <c r="G450" s="7"/>
      <c r="H450" s="7"/>
      <c r="I450" s="7"/>
      <c r="J450" s="7"/>
      <c r="K450" s="6"/>
      <c r="L450" s="9"/>
      <c r="M450" s="9"/>
      <c r="N450" s="12"/>
      <c r="O450" s="10"/>
      <c r="P450" s="12">
        <f>SUM(P447:P449)</f>
        <v>1089660</v>
      </c>
      <c r="Q450" s="13">
        <f>SUM(Q447:Q449)</f>
        <v>108.96600000000001</v>
      </c>
      <c r="R450" s="13">
        <f t="shared" si="105"/>
        <v>98.069400000000016</v>
      </c>
      <c r="S450" s="26">
        <f>SUM(S447:S449)</f>
        <v>10.896599999999996</v>
      </c>
      <c r="T450" s="17"/>
    </row>
    <row r="451" spans="1:20" s="15" customFormat="1" ht="23.25" x14ac:dyDescent="0.5">
      <c r="A451" s="29">
        <v>165</v>
      </c>
      <c r="B451" s="7" t="s">
        <v>226</v>
      </c>
      <c r="C451" s="7" t="s">
        <v>354</v>
      </c>
      <c r="D451" s="7" t="s">
        <v>422</v>
      </c>
      <c r="E451" s="46" t="s">
        <v>674</v>
      </c>
      <c r="F451" s="31" t="s">
        <v>165</v>
      </c>
      <c r="G451" s="7" t="s">
        <v>437</v>
      </c>
      <c r="H451" s="7" t="s">
        <v>205</v>
      </c>
      <c r="I451" s="7" t="s">
        <v>38</v>
      </c>
      <c r="J451" s="7" t="s">
        <v>530</v>
      </c>
      <c r="K451" s="6" t="s">
        <v>23</v>
      </c>
      <c r="L451" s="9" t="s">
        <v>22</v>
      </c>
      <c r="M451" s="9" t="s">
        <v>42</v>
      </c>
      <c r="N451" s="12">
        <f t="shared" ref="N451:N456" si="110">K451*400+L451*100+M451</f>
        <v>1924</v>
      </c>
      <c r="O451" s="10">
        <v>330</v>
      </c>
      <c r="P451" s="12">
        <f t="shared" ref="P451:P456" si="111">N451*O451</f>
        <v>634920</v>
      </c>
      <c r="Q451" s="13">
        <f t="shared" ref="Q451:Q456" si="112">P451*0.01%</f>
        <v>63.492000000000004</v>
      </c>
      <c r="R451" s="13">
        <f t="shared" si="105"/>
        <v>57.142800000000008</v>
      </c>
      <c r="S451" s="26">
        <f t="shared" ref="S451:S456" si="113">Q451-R451</f>
        <v>6.3491999999999962</v>
      </c>
      <c r="T451" s="17"/>
    </row>
    <row r="452" spans="1:20" s="15" customFormat="1" ht="23.25" x14ac:dyDescent="0.5">
      <c r="A452" s="64">
        <v>166</v>
      </c>
      <c r="B452" s="7" t="s">
        <v>224</v>
      </c>
      <c r="C452" s="7" t="s">
        <v>355</v>
      </c>
      <c r="D452" s="7" t="s">
        <v>422</v>
      </c>
      <c r="E452" s="46" t="s">
        <v>675</v>
      </c>
      <c r="F452" s="31" t="s">
        <v>30</v>
      </c>
      <c r="G452" s="7" t="s">
        <v>437</v>
      </c>
      <c r="H452" s="7" t="s">
        <v>442</v>
      </c>
      <c r="I452" s="7" t="s">
        <v>158</v>
      </c>
      <c r="J452" s="7" t="s">
        <v>530</v>
      </c>
      <c r="K452" s="6" t="s">
        <v>531</v>
      </c>
      <c r="L452" s="9" t="s">
        <v>20</v>
      </c>
      <c r="M452" s="9" t="s">
        <v>72</v>
      </c>
      <c r="N452" s="12">
        <f t="shared" si="110"/>
        <v>155</v>
      </c>
      <c r="O452" s="10">
        <v>330</v>
      </c>
      <c r="P452" s="12">
        <f t="shared" si="111"/>
        <v>51150</v>
      </c>
      <c r="Q452" s="13">
        <f t="shared" si="112"/>
        <v>5.1150000000000002</v>
      </c>
      <c r="R452" s="13">
        <f t="shared" si="105"/>
        <v>4.6035000000000004</v>
      </c>
      <c r="S452" s="26">
        <f t="shared" si="113"/>
        <v>0.51149999999999984</v>
      </c>
      <c r="T452" s="17"/>
    </row>
    <row r="453" spans="1:20" s="15" customFormat="1" ht="23.25" x14ac:dyDescent="0.5">
      <c r="A453" s="65"/>
      <c r="B453" s="7"/>
      <c r="C453" s="7"/>
      <c r="D453" s="7"/>
      <c r="E453" s="52"/>
      <c r="F453" s="31"/>
      <c r="G453" s="7" t="s">
        <v>437</v>
      </c>
      <c r="H453" s="7" t="s">
        <v>442</v>
      </c>
      <c r="I453" s="7" t="s">
        <v>177</v>
      </c>
      <c r="J453" s="7" t="s">
        <v>530</v>
      </c>
      <c r="K453" s="6" t="s">
        <v>531</v>
      </c>
      <c r="L453" s="9" t="s">
        <v>22</v>
      </c>
      <c r="M453" s="9" t="s">
        <v>30</v>
      </c>
      <c r="N453" s="12">
        <f t="shared" si="110"/>
        <v>311</v>
      </c>
      <c r="O453" s="10">
        <v>330</v>
      </c>
      <c r="P453" s="12">
        <f t="shared" si="111"/>
        <v>102630</v>
      </c>
      <c r="Q453" s="13">
        <f t="shared" si="112"/>
        <v>10.263</v>
      </c>
      <c r="R453" s="13">
        <f t="shared" si="105"/>
        <v>9.2367000000000008</v>
      </c>
      <c r="S453" s="26">
        <f t="shared" si="113"/>
        <v>1.0262999999999991</v>
      </c>
      <c r="T453" s="17"/>
    </row>
    <row r="454" spans="1:20" s="15" customFormat="1" ht="23.25" x14ac:dyDescent="0.5">
      <c r="A454" s="65"/>
      <c r="B454" s="7"/>
      <c r="C454" s="7"/>
      <c r="D454" s="7"/>
      <c r="E454" s="52"/>
      <c r="F454" s="31"/>
      <c r="G454" s="7" t="s">
        <v>437</v>
      </c>
      <c r="H454" s="7" t="s">
        <v>442</v>
      </c>
      <c r="I454" s="7" t="s">
        <v>173</v>
      </c>
      <c r="J454" s="7" t="s">
        <v>530</v>
      </c>
      <c r="K454" s="6" t="s">
        <v>21</v>
      </c>
      <c r="L454" s="9" t="s">
        <v>22</v>
      </c>
      <c r="M454" s="9" t="s">
        <v>107</v>
      </c>
      <c r="N454" s="12">
        <f t="shared" si="110"/>
        <v>1190</v>
      </c>
      <c r="O454" s="10">
        <v>330</v>
      </c>
      <c r="P454" s="12">
        <f t="shared" si="111"/>
        <v>392700</v>
      </c>
      <c r="Q454" s="13">
        <f t="shared" si="112"/>
        <v>39.270000000000003</v>
      </c>
      <c r="R454" s="13">
        <f t="shared" si="105"/>
        <v>35.343000000000004</v>
      </c>
      <c r="S454" s="26">
        <f t="shared" si="113"/>
        <v>3.9269999999999996</v>
      </c>
      <c r="T454" s="17"/>
    </row>
    <row r="455" spans="1:20" s="15" customFormat="1" ht="23.25" x14ac:dyDescent="0.5">
      <c r="A455" s="65"/>
      <c r="B455" s="7"/>
      <c r="C455" s="7"/>
      <c r="D455" s="7"/>
      <c r="E455" s="52"/>
      <c r="F455" s="31"/>
      <c r="G455" s="7" t="s">
        <v>437</v>
      </c>
      <c r="H455" s="7" t="s">
        <v>442</v>
      </c>
      <c r="I455" s="7" t="s">
        <v>167</v>
      </c>
      <c r="J455" s="7" t="s">
        <v>530</v>
      </c>
      <c r="K455" s="6" t="s">
        <v>21</v>
      </c>
      <c r="L455" s="9" t="s">
        <v>21</v>
      </c>
      <c r="M455" s="9" t="s">
        <v>49</v>
      </c>
      <c r="N455" s="12">
        <f t="shared" si="110"/>
        <v>1031</v>
      </c>
      <c r="O455" s="10">
        <v>330</v>
      </c>
      <c r="P455" s="12">
        <f t="shared" si="111"/>
        <v>340230</v>
      </c>
      <c r="Q455" s="13">
        <f t="shared" si="112"/>
        <v>34.023000000000003</v>
      </c>
      <c r="R455" s="13">
        <f t="shared" si="105"/>
        <v>30.620700000000003</v>
      </c>
      <c r="S455" s="26">
        <f t="shared" si="113"/>
        <v>3.4023000000000003</v>
      </c>
      <c r="T455" s="17"/>
    </row>
    <row r="456" spans="1:20" s="15" customFormat="1" ht="23.25" x14ac:dyDescent="0.5">
      <c r="A456" s="65"/>
      <c r="B456" s="7"/>
      <c r="C456" s="7"/>
      <c r="D456" s="7"/>
      <c r="E456" s="52"/>
      <c r="F456" s="31"/>
      <c r="G456" s="7" t="s">
        <v>437</v>
      </c>
      <c r="H456" s="7" t="s">
        <v>450</v>
      </c>
      <c r="I456" s="7" t="s">
        <v>34</v>
      </c>
      <c r="J456" s="7" t="s">
        <v>530</v>
      </c>
      <c r="K456" s="6" t="s">
        <v>26</v>
      </c>
      <c r="L456" s="9" t="s">
        <v>531</v>
      </c>
      <c r="M456" s="9" t="s">
        <v>37</v>
      </c>
      <c r="N456" s="12">
        <f t="shared" si="110"/>
        <v>2818</v>
      </c>
      <c r="O456" s="10">
        <v>330</v>
      </c>
      <c r="P456" s="12">
        <f t="shared" si="111"/>
        <v>929940</v>
      </c>
      <c r="Q456" s="13">
        <f t="shared" si="112"/>
        <v>92.994</v>
      </c>
      <c r="R456" s="13">
        <f t="shared" si="105"/>
        <v>83.694600000000008</v>
      </c>
      <c r="S456" s="26">
        <f t="shared" si="113"/>
        <v>9.2993999999999915</v>
      </c>
      <c r="T456" s="17"/>
    </row>
    <row r="457" spans="1:20" s="15" customFormat="1" ht="23.25" x14ac:dyDescent="0.5">
      <c r="A457" s="66"/>
      <c r="B457" s="7"/>
      <c r="C457" s="7"/>
      <c r="D457" s="7"/>
      <c r="E457" s="52"/>
      <c r="F457" s="31"/>
      <c r="G457" s="7"/>
      <c r="H457" s="7"/>
      <c r="I457" s="7"/>
      <c r="J457" s="7"/>
      <c r="K457" s="6"/>
      <c r="L457" s="9"/>
      <c r="M457" s="9"/>
      <c r="N457" s="12"/>
      <c r="O457" s="10"/>
      <c r="P457" s="12">
        <f>SUM(P452:P456)</f>
        <v>1816650</v>
      </c>
      <c r="Q457" s="13">
        <f>SUM(Q452:Q456)</f>
        <v>181.66500000000002</v>
      </c>
      <c r="R457" s="13">
        <f t="shared" si="105"/>
        <v>163.49850000000004</v>
      </c>
      <c r="S457" s="26">
        <f>SUM(S452:S456)</f>
        <v>18.166499999999992</v>
      </c>
      <c r="T457" s="17"/>
    </row>
    <row r="458" spans="1:20" s="15" customFormat="1" ht="23.25" x14ac:dyDescent="0.5">
      <c r="A458" s="64">
        <v>167</v>
      </c>
      <c r="B458" s="7" t="s">
        <v>225</v>
      </c>
      <c r="C458" s="7" t="s">
        <v>356</v>
      </c>
      <c r="D458" s="7" t="s">
        <v>424</v>
      </c>
      <c r="E458" s="46" t="s">
        <v>676</v>
      </c>
      <c r="F458" s="31" t="s">
        <v>511</v>
      </c>
      <c r="G458" s="7" t="s">
        <v>437</v>
      </c>
      <c r="H458" s="7" t="s">
        <v>438</v>
      </c>
      <c r="I458" s="7" t="s">
        <v>156</v>
      </c>
      <c r="J458" s="7" t="s">
        <v>530</v>
      </c>
      <c r="K458" s="6" t="s">
        <v>531</v>
      </c>
      <c r="L458" s="9" t="s">
        <v>21</v>
      </c>
      <c r="M458" s="9" t="s">
        <v>24</v>
      </c>
      <c r="N458" s="12">
        <f>K458*400+L458*100+M458</f>
        <v>205</v>
      </c>
      <c r="O458" s="10">
        <v>330</v>
      </c>
      <c r="P458" s="12">
        <f>N458*O458</f>
        <v>67650</v>
      </c>
      <c r="Q458" s="13">
        <f>P458*0.01%</f>
        <v>6.7650000000000006</v>
      </c>
      <c r="R458" s="13">
        <f t="shared" si="105"/>
        <v>6.0885000000000007</v>
      </c>
      <c r="S458" s="26">
        <f>Q458-R458</f>
        <v>0.67649999999999988</v>
      </c>
      <c r="T458" s="17"/>
    </row>
    <row r="459" spans="1:20" s="15" customFormat="1" ht="23.25" x14ac:dyDescent="0.5">
      <c r="A459" s="65"/>
      <c r="B459" s="7"/>
      <c r="C459" s="7"/>
      <c r="D459" s="7"/>
      <c r="E459" s="52"/>
      <c r="F459" s="31"/>
      <c r="G459" s="7" t="s">
        <v>437</v>
      </c>
      <c r="H459" s="7" t="s">
        <v>444</v>
      </c>
      <c r="I459" s="7" t="s">
        <v>46</v>
      </c>
      <c r="J459" s="7" t="s">
        <v>530</v>
      </c>
      <c r="K459" s="6" t="s">
        <v>24</v>
      </c>
      <c r="L459" s="9" t="s">
        <v>531</v>
      </c>
      <c r="M459" s="9" t="s">
        <v>67</v>
      </c>
      <c r="N459" s="12">
        <f>K459*400+L459*100+M459</f>
        <v>2050</v>
      </c>
      <c r="O459" s="10">
        <v>330</v>
      </c>
      <c r="P459" s="12">
        <f>N459*O459</f>
        <v>676500</v>
      </c>
      <c r="Q459" s="13">
        <f>P459*0.01%</f>
        <v>67.650000000000006</v>
      </c>
      <c r="R459" s="13">
        <f t="shared" si="105"/>
        <v>60.885000000000005</v>
      </c>
      <c r="S459" s="26">
        <f>Q459-R459</f>
        <v>6.7650000000000006</v>
      </c>
      <c r="T459" s="17"/>
    </row>
    <row r="460" spans="1:20" s="15" customFormat="1" ht="23.25" x14ac:dyDescent="0.5">
      <c r="A460" s="65"/>
      <c r="B460" s="7"/>
      <c r="C460" s="7"/>
      <c r="D460" s="7"/>
      <c r="E460" s="52"/>
      <c r="F460" s="31"/>
      <c r="G460" s="7" t="s">
        <v>437</v>
      </c>
      <c r="H460" s="7" t="s">
        <v>444</v>
      </c>
      <c r="I460" s="7" t="s">
        <v>38</v>
      </c>
      <c r="J460" s="7" t="s">
        <v>530</v>
      </c>
      <c r="K460" s="6" t="s">
        <v>26</v>
      </c>
      <c r="L460" s="9" t="s">
        <v>531</v>
      </c>
      <c r="M460" s="9" t="s">
        <v>92</v>
      </c>
      <c r="N460" s="12">
        <f>K460*400+L460*100+M460</f>
        <v>2875</v>
      </c>
      <c r="O460" s="10">
        <v>330</v>
      </c>
      <c r="P460" s="12">
        <f>N460*O460</f>
        <v>948750</v>
      </c>
      <c r="Q460" s="13">
        <f>P460*0.01%</f>
        <v>94.875</v>
      </c>
      <c r="R460" s="13">
        <f t="shared" si="105"/>
        <v>85.387500000000003</v>
      </c>
      <c r="S460" s="26">
        <f>Q460-R460</f>
        <v>9.4874999999999972</v>
      </c>
      <c r="T460" s="17"/>
    </row>
    <row r="461" spans="1:20" s="15" customFormat="1" ht="23.25" x14ac:dyDescent="0.5">
      <c r="A461" s="66"/>
      <c r="B461" s="7"/>
      <c r="C461" s="7"/>
      <c r="D461" s="7"/>
      <c r="E461" s="52"/>
      <c r="F461" s="31"/>
      <c r="G461" s="7"/>
      <c r="H461" s="7"/>
      <c r="I461" s="7"/>
      <c r="J461" s="7"/>
      <c r="K461" s="6"/>
      <c r="L461" s="9"/>
      <c r="M461" s="9"/>
      <c r="N461" s="12"/>
      <c r="O461" s="10"/>
      <c r="P461" s="12">
        <f>SUM(P458:P460)</f>
        <v>1692900</v>
      </c>
      <c r="Q461" s="13">
        <f>SUM(Q458:Q460)</f>
        <v>169.29000000000002</v>
      </c>
      <c r="R461" s="13">
        <f t="shared" si="105"/>
        <v>152.36100000000002</v>
      </c>
      <c r="S461" s="26">
        <f>SUM(S458:S460)</f>
        <v>16.928999999999998</v>
      </c>
      <c r="T461" s="17"/>
    </row>
    <row r="462" spans="1:20" s="15" customFormat="1" ht="23.25" x14ac:dyDescent="0.5">
      <c r="A462" s="29">
        <v>168</v>
      </c>
      <c r="B462" s="7" t="s">
        <v>226</v>
      </c>
      <c r="C462" s="7" t="s">
        <v>357</v>
      </c>
      <c r="D462" s="7" t="s">
        <v>422</v>
      </c>
      <c r="E462" s="46" t="s">
        <v>677</v>
      </c>
      <c r="F462" s="31" t="s">
        <v>80</v>
      </c>
      <c r="G462" s="7" t="s">
        <v>437</v>
      </c>
      <c r="H462" s="7" t="s">
        <v>450</v>
      </c>
      <c r="I462" s="7" t="s">
        <v>26</v>
      </c>
      <c r="J462" s="7" t="s">
        <v>530</v>
      </c>
      <c r="K462" s="6" t="s">
        <v>24</v>
      </c>
      <c r="L462" s="9" t="s">
        <v>20</v>
      </c>
      <c r="M462" s="9" t="s">
        <v>102</v>
      </c>
      <c r="N462" s="12">
        <f>K462*400+L462*100+M462</f>
        <v>2185</v>
      </c>
      <c r="O462" s="10">
        <v>330</v>
      </c>
      <c r="P462" s="12">
        <f>N462*O462</f>
        <v>721050</v>
      </c>
      <c r="Q462" s="13">
        <f>P462*0.01%</f>
        <v>72.105000000000004</v>
      </c>
      <c r="R462" s="13">
        <f t="shared" si="105"/>
        <v>64.894500000000008</v>
      </c>
      <c r="S462" s="26">
        <f>Q462-R462</f>
        <v>7.2104999999999961</v>
      </c>
      <c r="T462" s="17"/>
    </row>
    <row r="463" spans="1:20" s="15" customFormat="1" ht="23.25" x14ac:dyDescent="0.5">
      <c r="A463" s="29">
        <v>169</v>
      </c>
      <c r="B463" s="7" t="s">
        <v>224</v>
      </c>
      <c r="C463" s="7" t="s">
        <v>357</v>
      </c>
      <c r="D463" s="7" t="s">
        <v>422</v>
      </c>
      <c r="E463" s="46" t="s">
        <v>678</v>
      </c>
      <c r="F463" s="31" t="s">
        <v>23</v>
      </c>
      <c r="G463" s="7" t="s">
        <v>437</v>
      </c>
      <c r="H463" s="7" t="s">
        <v>451</v>
      </c>
      <c r="I463" s="7" t="s">
        <v>85</v>
      </c>
      <c r="J463" s="7" t="s">
        <v>530</v>
      </c>
      <c r="K463" s="6" t="s">
        <v>24</v>
      </c>
      <c r="L463" s="9" t="s">
        <v>22</v>
      </c>
      <c r="M463" s="9" t="s">
        <v>26</v>
      </c>
      <c r="N463" s="12">
        <f>K463*400+L463*100+M463</f>
        <v>2307</v>
      </c>
      <c r="O463" s="10">
        <v>330</v>
      </c>
      <c r="P463" s="12">
        <f>N463*O463</f>
        <v>761310</v>
      </c>
      <c r="Q463" s="13">
        <f>P463*0.01%</f>
        <v>76.131</v>
      </c>
      <c r="R463" s="13">
        <f t="shared" si="105"/>
        <v>68.517899999999997</v>
      </c>
      <c r="S463" s="26">
        <f>Q463-R463</f>
        <v>7.6131000000000029</v>
      </c>
      <c r="T463" s="17"/>
    </row>
    <row r="464" spans="1:20" s="15" customFormat="1" ht="23.25" x14ac:dyDescent="0.5">
      <c r="A464" s="64">
        <v>170</v>
      </c>
      <c r="B464" s="7" t="s">
        <v>225</v>
      </c>
      <c r="C464" s="7" t="s">
        <v>358</v>
      </c>
      <c r="D464" s="7" t="s">
        <v>422</v>
      </c>
      <c r="E464" s="46" t="s">
        <v>679</v>
      </c>
      <c r="F464" s="31" t="s">
        <v>20</v>
      </c>
      <c r="G464" s="7" t="s">
        <v>437</v>
      </c>
      <c r="H464" s="7" t="s">
        <v>442</v>
      </c>
      <c r="I464" s="7" t="s">
        <v>30</v>
      </c>
      <c r="J464" s="7" t="s">
        <v>530</v>
      </c>
      <c r="K464" s="6" t="s">
        <v>20</v>
      </c>
      <c r="L464" s="9" t="s">
        <v>531</v>
      </c>
      <c r="M464" s="9" t="s">
        <v>75</v>
      </c>
      <c r="N464" s="12">
        <f>K464*400+L464*100+M464</f>
        <v>458</v>
      </c>
      <c r="O464" s="10">
        <v>330</v>
      </c>
      <c r="P464" s="12">
        <f>N464*O464</f>
        <v>151140</v>
      </c>
      <c r="Q464" s="13">
        <f>P464*0.01%</f>
        <v>15.114000000000001</v>
      </c>
      <c r="R464" s="13">
        <f t="shared" ref="R464:R528" si="114">Q464*90%</f>
        <v>13.602600000000001</v>
      </c>
      <c r="S464" s="26">
        <f>Q464-R464</f>
        <v>1.5114000000000001</v>
      </c>
      <c r="T464" s="17"/>
    </row>
    <row r="465" spans="1:20" s="15" customFormat="1" ht="23.25" x14ac:dyDescent="0.5">
      <c r="A465" s="65"/>
      <c r="B465" s="7"/>
      <c r="C465" s="7"/>
      <c r="D465" s="7"/>
      <c r="E465" s="52"/>
      <c r="F465" s="31"/>
      <c r="G465" s="7" t="s">
        <v>437</v>
      </c>
      <c r="H465" s="7" t="s">
        <v>442</v>
      </c>
      <c r="I465" s="7" t="s">
        <v>33</v>
      </c>
      <c r="J465" s="7" t="s">
        <v>530</v>
      </c>
      <c r="K465" s="6" t="s">
        <v>20</v>
      </c>
      <c r="L465" s="9" t="s">
        <v>531</v>
      </c>
      <c r="M465" s="9" t="s">
        <v>25</v>
      </c>
      <c r="N465" s="12">
        <f>K465*400+L465*100+M465</f>
        <v>406</v>
      </c>
      <c r="O465" s="10">
        <v>330</v>
      </c>
      <c r="P465" s="12">
        <f>N465*O465</f>
        <v>133980</v>
      </c>
      <c r="Q465" s="13">
        <f>P465*0.01%</f>
        <v>13.398000000000001</v>
      </c>
      <c r="R465" s="13">
        <f t="shared" si="114"/>
        <v>12.058200000000001</v>
      </c>
      <c r="S465" s="26">
        <f>Q465-R465</f>
        <v>1.3398000000000003</v>
      </c>
      <c r="T465" s="17"/>
    </row>
    <row r="466" spans="1:20" s="15" customFormat="1" ht="23.25" x14ac:dyDescent="0.5">
      <c r="A466" s="65"/>
      <c r="B466" s="7"/>
      <c r="C466" s="7"/>
      <c r="D466" s="7"/>
      <c r="E466" s="52"/>
      <c r="F466" s="31"/>
      <c r="G466" s="7" t="s">
        <v>437</v>
      </c>
      <c r="H466" s="7" t="s">
        <v>442</v>
      </c>
      <c r="I466" s="7" t="s">
        <v>25</v>
      </c>
      <c r="J466" s="7" t="s">
        <v>530</v>
      </c>
      <c r="K466" s="6" t="s">
        <v>22</v>
      </c>
      <c r="L466" s="9" t="s">
        <v>20</v>
      </c>
      <c r="M466" s="9" t="s">
        <v>59</v>
      </c>
      <c r="N466" s="12">
        <f>K466*400+L466*100+M466</f>
        <v>1341</v>
      </c>
      <c r="O466" s="10">
        <v>330</v>
      </c>
      <c r="P466" s="12">
        <f>N466*O466</f>
        <v>442530</v>
      </c>
      <c r="Q466" s="13">
        <f>P466*0.01%</f>
        <v>44.253</v>
      </c>
      <c r="R466" s="13">
        <f t="shared" si="114"/>
        <v>39.8277</v>
      </c>
      <c r="S466" s="26">
        <f>Q466-R466</f>
        <v>4.4253</v>
      </c>
      <c r="T466" s="17"/>
    </row>
    <row r="467" spans="1:20" s="15" customFormat="1" ht="23.25" x14ac:dyDescent="0.5">
      <c r="A467" s="66"/>
      <c r="B467" s="7"/>
      <c r="C467" s="7"/>
      <c r="D467" s="7"/>
      <c r="E467" s="52"/>
      <c r="F467" s="31"/>
      <c r="G467" s="7"/>
      <c r="H467" s="7"/>
      <c r="I467" s="7"/>
      <c r="J467" s="7"/>
      <c r="K467" s="6"/>
      <c r="L467" s="9"/>
      <c r="M467" s="9"/>
      <c r="N467" s="12"/>
      <c r="O467" s="10"/>
      <c r="P467" s="12">
        <f>SUM(P464:P466)</f>
        <v>727650</v>
      </c>
      <c r="Q467" s="13">
        <f>SUM(Q464:Q466)</f>
        <v>72.765000000000001</v>
      </c>
      <c r="R467" s="13">
        <f t="shared" si="114"/>
        <v>65.488500000000002</v>
      </c>
      <c r="S467" s="26">
        <f>SUM(S464:S466)</f>
        <v>7.2765000000000004</v>
      </c>
      <c r="T467" s="17"/>
    </row>
    <row r="468" spans="1:20" s="15" customFormat="1" ht="23.25" x14ac:dyDescent="0.5">
      <c r="A468" s="29">
        <v>171</v>
      </c>
      <c r="B468" s="7" t="s">
        <v>224</v>
      </c>
      <c r="C468" s="7" t="s">
        <v>359</v>
      </c>
      <c r="D468" s="7" t="s">
        <v>422</v>
      </c>
      <c r="E468" s="46" t="s">
        <v>590</v>
      </c>
      <c r="F468" s="31" t="s">
        <v>219</v>
      </c>
      <c r="G468" s="7" t="s">
        <v>437</v>
      </c>
      <c r="H468" s="7" t="s">
        <v>206</v>
      </c>
      <c r="I468" s="7" t="s">
        <v>29</v>
      </c>
      <c r="J468" s="7" t="s">
        <v>530</v>
      </c>
      <c r="K468" s="6" t="s">
        <v>23</v>
      </c>
      <c r="L468" s="9" t="s">
        <v>20</v>
      </c>
      <c r="M468" s="9" t="s">
        <v>36</v>
      </c>
      <c r="N468" s="12">
        <f>K468*400+L468*100+M468</f>
        <v>1717</v>
      </c>
      <c r="O468" s="10">
        <v>330</v>
      </c>
      <c r="P468" s="12">
        <f>N468*O468</f>
        <v>566610</v>
      </c>
      <c r="Q468" s="13">
        <f>P468*0.01%</f>
        <v>56.661000000000001</v>
      </c>
      <c r="R468" s="13">
        <f t="shared" si="114"/>
        <v>50.994900000000001</v>
      </c>
      <c r="S468" s="26">
        <f>Q468-R468</f>
        <v>5.6661000000000001</v>
      </c>
      <c r="T468" s="17"/>
    </row>
    <row r="469" spans="1:20" s="15" customFormat="1" ht="23.25" x14ac:dyDescent="0.5">
      <c r="A469" s="29">
        <v>172</v>
      </c>
      <c r="B469" s="7" t="s">
        <v>226</v>
      </c>
      <c r="C469" s="7" t="s">
        <v>761</v>
      </c>
      <c r="D469" s="7" t="s">
        <v>762</v>
      </c>
      <c r="E469" s="56">
        <v>3670400061596</v>
      </c>
      <c r="F469" s="31">
        <v>54</v>
      </c>
      <c r="G469" s="7" t="s">
        <v>748</v>
      </c>
      <c r="H469" s="24">
        <v>81</v>
      </c>
      <c r="I469" s="7"/>
      <c r="J469" s="7" t="s">
        <v>530</v>
      </c>
      <c r="K469" s="6">
        <v>6</v>
      </c>
      <c r="L469" s="9">
        <v>0</v>
      </c>
      <c r="M469" s="9">
        <v>0</v>
      </c>
      <c r="N469" s="12">
        <f>K469*400+L469*100+M469</f>
        <v>2400</v>
      </c>
      <c r="O469" s="10">
        <v>330</v>
      </c>
      <c r="P469" s="12">
        <f>N469*O469</f>
        <v>792000</v>
      </c>
      <c r="Q469" s="13">
        <f>P469*0.01%</f>
        <v>79.2</v>
      </c>
      <c r="R469" s="13">
        <f t="shared" si="114"/>
        <v>71.28</v>
      </c>
      <c r="S469" s="26">
        <f>Q469-R469</f>
        <v>7.9200000000000017</v>
      </c>
      <c r="T469" s="17"/>
    </row>
    <row r="470" spans="1:20" s="15" customFormat="1" ht="23.25" x14ac:dyDescent="0.5">
      <c r="A470" s="64">
        <v>173</v>
      </c>
      <c r="B470" s="7" t="s">
        <v>225</v>
      </c>
      <c r="C470" s="7" t="s">
        <v>360</v>
      </c>
      <c r="D470" s="7" t="s">
        <v>422</v>
      </c>
      <c r="E470" s="46" t="s">
        <v>680</v>
      </c>
      <c r="F470" s="31" t="s">
        <v>216</v>
      </c>
      <c r="G470" s="7" t="s">
        <v>437</v>
      </c>
      <c r="H470" s="7" t="s">
        <v>438</v>
      </c>
      <c r="I470" s="7" t="s">
        <v>197</v>
      </c>
      <c r="J470" s="7" t="s">
        <v>530</v>
      </c>
      <c r="K470" s="6" t="s">
        <v>531</v>
      </c>
      <c r="L470" s="9" t="s">
        <v>22</v>
      </c>
      <c r="M470" s="9" t="s">
        <v>74</v>
      </c>
      <c r="N470" s="12">
        <f>K470*400+L470*100+M470</f>
        <v>357</v>
      </c>
      <c r="O470" s="10">
        <v>330</v>
      </c>
      <c r="P470" s="12">
        <f>N470*O470</f>
        <v>117810</v>
      </c>
      <c r="Q470" s="13">
        <f>P470*0.01%</f>
        <v>11.781000000000001</v>
      </c>
      <c r="R470" s="13">
        <f t="shared" si="114"/>
        <v>10.6029</v>
      </c>
      <c r="S470" s="26">
        <f>Q470-R470</f>
        <v>1.1781000000000006</v>
      </c>
      <c r="T470" s="17"/>
    </row>
    <row r="471" spans="1:20" s="15" customFormat="1" ht="23.25" x14ac:dyDescent="0.5">
      <c r="A471" s="65"/>
      <c r="B471" s="7"/>
      <c r="C471" s="7"/>
      <c r="D471" s="7"/>
      <c r="E471" s="52"/>
      <c r="F471" s="31"/>
      <c r="G471" s="7" t="s">
        <v>437</v>
      </c>
      <c r="H471" s="7" t="s">
        <v>438</v>
      </c>
      <c r="I471" s="7" t="s">
        <v>199</v>
      </c>
      <c r="J471" s="7" t="s">
        <v>530</v>
      </c>
      <c r="K471" s="6" t="s">
        <v>25</v>
      </c>
      <c r="L471" s="9" t="s">
        <v>531</v>
      </c>
      <c r="M471" s="9" t="s">
        <v>45</v>
      </c>
      <c r="N471" s="12">
        <f>K471*400+L471*100+M471</f>
        <v>2427</v>
      </c>
      <c r="O471" s="10">
        <v>330</v>
      </c>
      <c r="P471" s="12">
        <f>N471*O471</f>
        <v>800910</v>
      </c>
      <c r="Q471" s="13">
        <f>P471*0.01%</f>
        <v>80.091000000000008</v>
      </c>
      <c r="R471" s="13">
        <f t="shared" si="114"/>
        <v>72.081900000000005</v>
      </c>
      <c r="S471" s="26">
        <f>Q471-R471</f>
        <v>8.0091000000000037</v>
      </c>
      <c r="T471" s="17"/>
    </row>
    <row r="472" spans="1:20" s="15" customFormat="1" ht="23.25" x14ac:dyDescent="0.5">
      <c r="A472" s="66"/>
      <c r="B472" s="7"/>
      <c r="C472" s="7"/>
      <c r="D472" s="7"/>
      <c r="E472" s="52"/>
      <c r="F472" s="31"/>
      <c r="G472" s="7"/>
      <c r="H472" s="7"/>
      <c r="I472" s="7"/>
      <c r="J472" s="7"/>
      <c r="K472" s="6"/>
      <c r="L472" s="9"/>
      <c r="M472" s="9"/>
      <c r="N472" s="12"/>
      <c r="O472" s="10"/>
      <c r="P472" s="12">
        <f>SUM(P470:P471)</f>
        <v>918720</v>
      </c>
      <c r="Q472" s="13">
        <f>SUM(Q470:Q471)</f>
        <v>91.872000000000014</v>
      </c>
      <c r="R472" s="13">
        <f t="shared" si="114"/>
        <v>82.68480000000001</v>
      </c>
      <c r="S472" s="26">
        <f>SUM(S470:S471)</f>
        <v>9.1872000000000043</v>
      </c>
      <c r="T472" s="17"/>
    </row>
    <row r="473" spans="1:20" s="15" customFormat="1" ht="23.25" x14ac:dyDescent="0.5">
      <c r="A473" s="29">
        <v>174</v>
      </c>
      <c r="B473" s="7" t="s">
        <v>226</v>
      </c>
      <c r="C473" s="7" t="s">
        <v>361</v>
      </c>
      <c r="D473" s="7" t="s">
        <v>422</v>
      </c>
      <c r="E473" s="46" t="s">
        <v>681</v>
      </c>
      <c r="F473" s="31" t="s">
        <v>512</v>
      </c>
      <c r="G473" s="7" t="s">
        <v>437</v>
      </c>
      <c r="H473" s="7" t="s">
        <v>446</v>
      </c>
      <c r="I473" s="7" t="s">
        <v>21</v>
      </c>
      <c r="J473" s="7" t="s">
        <v>530</v>
      </c>
      <c r="K473" s="6" t="s">
        <v>31</v>
      </c>
      <c r="L473" s="9" t="s">
        <v>531</v>
      </c>
      <c r="M473" s="9" t="s">
        <v>59</v>
      </c>
      <c r="N473" s="12">
        <f t="shared" ref="N473:N478" si="115">K473*400+L473*100+M473</f>
        <v>4841</v>
      </c>
      <c r="O473" s="10">
        <v>330</v>
      </c>
      <c r="P473" s="12">
        <f t="shared" ref="P473:P478" si="116">N473*O473</f>
        <v>1597530</v>
      </c>
      <c r="Q473" s="13">
        <f t="shared" ref="Q473:Q478" si="117">P473*0.01%</f>
        <v>159.75300000000001</v>
      </c>
      <c r="R473" s="13">
        <f t="shared" si="114"/>
        <v>143.77770000000001</v>
      </c>
      <c r="S473" s="26">
        <f t="shared" ref="S473:S478" si="118">Q473-R473</f>
        <v>15.975300000000004</v>
      </c>
      <c r="T473" s="17" t="s">
        <v>780</v>
      </c>
    </row>
    <row r="474" spans="1:20" s="15" customFormat="1" ht="23.25" x14ac:dyDescent="0.5">
      <c r="A474" s="29">
        <v>175</v>
      </c>
      <c r="B474" s="7" t="s">
        <v>225</v>
      </c>
      <c r="C474" s="7" t="s">
        <v>362</v>
      </c>
      <c r="D474" s="7" t="s">
        <v>422</v>
      </c>
      <c r="E474" s="46" t="s">
        <v>682</v>
      </c>
      <c r="F474" s="31" t="s">
        <v>122</v>
      </c>
      <c r="G474" s="7" t="s">
        <v>437</v>
      </c>
      <c r="H474" s="7" t="s">
        <v>446</v>
      </c>
      <c r="I474" s="7" t="s">
        <v>26</v>
      </c>
      <c r="J474" s="7" t="s">
        <v>530</v>
      </c>
      <c r="K474" s="6" t="s">
        <v>48</v>
      </c>
      <c r="L474" s="9" t="s">
        <v>21</v>
      </c>
      <c r="M474" s="9" t="s">
        <v>29</v>
      </c>
      <c r="N474" s="12">
        <f t="shared" si="115"/>
        <v>12210</v>
      </c>
      <c r="O474" s="10">
        <v>330</v>
      </c>
      <c r="P474" s="12">
        <f t="shared" si="116"/>
        <v>4029300</v>
      </c>
      <c r="Q474" s="13">
        <f t="shared" si="117"/>
        <v>402.93</v>
      </c>
      <c r="R474" s="13">
        <f t="shared" si="114"/>
        <v>362.637</v>
      </c>
      <c r="S474" s="26">
        <f t="shared" si="118"/>
        <v>40.293000000000006</v>
      </c>
      <c r="T474" s="17"/>
    </row>
    <row r="475" spans="1:20" s="15" customFormat="1" ht="23.25" x14ac:dyDescent="0.5">
      <c r="A475" s="29">
        <v>176</v>
      </c>
      <c r="B475" s="7" t="s">
        <v>226</v>
      </c>
      <c r="C475" s="7" t="s">
        <v>363</v>
      </c>
      <c r="D475" s="7" t="s">
        <v>424</v>
      </c>
      <c r="E475" s="46" t="s">
        <v>683</v>
      </c>
      <c r="F475" s="31" t="s">
        <v>513</v>
      </c>
      <c r="G475" s="7" t="s">
        <v>437</v>
      </c>
      <c r="H475" s="7" t="s">
        <v>451</v>
      </c>
      <c r="I475" s="7" t="s">
        <v>78</v>
      </c>
      <c r="J475" s="7" t="s">
        <v>530</v>
      </c>
      <c r="K475" s="6" t="s">
        <v>27</v>
      </c>
      <c r="L475" s="9" t="s">
        <v>20</v>
      </c>
      <c r="M475" s="9" t="s">
        <v>116</v>
      </c>
      <c r="N475" s="12">
        <f t="shared" si="115"/>
        <v>3399</v>
      </c>
      <c r="O475" s="10">
        <v>330</v>
      </c>
      <c r="P475" s="12">
        <f t="shared" si="116"/>
        <v>1121670</v>
      </c>
      <c r="Q475" s="13">
        <f t="shared" si="117"/>
        <v>112.167</v>
      </c>
      <c r="R475" s="13">
        <f t="shared" si="114"/>
        <v>100.9503</v>
      </c>
      <c r="S475" s="26">
        <f t="shared" si="118"/>
        <v>11.216700000000003</v>
      </c>
      <c r="T475" s="17"/>
    </row>
    <row r="476" spans="1:20" s="15" customFormat="1" ht="23.25" x14ac:dyDescent="0.5">
      <c r="A476" s="64">
        <v>177</v>
      </c>
      <c r="B476" s="7" t="s">
        <v>226</v>
      </c>
      <c r="C476" s="7" t="s">
        <v>364</v>
      </c>
      <c r="D476" s="7" t="s">
        <v>422</v>
      </c>
      <c r="E476" s="46" t="s">
        <v>684</v>
      </c>
      <c r="F476" s="31" t="s">
        <v>77</v>
      </c>
      <c r="G476" s="7" t="s">
        <v>437</v>
      </c>
      <c r="H476" s="7" t="s">
        <v>450</v>
      </c>
      <c r="I476" s="7" t="s">
        <v>20</v>
      </c>
      <c r="J476" s="7" t="s">
        <v>530</v>
      </c>
      <c r="K476" s="6" t="s">
        <v>20</v>
      </c>
      <c r="L476" s="9" t="s">
        <v>531</v>
      </c>
      <c r="M476" s="9" t="s">
        <v>46</v>
      </c>
      <c r="N476" s="12">
        <f t="shared" si="115"/>
        <v>428</v>
      </c>
      <c r="O476" s="10">
        <v>330</v>
      </c>
      <c r="P476" s="12">
        <f t="shared" si="116"/>
        <v>141240</v>
      </c>
      <c r="Q476" s="13">
        <f t="shared" si="117"/>
        <v>14.124000000000001</v>
      </c>
      <c r="R476" s="13">
        <f t="shared" si="114"/>
        <v>12.711600000000001</v>
      </c>
      <c r="S476" s="26">
        <f t="shared" si="118"/>
        <v>1.4123999999999999</v>
      </c>
      <c r="T476" s="17"/>
    </row>
    <row r="477" spans="1:20" s="15" customFormat="1" ht="23.25" x14ac:dyDescent="0.5">
      <c r="A477" s="65"/>
      <c r="B477" s="7"/>
      <c r="C477" s="7"/>
      <c r="D477" s="7"/>
      <c r="E477" s="52"/>
      <c r="F477" s="31"/>
      <c r="G477" s="7" t="s">
        <v>437</v>
      </c>
      <c r="H477" s="7" t="s">
        <v>445</v>
      </c>
      <c r="I477" s="7" t="s">
        <v>133</v>
      </c>
      <c r="J477" s="7" t="s">
        <v>530</v>
      </c>
      <c r="K477" s="6" t="s">
        <v>28</v>
      </c>
      <c r="L477" s="9" t="s">
        <v>22</v>
      </c>
      <c r="M477" s="9" t="s">
        <v>23</v>
      </c>
      <c r="N477" s="12">
        <f t="shared" si="115"/>
        <v>3904</v>
      </c>
      <c r="O477" s="10">
        <v>330</v>
      </c>
      <c r="P477" s="12">
        <f t="shared" si="116"/>
        <v>1288320</v>
      </c>
      <c r="Q477" s="13">
        <f t="shared" si="117"/>
        <v>128.83199999999999</v>
      </c>
      <c r="R477" s="13">
        <f t="shared" si="114"/>
        <v>115.94879999999999</v>
      </c>
      <c r="S477" s="26">
        <f t="shared" si="118"/>
        <v>12.883200000000002</v>
      </c>
      <c r="T477" s="17"/>
    </row>
    <row r="478" spans="1:20" s="15" customFormat="1" ht="23.25" x14ac:dyDescent="0.5">
      <c r="A478" s="65"/>
      <c r="B478" s="7"/>
      <c r="C478" s="7"/>
      <c r="D478" s="7"/>
      <c r="E478" s="52"/>
      <c r="F478" s="31"/>
      <c r="G478" s="7" t="s">
        <v>437</v>
      </c>
      <c r="H478" s="7" t="s">
        <v>450</v>
      </c>
      <c r="I478" s="7" t="s">
        <v>25</v>
      </c>
      <c r="J478" s="7" t="s">
        <v>530</v>
      </c>
      <c r="K478" s="6" t="s">
        <v>23</v>
      </c>
      <c r="L478" s="9" t="s">
        <v>22</v>
      </c>
      <c r="M478" s="9" t="s">
        <v>48</v>
      </c>
      <c r="N478" s="12">
        <f t="shared" si="115"/>
        <v>1930</v>
      </c>
      <c r="O478" s="10">
        <v>330</v>
      </c>
      <c r="P478" s="12">
        <f t="shared" si="116"/>
        <v>636900</v>
      </c>
      <c r="Q478" s="13">
        <f t="shared" si="117"/>
        <v>63.690000000000005</v>
      </c>
      <c r="R478" s="13">
        <f t="shared" si="114"/>
        <v>57.321000000000005</v>
      </c>
      <c r="S478" s="26">
        <f t="shared" si="118"/>
        <v>6.3689999999999998</v>
      </c>
      <c r="T478" s="17"/>
    </row>
    <row r="479" spans="1:20" s="15" customFormat="1" ht="23.25" x14ac:dyDescent="0.5">
      <c r="A479" s="66"/>
      <c r="B479" s="7"/>
      <c r="C479" s="7"/>
      <c r="D479" s="7"/>
      <c r="E479" s="52"/>
      <c r="F479" s="31"/>
      <c r="G479" s="7"/>
      <c r="H479" s="7"/>
      <c r="I479" s="7"/>
      <c r="J479" s="7"/>
      <c r="K479" s="6"/>
      <c r="L479" s="9"/>
      <c r="M479" s="9"/>
      <c r="N479" s="12"/>
      <c r="O479" s="10"/>
      <c r="P479" s="12">
        <f>SUM(P476:P478)</f>
        <v>2066460</v>
      </c>
      <c r="Q479" s="13">
        <f>SUM(Q476:Q478)</f>
        <v>206.64599999999999</v>
      </c>
      <c r="R479" s="13">
        <f t="shared" si="114"/>
        <v>185.98139999999998</v>
      </c>
      <c r="S479" s="26">
        <f>SUM(S476:S478)</f>
        <v>20.6646</v>
      </c>
      <c r="T479" s="17"/>
    </row>
    <row r="480" spans="1:20" s="15" customFormat="1" ht="23.25" x14ac:dyDescent="0.5">
      <c r="A480" s="64">
        <v>178</v>
      </c>
      <c r="B480" s="7" t="s">
        <v>225</v>
      </c>
      <c r="C480" s="7" t="s">
        <v>365</v>
      </c>
      <c r="D480" s="7" t="s">
        <v>422</v>
      </c>
      <c r="E480" s="46" t="s">
        <v>685</v>
      </c>
      <c r="F480" s="31" t="s">
        <v>514</v>
      </c>
      <c r="G480" s="7" t="s">
        <v>437</v>
      </c>
      <c r="H480" s="7" t="s">
        <v>442</v>
      </c>
      <c r="I480" s="7" t="s">
        <v>202</v>
      </c>
      <c r="J480" s="7" t="s">
        <v>530</v>
      </c>
      <c r="K480" s="6" t="s">
        <v>21</v>
      </c>
      <c r="L480" s="9" t="s">
        <v>531</v>
      </c>
      <c r="M480" s="9" t="s">
        <v>42</v>
      </c>
      <c r="N480" s="12">
        <f>K480*400+L480*100+M480</f>
        <v>824</v>
      </c>
      <c r="O480" s="10">
        <v>330</v>
      </c>
      <c r="P480" s="12">
        <f>N480*O480</f>
        <v>271920</v>
      </c>
      <c r="Q480" s="13">
        <f>P480*0.01%</f>
        <v>27.192</v>
      </c>
      <c r="R480" s="13">
        <f t="shared" si="114"/>
        <v>24.472799999999999</v>
      </c>
      <c r="S480" s="26">
        <f>Q480-R480</f>
        <v>2.7192000000000007</v>
      </c>
      <c r="T480" s="17"/>
    </row>
    <row r="481" spans="1:20" s="15" customFormat="1" ht="23.25" x14ac:dyDescent="0.5">
      <c r="A481" s="65"/>
      <c r="B481" s="7"/>
      <c r="C481" s="7"/>
      <c r="D481" s="7"/>
      <c r="E481" s="52"/>
      <c r="F481" s="31"/>
      <c r="G481" s="7" t="s">
        <v>437</v>
      </c>
      <c r="H481" s="7" t="s">
        <v>442</v>
      </c>
      <c r="I481" s="7" t="s">
        <v>208</v>
      </c>
      <c r="J481" s="7" t="s">
        <v>530</v>
      </c>
      <c r="K481" s="6" t="s">
        <v>21</v>
      </c>
      <c r="L481" s="9" t="s">
        <v>21</v>
      </c>
      <c r="M481" s="9" t="s">
        <v>93</v>
      </c>
      <c r="N481" s="12">
        <f>K481*400+L481*100+M481</f>
        <v>1076</v>
      </c>
      <c r="O481" s="10">
        <v>330</v>
      </c>
      <c r="P481" s="12">
        <f>N481*O481</f>
        <v>355080</v>
      </c>
      <c r="Q481" s="13">
        <f>P481*0.01%</f>
        <v>35.508000000000003</v>
      </c>
      <c r="R481" s="13">
        <f t="shared" si="114"/>
        <v>31.957200000000004</v>
      </c>
      <c r="S481" s="26">
        <f>Q481-R481</f>
        <v>3.5507999999999988</v>
      </c>
      <c r="T481" s="17"/>
    </row>
    <row r="482" spans="1:20" s="15" customFormat="1" ht="23.25" x14ac:dyDescent="0.5">
      <c r="A482" s="66"/>
      <c r="B482" s="7"/>
      <c r="C482" s="7"/>
      <c r="D482" s="7"/>
      <c r="E482" s="52"/>
      <c r="F482" s="31"/>
      <c r="G482" s="7"/>
      <c r="H482" s="7"/>
      <c r="I482" s="7"/>
      <c r="J482" s="7"/>
      <c r="K482" s="6"/>
      <c r="L482" s="9"/>
      <c r="M482" s="9"/>
      <c r="N482" s="12"/>
      <c r="O482" s="10"/>
      <c r="P482" s="12">
        <f>SUM(P480:P481)</f>
        <v>627000</v>
      </c>
      <c r="Q482" s="13">
        <f>SUM(Q480:Q481)</f>
        <v>62.7</v>
      </c>
      <c r="R482" s="13">
        <f t="shared" si="114"/>
        <v>56.430000000000007</v>
      </c>
      <c r="S482" s="26">
        <f>SUM(S480:S481)</f>
        <v>6.27</v>
      </c>
      <c r="T482" s="17"/>
    </row>
    <row r="483" spans="1:20" s="15" customFormat="1" ht="23.25" x14ac:dyDescent="0.5">
      <c r="A483" s="64">
        <v>179</v>
      </c>
      <c r="B483" s="7" t="s">
        <v>225</v>
      </c>
      <c r="C483" s="7" t="s">
        <v>366</v>
      </c>
      <c r="D483" s="7" t="s">
        <v>422</v>
      </c>
      <c r="E483" s="46" t="s">
        <v>686</v>
      </c>
      <c r="F483" s="31" t="s">
        <v>515</v>
      </c>
      <c r="G483" s="7" t="s">
        <v>437</v>
      </c>
      <c r="H483" s="7" t="s">
        <v>438</v>
      </c>
      <c r="I483" s="7" t="s">
        <v>70</v>
      </c>
      <c r="J483" s="7" t="s">
        <v>530</v>
      </c>
      <c r="K483" s="6" t="s">
        <v>21</v>
      </c>
      <c r="L483" s="9" t="s">
        <v>531</v>
      </c>
      <c r="M483" s="9" t="s">
        <v>47</v>
      </c>
      <c r="N483" s="12">
        <f>K483*400+L483*100+M483</f>
        <v>829</v>
      </c>
      <c r="O483" s="10">
        <v>330</v>
      </c>
      <c r="P483" s="12">
        <f>N483*O483</f>
        <v>273570</v>
      </c>
      <c r="Q483" s="13">
        <f>P483*0.01%</f>
        <v>27.357000000000003</v>
      </c>
      <c r="R483" s="13">
        <f t="shared" si="114"/>
        <v>24.621300000000002</v>
      </c>
      <c r="S483" s="26">
        <f>Q483-R483</f>
        <v>2.7357000000000014</v>
      </c>
      <c r="T483" s="17"/>
    </row>
    <row r="484" spans="1:20" s="15" customFormat="1" ht="23.25" x14ac:dyDescent="0.5">
      <c r="A484" s="65"/>
      <c r="B484" s="7"/>
      <c r="C484" s="7"/>
      <c r="D484" s="7"/>
      <c r="E484" s="52"/>
      <c r="F484" s="31"/>
      <c r="G484" s="7" t="s">
        <v>437</v>
      </c>
      <c r="H484" s="7" t="s">
        <v>203</v>
      </c>
      <c r="I484" s="7" t="s">
        <v>38</v>
      </c>
      <c r="J484" s="7" t="s">
        <v>530</v>
      </c>
      <c r="K484" s="6" t="s">
        <v>23</v>
      </c>
      <c r="L484" s="9" t="s">
        <v>20</v>
      </c>
      <c r="M484" s="9" t="s">
        <v>107</v>
      </c>
      <c r="N484" s="12">
        <f>K484*400+L484*100+M484</f>
        <v>1790</v>
      </c>
      <c r="O484" s="10">
        <v>330</v>
      </c>
      <c r="P484" s="12">
        <f>N484*O484</f>
        <v>590700</v>
      </c>
      <c r="Q484" s="13">
        <f>P484*0.01%</f>
        <v>59.07</v>
      </c>
      <c r="R484" s="13">
        <f t="shared" si="114"/>
        <v>53.163000000000004</v>
      </c>
      <c r="S484" s="26">
        <f>Q484-R484</f>
        <v>5.9069999999999965</v>
      </c>
      <c r="T484" s="17"/>
    </row>
    <row r="485" spans="1:20" s="15" customFormat="1" ht="23.25" x14ac:dyDescent="0.5">
      <c r="A485" s="65"/>
      <c r="B485" s="7"/>
      <c r="C485" s="7"/>
      <c r="D485" s="7"/>
      <c r="E485" s="52"/>
      <c r="F485" s="31"/>
      <c r="G485" s="7" t="s">
        <v>437</v>
      </c>
      <c r="H485" s="7" t="s">
        <v>203</v>
      </c>
      <c r="I485" s="7" t="s">
        <v>35</v>
      </c>
      <c r="J485" s="7" t="s">
        <v>530</v>
      </c>
      <c r="K485" s="6" t="s">
        <v>26</v>
      </c>
      <c r="L485" s="9" t="s">
        <v>21</v>
      </c>
      <c r="M485" s="9" t="s">
        <v>48</v>
      </c>
      <c r="N485" s="12">
        <f>K485*400+L485*100+M485</f>
        <v>3030</v>
      </c>
      <c r="O485" s="10">
        <v>330</v>
      </c>
      <c r="P485" s="12">
        <f>N485*O485</f>
        <v>999900</v>
      </c>
      <c r="Q485" s="13">
        <f>P485*0.01%</f>
        <v>99.990000000000009</v>
      </c>
      <c r="R485" s="13">
        <f t="shared" si="114"/>
        <v>89.991000000000014</v>
      </c>
      <c r="S485" s="26">
        <f>Q485-R485</f>
        <v>9.9989999999999952</v>
      </c>
      <c r="T485" s="17"/>
    </row>
    <row r="486" spans="1:20" s="15" customFormat="1" ht="23.25" x14ac:dyDescent="0.5">
      <c r="A486" s="66"/>
      <c r="B486" s="7"/>
      <c r="C486" s="7"/>
      <c r="D486" s="7"/>
      <c r="E486" s="52"/>
      <c r="F486" s="31"/>
      <c r="G486" s="7"/>
      <c r="H486" s="7"/>
      <c r="I486" s="7"/>
      <c r="J486" s="7"/>
      <c r="K486" s="6"/>
      <c r="L486" s="9"/>
      <c r="M486" s="9"/>
      <c r="N486" s="12"/>
      <c r="O486" s="10"/>
      <c r="P486" s="12">
        <f>SUM(P483:P485)</f>
        <v>1864170</v>
      </c>
      <c r="Q486" s="13">
        <f>SUM(Q483:Q485)</f>
        <v>186.41700000000003</v>
      </c>
      <c r="R486" s="13">
        <f t="shared" si="114"/>
        <v>167.77530000000004</v>
      </c>
      <c r="S486" s="26">
        <f>SUM(S483:S485)</f>
        <v>18.641699999999993</v>
      </c>
      <c r="T486" s="17"/>
    </row>
    <row r="487" spans="1:20" s="15" customFormat="1" ht="23.25" x14ac:dyDescent="0.5">
      <c r="A487" s="29">
        <v>180</v>
      </c>
      <c r="B487" s="7" t="s">
        <v>225</v>
      </c>
      <c r="C487" s="7" t="s">
        <v>367</v>
      </c>
      <c r="D487" s="7" t="s">
        <v>422</v>
      </c>
      <c r="E487" s="46" t="s">
        <v>688</v>
      </c>
      <c r="F487" s="31" t="s">
        <v>79</v>
      </c>
      <c r="G487" s="7" t="s">
        <v>437</v>
      </c>
      <c r="H487" s="7" t="s">
        <v>205</v>
      </c>
      <c r="I487" s="7" t="s">
        <v>35</v>
      </c>
      <c r="J487" s="7" t="s">
        <v>530</v>
      </c>
      <c r="K487" s="6" t="s">
        <v>24</v>
      </c>
      <c r="L487" s="9" t="s">
        <v>20</v>
      </c>
      <c r="M487" s="9" t="s">
        <v>60</v>
      </c>
      <c r="N487" s="12">
        <f>K487*400+L487*100+M487</f>
        <v>2142</v>
      </c>
      <c r="O487" s="10">
        <v>330</v>
      </c>
      <c r="P487" s="12">
        <f>N487*O487</f>
        <v>706860</v>
      </c>
      <c r="Q487" s="13">
        <f>P487*0.01%</f>
        <v>70.686000000000007</v>
      </c>
      <c r="R487" s="13">
        <f t="shared" si="114"/>
        <v>63.617400000000011</v>
      </c>
      <c r="S487" s="26">
        <f>Q487-R487</f>
        <v>7.0685999999999964</v>
      </c>
      <c r="T487" s="17"/>
    </row>
    <row r="488" spans="1:20" s="15" customFormat="1" ht="23.25" x14ac:dyDescent="0.5">
      <c r="A488" s="29">
        <v>181</v>
      </c>
      <c r="B488" s="7" t="s">
        <v>226</v>
      </c>
      <c r="C488" s="7" t="s">
        <v>367</v>
      </c>
      <c r="D488" s="7" t="s">
        <v>422</v>
      </c>
      <c r="E488" s="46" t="s">
        <v>687</v>
      </c>
      <c r="F488" s="31" t="s">
        <v>516</v>
      </c>
      <c r="G488" s="7" t="s">
        <v>437</v>
      </c>
      <c r="H488" s="7" t="s">
        <v>456</v>
      </c>
      <c r="I488" s="7" t="s">
        <v>42</v>
      </c>
      <c r="J488" s="7" t="s">
        <v>530</v>
      </c>
      <c r="K488" s="6" t="s">
        <v>23</v>
      </c>
      <c r="L488" s="9" t="s">
        <v>531</v>
      </c>
      <c r="M488" s="9" t="s">
        <v>76</v>
      </c>
      <c r="N488" s="12">
        <f>K488*400+L488*100+M488</f>
        <v>1659</v>
      </c>
      <c r="O488" s="10">
        <v>330</v>
      </c>
      <c r="P488" s="12">
        <f>N488*O488</f>
        <v>547470</v>
      </c>
      <c r="Q488" s="13">
        <f>P488*0.01%</f>
        <v>54.747</v>
      </c>
      <c r="R488" s="13">
        <f t="shared" si="114"/>
        <v>49.272300000000001</v>
      </c>
      <c r="S488" s="26">
        <f>Q488-R488</f>
        <v>5.4746999999999986</v>
      </c>
      <c r="T488" s="17"/>
    </row>
    <row r="489" spans="1:20" s="15" customFormat="1" ht="23.25" x14ac:dyDescent="0.5">
      <c r="A489" s="64">
        <v>182</v>
      </c>
      <c r="B489" s="7" t="s">
        <v>226</v>
      </c>
      <c r="C489" s="7" t="s">
        <v>805</v>
      </c>
      <c r="D489" s="7" t="s">
        <v>432</v>
      </c>
      <c r="E489" s="46" t="s">
        <v>689</v>
      </c>
      <c r="F489" s="31" t="s">
        <v>120</v>
      </c>
      <c r="G489" s="7" t="s">
        <v>437</v>
      </c>
      <c r="H489" s="7" t="s">
        <v>441</v>
      </c>
      <c r="I489" s="7" t="s">
        <v>21</v>
      </c>
      <c r="J489" s="7" t="s">
        <v>530</v>
      </c>
      <c r="K489" s="6" t="s">
        <v>21</v>
      </c>
      <c r="L489" s="9" t="s">
        <v>22</v>
      </c>
      <c r="M489" s="9" t="s">
        <v>42</v>
      </c>
      <c r="N489" s="12">
        <f>K489*400+L489*100+M489</f>
        <v>1124</v>
      </c>
      <c r="O489" s="10">
        <v>330</v>
      </c>
      <c r="P489" s="12">
        <f>N489*O489</f>
        <v>370920</v>
      </c>
      <c r="Q489" s="13">
        <f>P489*0.01%</f>
        <v>37.091999999999999</v>
      </c>
      <c r="R489" s="13">
        <f t="shared" si="114"/>
        <v>33.382800000000003</v>
      </c>
      <c r="S489" s="26">
        <f>Q489-R489</f>
        <v>3.7091999999999956</v>
      </c>
      <c r="T489" s="17"/>
    </row>
    <row r="490" spans="1:20" s="15" customFormat="1" ht="23.25" x14ac:dyDescent="0.5">
      <c r="A490" s="65"/>
      <c r="B490" s="7"/>
      <c r="C490" s="7"/>
      <c r="D490" s="7"/>
      <c r="E490" s="52"/>
      <c r="F490" s="31"/>
      <c r="G490" s="7" t="s">
        <v>437</v>
      </c>
      <c r="H490" s="7" t="s">
        <v>200</v>
      </c>
      <c r="I490" s="7" t="s">
        <v>20</v>
      </c>
      <c r="J490" s="7" t="s">
        <v>530</v>
      </c>
      <c r="K490" s="6" t="s">
        <v>31</v>
      </c>
      <c r="L490" s="9" t="s">
        <v>21</v>
      </c>
      <c r="M490" s="9" t="s">
        <v>38</v>
      </c>
      <c r="N490" s="12">
        <f>K490*400+L490*100+M490</f>
        <v>5019</v>
      </c>
      <c r="O490" s="10">
        <v>330</v>
      </c>
      <c r="P490" s="12">
        <f>N490*O490</f>
        <v>1656270</v>
      </c>
      <c r="Q490" s="13">
        <f>P490*0.01%</f>
        <v>165.62700000000001</v>
      </c>
      <c r="R490" s="13">
        <f t="shared" si="114"/>
        <v>149.0643</v>
      </c>
      <c r="S490" s="26">
        <f>Q490-R490</f>
        <v>16.562700000000007</v>
      </c>
      <c r="T490" s="17"/>
    </row>
    <row r="491" spans="1:20" s="15" customFormat="1" ht="23.25" x14ac:dyDescent="0.5">
      <c r="A491" s="65"/>
      <c r="B491" s="61" t="s">
        <v>804</v>
      </c>
      <c r="C491" s="62"/>
      <c r="D491" s="63"/>
      <c r="E491" s="52"/>
      <c r="F491" s="31"/>
      <c r="G491" s="7" t="s">
        <v>437</v>
      </c>
      <c r="H491" s="7" t="s">
        <v>441</v>
      </c>
      <c r="I491" s="7" t="s">
        <v>63</v>
      </c>
      <c r="J491" s="7" t="s">
        <v>530</v>
      </c>
      <c r="K491" s="6" t="s">
        <v>25</v>
      </c>
      <c r="L491" s="9" t="s">
        <v>531</v>
      </c>
      <c r="M491" s="9" t="s">
        <v>101</v>
      </c>
      <c r="N491" s="12">
        <f>K491*400+L491*100+M491</f>
        <v>2484</v>
      </c>
      <c r="O491" s="10">
        <v>330</v>
      </c>
      <c r="P491" s="12">
        <f>N491*O491</f>
        <v>819720</v>
      </c>
      <c r="Q491" s="13">
        <f>P491*0.01%</f>
        <v>81.972000000000008</v>
      </c>
      <c r="R491" s="13">
        <f t="shared" si="114"/>
        <v>73.774800000000013</v>
      </c>
      <c r="S491" s="26">
        <f>Q491-R491</f>
        <v>8.1971999999999952</v>
      </c>
      <c r="T491" s="17"/>
    </row>
    <row r="492" spans="1:20" s="15" customFormat="1" ht="23.25" x14ac:dyDescent="0.5">
      <c r="A492" s="66"/>
      <c r="B492" s="7"/>
      <c r="C492" s="7"/>
      <c r="D492" s="7"/>
      <c r="E492" s="52"/>
      <c r="F492" s="31"/>
      <c r="G492" s="7"/>
      <c r="H492" s="7"/>
      <c r="I492" s="7"/>
      <c r="J492" s="7"/>
      <c r="K492" s="6"/>
      <c r="L492" s="9"/>
      <c r="M492" s="9"/>
      <c r="N492" s="12"/>
      <c r="O492" s="10"/>
      <c r="P492" s="12">
        <f>SUM(P489:P491)</f>
        <v>2846910</v>
      </c>
      <c r="Q492" s="13">
        <f>SUM(Q489:Q491)</f>
        <v>284.69100000000003</v>
      </c>
      <c r="R492" s="13">
        <f t="shared" si="114"/>
        <v>256.22190000000006</v>
      </c>
      <c r="S492" s="26">
        <f>SUM(S489:S491)</f>
        <v>28.469099999999997</v>
      </c>
      <c r="T492" s="17"/>
    </row>
    <row r="493" spans="1:20" s="15" customFormat="1" ht="23.25" x14ac:dyDescent="0.5">
      <c r="A493" s="64">
        <v>183</v>
      </c>
      <c r="B493" s="7" t="s">
        <v>224</v>
      </c>
      <c r="C493" s="7" t="s">
        <v>368</v>
      </c>
      <c r="D493" s="7" t="s">
        <v>422</v>
      </c>
      <c r="E493" s="46" t="s">
        <v>690</v>
      </c>
      <c r="F493" s="31" t="s">
        <v>52</v>
      </c>
      <c r="G493" s="7" t="s">
        <v>437</v>
      </c>
      <c r="H493" s="7" t="s">
        <v>438</v>
      </c>
      <c r="I493" s="7" t="s">
        <v>175</v>
      </c>
      <c r="J493" s="7" t="s">
        <v>530</v>
      </c>
      <c r="K493" s="6" t="s">
        <v>531</v>
      </c>
      <c r="L493" s="9" t="s">
        <v>21</v>
      </c>
      <c r="M493" s="9" t="s">
        <v>22</v>
      </c>
      <c r="N493" s="12">
        <f>K493*400+L493*100+M493</f>
        <v>203</v>
      </c>
      <c r="O493" s="10">
        <v>330</v>
      </c>
      <c r="P493" s="12">
        <f>N493*O493</f>
        <v>66990</v>
      </c>
      <c r="Q493" s="13">
        <f>P493*0.01%</f>
        <v>6.6990000000000007</v>
      </c>
      <c r="R493" s="13">
        <f t="shared" si="114"/>
        <v>6.0291000000000006</v>
      </c>
      <c r="S493" s="26">
        <f>Q493-R493</f>
        <v>0.66990000000000016</v>
      </c>
      <c r="T493" s="17"/>
    </row>
    <row r="494" spans="1:20" s="15" customFormat="1" ht="23.25" x14ac:dyDescent="0.5">
      <c r="A494" s="65"/>
      <c r="B494" s="7"/>
      <c r="C494" s="7"/>
      <c r="D494" s="7"/>
      <c r="E494" s="52"/>
      <c r="F494" s="31"/>
      <c r="G494" s="7" t="s">
        <v>437</v>
      </c>
      <c r="H494" s="7" t="s">
        <v>438</v>
      </c>
      <c r="I494" s="7" t="s">
        <v>178</v>
      </c>
      <c r="J494" s="7" t="s">
        <v>530</v>
      </c>
      <c r="K494" s="6" t="s">
        <v>531</v>
      </c>
      <c r="L494" s="9" t="s">
        <v>20</v>
      </c>
      <c r="M494" s="9" t="s">
        <v>72</v>
      </c>
      <c r="N494" s="12">
        <f>K494*400+L494*100+M494</f>
        <v>155</v>
      </c>
      <c r="O494" s="10">
        <v>330</v>
      </c>
      <c r="P494" s="12">
        <f>N494*O494</f>
        <v>51150</v>
      </c>
      <c r="Q494" s="13">
        <f>P494*0.01%</f>
        <v>5.1150000000000002</v>
      </c>
      <c r="R494" s="13">
        <f t="shared" si="114"/>
        <v>4.6035000000000004</v>
      </c>
      <c r="S494" s="26">
        <f>Q494-R494</f>
        <v>0.51149999999999984</v>
      </c>
      <c r="T494" s="17"/>
    </row>
    <row r="495" spans="1:20" s="15" customFormat="1" ht="23.25" x14ac:dyDescent="0.5">
      <c r="A495" s="66"/>
      <c r="B495" s="7"/>
      <c r="C495" s="7"/>
      <c r="D495" s="7"/>
      <c r="E495" s="52"/>
      <c r="F495" s="31"/>
      <c r="G495" s="7"/>
      <c r="H495" s="7"/>
      <c r="I495" s="7"/>
      <c r="J495" s="7"/>
      <c r="K495" s="6"/>
      <c r="L495" s="9"/>
      <c r="M495" s="9"/>
      <c r="N495" s="12"/>
      <c r="O495" s="10"/>
      <c r="P495" s="12">
        <f>SUM(P493:P494)</f>
        <v>118140</v>
      </c>
      <c r="Q495" s="13">
        <f>SUM(Q493:Q494)</f>
        <v>11.814</v>
      </c>
      <c r="R495" s="13">
        <f t="shared" si="114"/>
        <v>10.6326</v>
      </c>
      <c r="S495" s="26">
        <f>SUM(S493:S494)</f>
        <v>1.1814</v>
      </c>
      <c r="T495" s="17"/>
    </row>
    <row r="496" spans="1:20" s="15" customFormat="1" ht="23.25" x14ac:dyDescent="0.5">
      <c r="A496" s="64">
        <v>184</v>
      </c>
      <c r="B496" s="7" t="s">
        <v>226</v>
      </c>
      <c r="C496" s="7" t="s">
        <v>369</v>
      </c>
      <c r="D496" s="7" t="s">
        <v>422</v>
      </c>
      <c r="E496" s="46" t="s">
        <v>691</v>
      </c>
      <c r="F496" s="31" t="s">
        <v>102</v>
      </c>
      <c r="G496" s="7" t="s">
        <v>437</v>
      </c>
      <c r="H496" s="7" t="s">
        <v>184</v>
      </c>
      <c r="I496" s="7" t="s">
        <v>35</v>
      </c>
      <c r="J496" s="7" t="s">
        <v>530</v>
      </c>
      <c r="K496" s="6" t="s">
        <v>22</v>
      </c>
      <c r="L496" s="9" t="s">
        <v>22</v>
      </c>
      <c r="M496" s="9" t="s">
        <v>55</v>
      </c>
      <c r="N496" s="12">
        <f>K496*400+L496*100+M496</f>
        <v>1537</v>
      </c>
      <c r="O496" s="10">
        <v>330</v>
      </c>
      <c r="P496" s="12">
        <f>N496*O496</f>
        <v>507210</v>
      </c>
      <c r="Q496" s="13">
        <f>P496*0.01%</f>
        <v>50.721000000000004</v>
      </c>
      <c r="R496" s="13">
        <f t="shared" si="114"/>
        <v>45.648900000000005</v>
      </c>
      <c r="S496" s="26">
        <f>Q496-R496</f>
        <v>5.0720999999999989</v>
      </c>
      <c r="T496" s="17"/>
    </row>
    <row r="497" spans="1:20" s="15" customFormat="1" ht="23.25" x14ac:dyDescent="0.5">
      <c r="A497" s="65"/>
      <c r="B497" s="7"/>
      <c r="C497" s="61" t="s">
        <v>785</v>
      </c>
      <c r="D497" s="63"/>
      <c r="E497" s="57">
        <v>3470300168722</v>
      </c>
      <c r="F497" s="31"/>
      <c r="G497" s="7" t="s">
        <v>437</v>
      </c>
      <c r="H497" s="7" t="s">
        <v>184</v>
      </c>
      <c r="I497" s="7" t="s">
        <v>36</v>
      </c>
      <c r="J497" s="7" t="s">
        <v>530</v>
      </c>
      <c r="K497" s="6" t="s">
        <v>20</v>
      </c>
      <c r="L497" s="9" t="s">
        <v>20</v>
      </c>
      <c r="M497" s="9" t="s">
        <v>62</v>
      </c>
      <c r="N497" s="12">
        <f>K497*400+L497*100+M497</f>
        <v>545</v>
      </c>
      <c r="O497" s="10">
        <v>330</v>
      </c>
      <c r="P497" s="12">
        <f>N497*O497</f>
        <v>179850</v>
      </c>
      <c r="Q497" s="13">
        <f>P497*0.01%</f>
        <v>17.984999999999999</v>
      </c>
      <c r="R497" s="13">
        <f t="shared" si="114"/>
        <v>16.186499999999999</v>
      </c>
      <c r="S497" s="26">
        <f>Q497-R497</f>
        <v>1.7985000000000007</v>
      </c>
      <c r="T497" s="17"/>
    </row>
    <row r="498" spans="1:20" s="15" customFormat="1" ht="23.25" x14ac:dyDescent="0.5">
      <c r="A498" s="66"/>
      <c r="B498" s="7"/>
      <c r="C498" s="7"/>
      <c r="D498" s="7"/>
      <c r="E498" s="52"/>
      <c r="F498" s="31"/>
      <c r="G498" s="7"/>
      <c r="H498" s="7"/>
      <c r="I498" s="7"/>
      <c r="J498" s="7"/>
      <c r="K498" s="6"/>
      <c r="L498" s="9"/>
      <c r="M498" s="9"/>
      <c r="N498" s="12"/>
      <c r="O498" s="10"/>
      <c r="P498" s="12">
        <f>SUM(P496:P497)</f>
        <v>687060</v>
      </c>
      <c r="Q498" s="13">
        <f>SUM(Q496:Q497)</f>
        <v>68.706000000000003</v>
      </c>
      <c r="R498" s="13">
        <f t="shared" si="114"/>
        <v>61.835400000000007</v>
      </c>
      <c r="S498" s="26">
        <f>SUM(S496:S497)</f>
        <v>6.8705999999999996</v>
      </c>
      <c r="T498" s="17"/>
    </row>
    <row r="499" spans="1:20" s="15" customFormat="1" ht="23.25" x14ac:dyDescent="0.5">
      <c r="A499" s="29">
        <v>185</v>
      </c>
      <c r="B499" s="7" t="s">
        <v>225</v>
      </c>
      <c r="C499" s="7" t="s">
        <v>370</v>
      </c>
      <c r="D499" s="7" t="s">
        <v>422</v>
      </c>
      <c r="E499" s="46" t="s">
        <v>692</v>
      </c>
      <c r="F499" s="31" t="s">
        <v>517</v>
      </c>
      <c r="G499" s="7" t="s">
        <v>437</v>
      </c>
      <c r="H499" s="7" t="s">
        <v>443</v>
      </c>
      <c r="I499" s="7" t="s">
        <v>23</v>
      </c>
      <c r="J499" s="7" t="s">
        <v>530</v>
      </c>
      <c r="K499" s="6" t="s">
        <v>33</v>
      </c>
      <c r="L499" s="9" t="s">
        <v>531</v>
      </c>
      <c r="M499" s="9" t="s">
        <v>71</v>
      </c>
      <c r="N499" s="12">
        <f t="shared" ref="N499:N505" si="119">K499*400+L499*100+M499</f>
        <v>5654</v>
      </c>
      <c r="O499" s="10">
        <v>330</v>
      </c>
      <c r="P499" s="12">
        <f t="shared" ref="P499:P505" si="120">N499*O499</f>
        <v>1865820</v>
      </c>
      <c r="Q499" s="13">
        <f t="shared" ref="Q499:Q505" si="121">P499*0.01%</f>
        <v>186.58200000000002</v>
      </c>
      <c r="R499" s="13">
        <f t="shared" si="114"/>
        <v>167.92380000000003</v>
      </c>
      <c r="S499" s="26">
        <f t="shared" ref="S499:S505" si="122">Q499-R499</f>
        <v>18.658199999999994</v>
      </c>
      <c r="T499" s="17"/>
    </row>
    <row r="500" spans="1:20" s="15" customFormat="1" ht="23.25" x14ac:dyDescent="0.5">
      <c r="A500" s="29">
        <v>186</v>
      </c>
      <c r="B500" s="7" t="s">
        <v>225</v>
      </c>
      <c r="C500" s="7" t="s">
        <v>371</v>
      </c>
      <c r="D500" s="7" t="s">
        <v>422</v>
      </c>
      <c r="E500" s="46" t="s">
        <v>693</v>
      </c>
      <c r="F500" s="31" t="s">
        <v>68</v>
      </c>
      <c r="G500" s="7" t="s">
        <v>437</v>
      </c>
      <c r="H500" s="7" t="s">
        <v>462</v>
      </c>
      <c r="I500" s="7" t="s">
        <v>24</v>
      </c>
      <c r="J500" s="7" t="s">
        <v>530</v>
      </c>
      <c r="K500" s="6" t="s">
        <v>26</v>
      </c>
      <c r="L500" s="9" t="s">
        <v>22</v>
      </c>
      <c r="M500" s="9" t="s">
        <v>57</v>
      </c>
      <c r="N500" s="12">
        <f t="shared" si="119"/>
        <v>3139</v>
      </c>
      <c r="O500" s="10">
        <v>330</v>
      </c>
      <c r="P500" s="12">
        <f t="shared" si="120"/>
        <v>1035870</v>
      </c>
      <c r="Q500" s="13">
        <f t="shared" si="121"/>
        <v>103.587</v>
      </c>
      <c r="R500" s="13">
        <f t="shared" si="114"/>
        <v>93.228300000000004</v>
      </c>
      <c r="S500" s="26">
        <f t="shared" si="122"/>
        <v>10.358699999999999</v>
      </c>
      <c r="T500" s="17"/>
    </row>
    <row r="501" spans="1:20" s="15" customFormat="1" ht="23.25" x14ac:dyDescent="0.5">
      <c r="A501" s="29">
        <v>187</v>
      </c>
      <c r="B501" s="7" t="s">
        <v>226</v>
      </c>
      <c r="C501" s="7" t="s">
        <v>372</v>
      </c>
      <c r="D501" s="7" t="s">
        <v>423</v>
      </c>
      <c r="E501" s="46" t="s">
        <v>694</v>
      </c>
      <c r="F501" s="31" t="s">
        <v>518</v>
      </c>
      <c r="G501" s="7" t="s">
        <v>437</v>
      </c>
      <c r="H501" s="7" t="s">
        <v>438</v>
      </c>
      <c r="I501" s="7" t="s">
        <v>192</v>
      </c>
      <c r="J501" s="7" t="s">
        <v>530</v>
      </c>
      <c r="K501" s="6" t="s">
        <v>21</v>
      </c>
      <c r="L501" s="9" t="s">
        <v>22</v>
      </c>
      <c r="M501" s="9" t="s">
        <v>75</v>
      </c>
      <c r="N501" s="12">
        <f t="shared" si="119"/>
        <v>1158</v>
      </c>
      <c r="O501" s="10">
        <v>330</v>
      </c>
      <c r="P501" s="12">
        <f t="shared" si="120"/>
        <v>382140</v>
      </c>
      <c r="Q501" s="13">
        <f t="shared" si="121"/>
        <v>38.213999999999999</v>
      </c>
      <c r="R501" s="13">
        <f t="shared" si="114"/>
        <v>34.392600000000002</v>
      </c>
      <c r="S501" s="26">
        <f t="shared" si="122"/>
        <v>3.821399999999997</v>
      </c>
      <c r="T501" s="17"/>
    </row>
    <row r="502" spans="1:20" s="15" customFormat="1" ht="23.25" x14ac:dyDescent="0.5">
      <c r="A502" s="29">
        <v>188</v>
      </c>
      <c r="B502" s="7" t="s">
        <v>225</v>
      </c>
      <c r="C502" s="7" t="s">
        <v>373</v>
      </c>
      <c r="D502" s="7" t="s">
        <v>422</v>
      </c>
      <c r="E502" s="46" t="s">
        <v>695</v>
      </c>
      <c r="F502" s="31" t="s">
        <v>220</v>
      </c>
      <c r="G502" s="7" t="s">
        <v>437</v>
      </c>
      <c r="H502" s="7" t="s">
        <v>445</v>
      </c>
      <c r="I502" s="7" t="s">
        <v>132</v>
      </c>
      <c r="J502" s="7" t="s">
        <v>530</v>
      </c>
      <c r="K502" s="6" t="s">
        <v>22</v>
      </c>
      <c r="L502" s="9" t="s">
        <v>531</v>
      </c>
      <c r="M502" s="9" t="s">
        <v>28</v>
      </c>
      <c r="N502" s="12">
        <f t="shared" si="119"/>
        <v>1209</v>
      </c>
      <c r="O502" s="10">
        <v>330</v>
      </c>
      <c r="P502" s="12">
        <f t="shared" si="120"/>
        <v>398970</v>
      </c>
      <c r="Q502" s="13">
        <f t="shared" si="121"/>
        <v>39.896999999999998</v>
      </c>
      <c r="R502" s="13">
        <f t="shared" si="114"/>
        <v>35.907299999999999</v>
      </c>
      <c r="S502" s="26">
        <f t="shared" si="122"/>
        <v>3.9896999999999991</v>
      </c>
      <c r="T502" s="17"/>
    </row>
    <row r="503" spans="1:20" s="15" customFormat="1" ht="23.25" x14ac:dyDescent="0.5">
      <c r="A503" s="29">
        <v>189</v>
      </c>
      <c r="B503" s="7" t="s">
        <v>225</v>
      </c>
      <c r="C503" s="7" t="s">
        <v>373</v>
      </c>
      <c r="D503" s="7" t="s">
        <v>433</v>
      </c>
      <c r="E503" s="46" t="s">
        <v>696</v>
      </c>
      <c r="F503" s="31" t="s">
        <v>109</v>
      </c>
      <c r="G503" s="7" t="s">
        <v>437</v>
      </c>
      <c r="H503" s="7" t="s">
        <v>438</v>
      </c>
      <c r="I503" s="7" t="s">
        <v>184</v>
      </c>
      <c r="J503" s="7" t="s">
        <v>530</v>
      </c>
      <c r="K503" s="6" t="s">
        <v>20</v>
      </c>
      <c r="L503" s="9" t="s">
        <v>531</v>
      </c>
      <c r="M503" s="9" t="s">
        <v>38</v>
      </c>
      <c r="N503" s="12">
        <f t="shared" si="119"/>
        <v>419</v>
      </c>
      <c r="O503" s="10">
        <v>330</v>
      </c>
      <c r="P503" s="12">
        <f t="shared" si="120"/>
        <v>138270</v>
      </c>
      <c r="Q503" s="13">
        <f t="shared" si="121"/>
        <v>13.827</v>
      </c>
      <c r="R503" s="13">
        <f t="shared" si="114"/>
        <v>12.4443</v>
      </c>
      <c r="S503" s="26">
        <f t="shared" si="122"/>
        <v>1.3826999999999998</v>
      </c>
      <c r="T503" s="17"/>
    </row>
    <row r="504" spans="1:20" s="15" customFormat="1" ht="23.25" x14ac:dyDescent="0.5">
      <c r="A504" s="64">
        <v>190</v>
      </c>
      <c r="B504" s="7" t="s">
        <v>225</v>
      </c>
      <c r="C504" s="7" t="s">
        <v>375</v>
      </c>
      <c r="D504" s="7" t="s">
        <v>422</v>
      </c>
      <c r="E504" s="46" t="s">
        <v>697</v>
      </c>
      <c r="F504" s="31" t="s">
        <v>52</v>
      </c>
      <c r="G504" s="7" t="s">
        <v>437</v>
      </c>
      <c r="H504" s="7" t="s">
        <v>442</v>
      </c>
      <c r="I504" s="7" t="s">
        <v>190</v>
      </c>
      <c r="J504" s="7" t="s">
        <v>530</v>
      </c>
      <c r="K504" s="6" t="s">
        <v>21</v>
      </c>
      <c r="L504" s="9" t="s">
        <v>531</v>
      </c>
      <c r="M504" s="9" t="s">
        <v>96</v>
      </c>
      <c r="N504" s="12">
        <f t="shared" si="119"/>
        <v>879</v>
      </c>
      <c r="O504" s="10">
        <v>330</v>
      </c>
      <c r="P504" s="12">
        <f t="shared" si="120"/>
        <v>290070</v>
      </c>
      <c r="Q504" s="13">
        <f t="shared" si="121"/>
        <v>29.007000000000001</v>
      </c>
      <c r="R504" s="13">
        <f t="shared" si="114"/>
        <v>26.106300000000001</v>
      </c>
      <c r="S504" s="26">
        <f t="shared" si="122"/>
        <v>2.9007000000000005</v>
      </c>
      <c r="T504" s="17"/>
    </row>
    <row r="505" spans="1:20" s="15" customFormat="1" ht="23.25" x14ac:dyDescent="0.5">
      <c r="A505" s="65"/>
      <c r="B505" s="7"/>
      <c r="C505" s="7"/>
      <c r="D505" s="7"/>
      <c r="E505" s="52"/>
      <c r="F505" s="31"/>
      <c r="G505" s="7" t="s">
        <v>437</v>
      </c>
      <c r="H505" s="7" t="s">
        <v>442</v>
      </c>
      <c r="I505" s="7" t="s">
        <v>195</v>
      </c>
      <c r="J505" s="7" t="s">
        <v>530</v>
      </c>
      <c r="K505" s="6" t="s">
        <v>21</v>
      </c>
      <c r="L505" s="9" t="s">
        <v>22</v>
      </c>
      <c r="M505" s="9" t="s">
        <v>38</v>
      </c>
      <c r="N505" s="12">
        <f t="shared" si="119"/>
        <v>1119</v>
      </c>
      <c r="O505" s="10">
        <v>330</v>
      </c>
      <c r="P505" s="12">
        <f t="shared" si="120"/>
        <v>369270</v>
      </c>
      <c r="Q505" s="13">
        <f t="shared" si="121"/>
        <v>36.927</v>
      </c>
      <c r="R505" s="13">
        <f t="shared" si="114"/>
        <v>33.234299999999998</v>
      </c>
      <c r="S505" s="26">
        <f t="shared" si="122"/>
        <v>3.6927000000000021</v>
      </c>
      <c r="T505" s="17"/>
    </row>
    <row r="506" spans="1:20" s="15" customFormat="1" ht="23.25" x14ac:dyDescent="0.5">
      <c r="A506" s="66"/>
      <c r="B506" s="7"/>
      <c r="C506" s="7"/>
      <c r="D506" s="7"/>
      <c r="E506" s="52"/>
      <c r="F506" s="31"/>
      <c r="G506" s="7"/>
      <c r="H506" s="7"/>
      <c r="I506" s="7"/>
      <c r="J506" s="7"/>
      <c r="K506" s="6"/>
      <c r="L506" s="9"/>
      <c r="M506" s="9"/>
      <c r="N506" s="12"/>
      <c r="O506" s="10"/>
      <c r="P506" s="12">
        <f>SUM(P504:P505)</f>
        <v>659340</v>
      </c>
      <c r="Q506" s="13">
        <f>SUM(Q504:Q505)</f>
        <v>65.933999999999997</v>
      </c>
      <c r="R506" s="13">
        <f t="shared" si="114"/>
        <v>59.340600000000002</v>
      </c>
      <c r="S506" s="26">
        <f>SUM(S504:S505)</f>
        <v>6.5934000000000026</v>
      </c>
      <c r="T506" s="17"/>
    </row>
    <row r="507" spans="1:20" s="15" customFormat="1" ht="23.25" x14ac:dyDescent="0.5">
      <c r="A507" s="29">
        <v>191</v>
      </c>
      <c r="B507" s="7" t="s">
        <v>226</v>
      </c>
      <c r="C507" s="7" t="s">
        <v>376</v>
      </c>
      <c r="D507" s="7" t="s">
        <v>434</v>
      </c>
      <c r="E507" s="46" t="s">
        <v>698</v>
      </c>
      <c r="F507" s="31" t="s">
        <v>70</v>
      </c>
      <c r="G507" s="7" t="s">
        <v>437</v>
      </c>
      <c r="H507" s="7" t="s">
        <v>455</v>
      </c>
      <c r="I507" s="7" t="s">
        <v>40</v>
      </c>
      <c r="J507" s="7" t="s">
        <v>530</v>
      </c>
      <c r="K507" s="6" t="s">
        <v>42</v>
      </c>
      <c r="L507" s="9" t="s">
        <v>531</v>
      </c>
      <c r="M507" s="9" t="s">
        <v>59</v>
      </c>
      <c r="N507" s="12">
        <f t="shared" ref="N507:N515" si="123">K507*400+L507*100+M507</f>
        <v>9641</v>
      </c>
      <c r="O507" s="10">
        <v>330</v>
      </c>
      <c r="P507" s="12">
        <f t="shared" ref="P507:P515" si="124">N507*O507</f>
        <v>3181530</v>
      </c>
      <c r="Q507" s="13">
        <f t="shared" ref="Q507:Q515" si="125">P507*0.01%</f>
        <v>318.15300000000002</v>
      </c>
      <c r="R507" s="13">
        <f t="shared" si="114"/>
        <v>286.33770000000004</v>
      </c>
      <c r="S507" s="26">
        <f t="shared" ref="S507:S515" si="126">Q507-R507</f>
        <v>31.815299999999979</v>
      </c>
      <c r="T507" s="17"/>
    </row>
    <row r="508" spans="1:20" s="15" customFormat="1" ht="23.25" x14ac:dyDescent="0.5">
      <c r="A508" s="29">
        <v>192</v>
      </c>
      <c r="B508" s="7" t="s">
        <v>225</v>
      </c>
      <c r="C508" s="7" t="s">
        <v>377</v>
      </c>
      <c r="D508" s="7" t="s">
        <v>422</v>
      </c>
      <c r="E508" s="46" t="s">
        <v>700</v>
      </c>
      <c r="F508" s="31" t="s">
        <v>154</v>
      </c>
      <c r="G508" s="7" t="s">
        <v>437</v>
      </c>
      <c r="H508" s="7" t="s">
        <v>205</v>
      </c>
      <c r="I508" s="7" t="s">
        <v>36</v>
      </c>
      <c r="J508" s="7" t="s">
        <v>530</v>
      </c>
      <c r="K508" s="6" t="s">
        <v>27</v>
      </c>
      <c r="L508" s="9" t="s">
        <v>531</v>
      </c>
      <c r="M508" s="9" t="s">
        <v>54</v>
      </c>
      <c r="N508" s="12">
        <f t="shared" si="123"/>
        <v>3236</v>
      </c>
      <c r="O508" s="10">
        <v>330</v>
      </c>
      <c r="P508" s="12">
        <f t="shared" si="124"/>
        <v>1067880</v>
      </c>
      <c r="Q508" s="13">
        <f t="shared" si="125"/>
        <v>106.78800000000001</v>
      </c>
      <c r="R508" s="13">
        <f t="shared" si="114"/>
        <v>96.109200000000016</v>
      </c>
      <c r="S508" s="26">
        <f t="shared" si="126"/>
        <v>10.678799999999995</v>
      </c>
      <c r="T508" s="17"/>
    </row>
    <row r="509" spans="1:20" s="15" customFormat="1" ht="23.25" x14ac:dyDescent="0.5">
      <c r="A509" s="64">
        <v>193</v>
      </c>
      <c r="B509" s="7" t="s">
        <v>225</v>
      </c>
      <c r="C509" s="7" t="s">
        <v>377</v>
      </c>
      <c r="D509" s="7" t="s">
        <v>422</v>
      </c>
      <c r="E509" s="46" t="s">
        <v>699</v>
      </c>
      <c r="F509" s="31">
        <v>302</v>
      </c>
      <c r="G509" s="7" t="s">
        <v>437</v>
      </c>
      <c r="H509" s="7" t="s">
        <v>461</v>
      </c>
      <c r="I509" s="7" t="s">
        <v>26</v>
      </c>
      <c r="J509" s="7" t="s">
        <v>530</v>
      </c>
      <c r="K509" s="6" t="s">
        <v>499</v>
      </c>
      <c r="L509" s="9" t="s">
        <v>20</v>
      </c>
      <c r="M509" s="9" t="s">
        <v>114</v>
      </c>
      <c r="N509" s="12">
        <f t="shared" si="123"/>
        <v>8597</v>
      </c>
      <c r="O509" s="10">
        <v>330</v>
      </c>
      <c r="P509" s="12">
        <f t="shared" si="124"/>
        <v>2837010</v>
      </c>
      <c r="Q509" s="13">
        <f t="shared" si="125"/>
        <v>283.70100000000002</v>
      </c>
      <c r="R509" s="13">
        <f t="shared" si="114"/>
        <v>255.33090000000001</v>
      </c>
      <c r="S509" s="26">
        <f t="shared" si="126"/>
        <v>28.370100000000008</v>
      </c>
      <c r="T509" s="17"/>
    </row>
    <row r="510" spans="1:20" s="15" customFormat="1" ht="23.25" x14ac:dyDescent="0.5">
      <c r="A510" s="65"/>
      <c r="B510" s="7"/>
      <c r="C510" s="7"/>
      <c r="D510" s="7"/>
      <c r="E510" s="46"/>
      <c r="F510" s="31"/>
      <c r="G510" s="7" t="s">
        <v>437</v>
      </c>
      <c r="H510" s="7"/>
      <c r="I510" s="7" t="s">
        <v>26</v>
      </c>
      <c r="J510" s="7" t="s">
        <v>530</v>
      </c>
      <c r="K510" s="6">
        <v>1</v>
      </c>
      <c r="L510" s="9">
        <v>2</v>
      </c>
      <c r="M510" s="9">
        <v>55</v>
      </c>
      <c r="N510" s="12">
        <f t="shared" ref="N510" si="127">K510*400+L510*100+M510</f>
        <v>655</v>
      </c>
      <c r="O510" s="10">
        <v>330</v>
      </c>
      <c r="P510" s="12">
        <f t="shared" ref="P510" si="128">N510*O510</f>
        <v>216150</v>
      </c>
      <c r="Q510" s="13">
        <f t="shared" ref="Q510:Q511" si="129">P510*0.01%</f>
        <v>21.615000000000002</v>
      </c>
      <c r="R510" s="13">
        <f t="shared" ref="R510:R511" si="130">Q510*90%</f>
        <v>19.453500000000002</v>
      </c>
      <c r="S510" s="26">
        <f t="shared" ref="S510:S511" si="131">Q510-R510</f>
        <v>2.1615000000000002</v>
      </c>
      <c r="T510" s="17"/>
    </row>
    <row r="511" spans="1:20" s="15" customFormat="1" ht="23.25" x14ac:dyDescent="0.5">
      <c r="A511" s="66"/>
      <c r="B511" s="7"/>
      <c r="C511" s="7"/>
      <c r="D511" s="7"/>
      <c r="E511" s="46"/>
      <c r="F511" s="31"/>
      <c r="G511" s="7"/>
      <c r="H511" s="7"/>
      <c r="I511" s="7"/>
      <c r="J511" s="7"/>
      <c r="K511" s="6"/>
      <c r="L511" s="9"/>
      <c r="M511" s="9"/>
      <c r="N511" s="12"/>
      <c r="O511" s="10"/>
      <c r="P511" s="12">
        <f>SUM(P509:P510)</f>
        <v>3053160</v>
      </c>
      <c r="Q511" s="13">
        <f t="shared" si="129"/>
        <v>305.31600000000003</v>
      </c>
      <c r="R511" s="13">
        <f t="shared" si="130"/>
        <v>274.78440000000006</v>
      </c>
      <c r="S511" s="26">
        <f t="shared" si="131"/>
        <v>30.531599999999969</v>
      </c>
      <c r="T511" s="17"/>
    </row>
    <row r="512" spans="1:20" s="15" customFormat="1" ht="23.25" x14ac:dyDescent="0.5">
      <c r="A512" s="64">
        <v>194</v>
      </c>
      <c r="B512" s="7" t="s">
        <v>225</v>
      </c>
      <c r="C512" s="7" t="s">
        <v>378</v>
      </c>
      <c r="D512" s="7" t="s">
        <v>422</v>
      </c>
      <c r="E512" s="46" t="s">
        <v>701</v>
      </c>
      <c r="F512" s="31" t="s">
        <v>24</v>
      </c>
      <c r="G512" s="7" t="s">
        <v>437</v>
      </c>
      <c r="H512" s="7" t="s">
        <v>438</v>
      </c>
      <c r="I512" s="7" t="s">
        <v>57</v>
      </c>
      <c r="J512" s="7" t="s">
        <v>530</v>
      </c>
      <c r="K512" s="6" t="s">
        <v>531</v>
      </c>
      <c r="L512" s="9" t="s">
        <v>20</v>
      </c>
      <c r="M512" s="9" t="s">
        <v>88</v>
      </c>
      <c r="N512" s="12">
        <f t="shared" si="123"/>
        <v>171</v>
      </c>
      <c r="O512" s="10">
        <v>330</v>
      </c>
      <c r="P512" s="12">
        <f t="shared" si="124"/>
        <v>56430</v>
      </c>
      <c r="Q512" s="13">
        <f t="shared" si="125"/>
        <v>5.6430000000000007</v>
      </c>
      <c r="R512" s="13">
        <f t="shared" si="114"/>
        <v>5.0787000000000004</v>
      </c>
      <c r="S512" s="26">
        <f t="shared" si="126"/>
        <v>0.56430000000000025</v>
      </c>
      <c r="T512" s="17"/>
    </row>
    <row r="513" spans="1:20" s="15" customFormat="1" ht="23.25" x14ac:dyDescent="0.5">
      <c r="A513" s="65"/>
      <c r="B513" s="7"/>
      <c r="C513" s="7"/>
      <c r="D513" s="7"/>
      <c r="E513" s="52"/>
      <c r="F513" s="31"/>
      <c r="G513" s="7" t="s">
        <v>437</v>
      </c>
      <c r="H513" s="7" t="s">
        <v>438</v>
      </c>
      <c r="I513" s="7" t="s">
        <v>69</v>
      </c>
      <c r="J513" s="7" t="s">
        <v>530</v>
      </c>
      <c r="K513" s="6" t="s">
        <v>531</v>
      </c>
      <c r="L513" s="9" t="s">
        <v>21</v>
      </c>
      <c r="M513" s="9" t="s">
        <v>32</v>
      </c>
      <c r="N513" s="12">
        <f t="shared" si="123"/>
        <v>213</v>
      </c>
      <c r="O513" s="10">
        <v>330</v>
      </c>
      <c r="P513" s="12">
        <f t="shared" si="124"/>
        <v>70290</v>
      </c>
      <c r="Q513" s="13">
        <f t="shared" si="125"/>
        <v>7.0289999999999999</v>
      </c>
      <c r="R513" s="13">
        <f t="shared" si="114"/>
        <v>6.3261000000000003</v>
      </c>
      <c r="S513" s="26">
        <f t="shared" si="126"/>
        <v>0.70289999999999964</v>
      </c>
      <c r="T513" s="17"/>
    </row>
    <row r="514" spans="1:20" s="15" customFormat="1" ht="23.25" x14ac:dyDescent="0.5">
      <c r="A514" s="65"/>
      <c r="B514" s="7"/>
      <c r="C514" s="7"/>
      <c r="D514" s="7"/>
      <c r="E514" s="52"/>
      <c r="F514" s="31"/>
      <c r="G514" s="7" t="s">
        <v>437</v>
      </c>
      <c r="H514" s="7" t="s">
        <v>438</v>
      </c>
      <c r="I514" s="7" t="s">
        <v>60</v>
      </c>
      <c r="J514" s="7" t="s">
        <v>530</v>
      </c>
      <c r="K514" s="6" t="s">
        <v>531</v>
      </c>
      <c r="L514" s="9" t="s">
        <v>531</v>
      </c>
      <c r="M514" s="9" t="s">
        <v>95</v>
      </c>
      <c r="N514" s="12">
        <f t="shared" si="123"/>
        <v>78</v>
      </c>
      <c r="O514" s="10">
        <v>330</v>
      </c>
      <c r="P514" s="12">
        <f t="shared" si="124"/>
        <v>25740</v>
      </c>
      <c r="Q514" s="13">
        <f t="shared" si="125"/>
        <v>2.5740000000000003</v>
      </c>
      <c r="R514" s="13">
        <f t="shared" si="114"/>
        <v>2.3166000000000002</v>
      </c>
      <c r="S514" s="26">
        <f t="shared" si="126"/>
        <v>0.25740000000000007</v>
      </c>
      <c r="T514" s="17"/>
    </row>
    <row r="515" spans="1:20" s="15" customFormat="1" ht="23.25" x14ac:dyDescent="0.5">
      <c r="A515" s="65"/>
      <c r="B515" s="7"/>
      <c r="C515" s="7"/>
      <c r="D515" s="7"/>
      <c r="E515" s="52"/>
      <c r="F515" s="31"/>
      <c r="G515" s="7" t="s">
        <v>437</v>
      </c>
      <c r="H515" s="7" t="s">
        <v>199</v>
      </c>
      <c r="I515" s="7" t="s">
        <v>27</v>
      </c>
      <c r="J515" s="7" t="s">
        <v>530</v>
      </c>
      <c r="K515" s="6" t="s">
        <v>31</v>
      </c>
      <c r="L515" s="9" t="s">
        <v>531</v>
      </c>
      <c r="M515" s="9" t="s">
        <v>25</v>
      </c>
      <c r="N515" s="12">
        <f t="shared" si="123"/>
        <v>4806</v>
      </c>
      <c r="O515" s="10">
        <v>330</v>
      </c>
      <c r="P515" s="12">
        <f t="shared" si="124"/>
        <v>1585980</v>
      </c>
      <c r="Q515" s="13">
        <f t="shared" si="125"/>
        <v>158.59800000000001</v>
      </c>
      <c r="R515" s="13">
        <f t="shared" si="114"/>
        <v>142.73820000000001</v>
      </c>
      <c r="S515" s="26">
        <f t="shared" si="126"/>
        <v>15.859800000000007</v>
      </c>
      <c r="T515" s="17"/>
    </row>
    <row r="516" spans="1:20" s="15" customFormat="1" ht="23.25" x14ac:dyDescent="0.5">
      <c r="A516" s="66"/>
      <c r="B516" s="7"/>
      <c r="C516" s="7"/>
      <c r="D516" s="7"/>
      <c r="E516" s="52"/>
      <c r="F516" s="31"/>
      <c r="G516" s="7"/>
      <c r="H516" s="7"/>
      <c r="I516" s="7"/>
      <c r="J516" s="7"/>
      <c r="K516" s="6"/>
      <c r="L516" s="9"/>
      <c r="M516" s="9"/>
      <c r="N516" s="12"/>
      <c r="O516" s="10"/>
      <c r="P516" s="12">
        <f>SUM(P512:P515)</f>
        <v>1738440</v>
      </c>
      <c r="Q516" s="13">
        <f>SUM(Q512:Q515)</f>
        <v>173.84400000000002</v>
      </c>
      <c r="R516" s="13">
        <f t="shared" si="114"/>
        <v>156.45960000000002</v>
      </c>
      <c r="S516" s="26">
        <f>SUM(S512:S515)</f>
        <v>17.384400000000007</v>
      </c>
      <c r="T516" s="17"/>
    </row>
    <row r="517" spans="1:20" s="15" customFormat="1" ht="23.25" x14ac:dyDescent="0.5">
      <c r="A517" s="29">
        <v>195</v>
      </c>
      <c r="B517" s="7" t="s">
        <v>225</v>
      </c>
      <c r="C517" s="7" t="s">
        <v>773</v>
      </c>
      <c r="D517" s="7" t="s">
        <v>422</v>
      </c>
      <c r="E517" s="46" t="s">
        <v>702</v>
      </c>
      <c r="F517" s="31" t="s">
        <v>468</v>
      </c>
      <c r="G517" s="7" t="s">
        <v>437</v>
      </c>
      <c r="H517" s="7" t="s">
        <v>440</v>
      </c>
      <c r="I517" s="7" t="s">
        <v>499</v>
      </c>
      <c r="J517" s="7" t="s">
        <v>530</v>
      </c>
      <c r="K517" s="6" t="s">
        <v>35</v>
      </c>
      <c r="L517" s="9" t="s">
        <v>21</v>
      </c>
      <c r="M517" s="9" t="s">
        <v>35</v>
      </c>
      <c r="N517" s="12">
        <f t="shared" ref="N517:N523" si="132">K517*400+L517*100+M517</f>
        <v>6616</v>
      </c>
      <c r="O517" s="10">
        <v>330</v>
      </c>
      <c r="P517" s="12">
        <f t="shared" ref="P517:P523" si="133">N517*O517</f>
        <v>2183280</v>
      </c>
      <c r="Q517" s="13">
        <f t="shared" ref="Q517:Q523" si="134">P517*0.01%</f>
        <v>218.328</v>
      </c>
      <c r="R517" s="13">
        <f t="shared" si="114"/>
        <v>196.49520000000001</v>
      </c>
      <c r="S517" s="26">
        <f t="shared" ref="S517:S523" si="135">Q517-R517</f>
        <v>21.832799999999992</v>
      </c>
      <c r="T517" s="17"/>
    </row>
    <row r="518" spans="1:20" s="15" customFormat="1" ht="23.25" x14ac:dyDescent="0.5">
      <c r="A518" s="29">
        <v>196</v>
      </c>
      <c r="B518" s="7" t="s">
        <v>225</v>
      </c>
      <c r="C518" s="7" t="s">
        <v>379</v>
      </c>
      <c r="D518" s="7" t="s">
        <v>435</v>
      </c>
      <c r="E518" s="46" t="s">
        <v>703</v>
      </c>
      <c r="F518" s="31" t="s">
        <v>145</v>
      </c>
      <c r="G518" s="7" t="s">
        <v>437</v>
      </c>
      <c r="H518" s="7" t="s">
        <v>444</v>
      </c>
      <c r="I518" s="7" t="s">
        <v>499</v>
      </c>
      <c r="J518" s="7" t="s">
        <v>530</v>
      </c>
      <c r="K518" s="6" t="s">
        <v>25</v>
      </c>
      <c r="L518" s="9" t="s">
        <v>531</v>
      </c>
      <c r="M518" s="9" t="s">
        <v>106</v>
      </c>
      <c r="N518" s="12">
        <f t="shared" si="132"/>
        <v>2489</v>
      </c>
      <c r="O518" s="10">
        <v>330</v>
      </c>
      <c r="P518" s="12">
        <f t="shared" si="133"/>
        <v>821370</v>
      </c>
      <c r="Q518" s="13">
        <f t="shared" si="134"/>
        <v>82.137</v>
      </c>
      <c r="R518" s="13">
        <f t="shared" si="114"/>
        <v>73.923299999999998</v>
      </c>
      <c r="S518" s="26">
        <f t="shared" si="135"/>
        <v>8.2137000000000029</v>
      </c>
      <c r="T518" s="17"/>
    </row>
    <row r="519" spans="1:20" s="15" customFormat="1" ht="23.25" x14ac:dyDescent="0.5">
      <c r="A519" s="29">
        <v>197</v>
      </c>
      <c r="B519" s="7" t="s">
        <v>226</v>
      </c>
      <c r="C519" s="7" t="s">
        <v>380</v>
      </c>
      <c r="D519" s="7" t="s">
        <v>432</v>
      </c>
      <c r="E519" s="46" t="s">
        <v>704</v>
      </c>
      <c r="F519" s="31" t="s">
        <v>189</v>
      </c>
      <c r="G519" s="7" t="s">
        <v>437</v>
      </c>
      <c r="H519" s="7" t="s">
        <v>438</v>
      </c>
      <c r="I519" s="7" t="s">
        <v>198</v>
      </c>
      <c r="J519" s="7" t="s">
        <v>530</v>
      </c>
      <c r="K519" s="6" t="s">
        <v>26</v>
      </c>
      <c r="L519" s="9" t="s">
        <v>531</v>
      </c>
      <c r="M519" s="9" t="s">
        <v>42</v>
      </c>
      <c r="N519" s="12">
        <f t="shared" si="132"/>
        <v>2824</v>
      </c>
      <c r="O519" s="10">
        <v>330</v>
      </c>
      <c r="P519" s="12">
        <f t="shared" si="133"/>
        <v>931920</v>
      </c>
      <c r="Q519" s="13">
        <f t="shared" si="134"/>
        <v>93.192000000000007</v>
      </c>
      <c r="R519" s="13">
        <f t="shared" si="114"/>
        <v>83.872800000000012</v>
      </c>
      <c r="S519" s="26">
        <f t="shared" si="135"/>
        <v>9.319199999999995</v>
      </c>
      <c r="T519" s="17"/>
    </row>
    <row r="520" spans="1:20" s="15" customFormat="1" ht="23.25" x14ac:dyDescent="0.5">
      <c r="A520" s="29">
        <v>198</v>
      </c>
      <c r="B520" s="7" t="s">
        <v>225</v>
      </c>
      <c r="C520" s="7" t="s">
        <v>381</v>
      </c>
      <c r="D520" s="7" t="s">
        <v>422</v>
      </c>
      <c r="E520" s="46" t="s">
        <v>705</v>
      </c>
      <c r="F520" s="31" t="s">
        <v>21</v>
      </c>
      <c r="G520" s="7" t="s">
        <v>437</v>
      </c>
      <c r="H520" s="7" t="s">
        <v>206</v>
      </c>
      <c r="I520" s="7" t="s">
        <v>32</v>
      </c>
      <c r="J520" s="7" t="s">
        <v>530</v>
      </c>
      <c r="K520" s="6" t="s">
        <v>21</v>
      </c>
      <c r="L520" s="9" t="s">
        <v>22</v>
      </c>
      <c r="M520" s="9" t="s">
        <v>32</v>
      </c>
      <c r="N520" s="12">
        <f t="shared" si="132"/>
        <v>1113</v>
      </c>
      <c r="O520" s="10">
        <v>330</v>
      </c>
      <c r="P520" s="12">
        <f t="shared" si="133"/>
        <v>367290</v>
      </c>
      <c r="Q520" s="13">
        <f t="shared" si="134"/>
        <v>36.728999999999999</v>
      </c>
      <c r="R520" s="13">
        <f t="shared" si="114"/>
        <v>33.056100000000001</v>
      </c>
      <c r="S520" s="26">
        <f t="shared" si="135"/>
        <v>3.6728999999999985</v>
      </c>
      <c r="T520" s="17"/>
    </row>
    <row r="521" spans="1:20" s="15" customFormat="1" ht="23.25" x14ac:dyDescent="0.5">
      <c r="A521" s="64">
        <v>199</v>
      </c>
      <c r="B521" s="7" t="s">
        <v>226</v>
      </c>
      <c r="C521" s="7" t="s">
        <v>382</v>
      </c>
      <c r="D521" s="7" t="s">
        <v>422</v>
      </c>
      <c r="E521" s="46" t="s">
        <v>706</v>
      </c>
      <c r="F521" s="31" t="s">
        <v>470</v>
      </c>
      <c r="G521" s="7" t="s">
        <v>437</v>
      </c>
      <c r="H521" s="7" t="s">
        <v>199</v>
      </c>
      <c r="I521" s="7" t="s">
        <v>22</v>
      </c>
      <c r="J521" s="7" t="s">
        <v>530</v>
      </c>
      <c r="K521" s="6" t="s">
        <v>31</v>
      </c>
      <c r="L521" s="9" t="s">
        <v>531</v>
      </c>
      <c r="M521" s="9" t="s">
        <v>25</v>
      </c>
      <c r="N521" s="12">
        <f t="shared" si="132"/>
        <v>4806</v>
      </c>
      <c r="O521" s="10">
        <v>330</v>
      </c>
      <c r="P521" s="12">
        <f t="shared" si="133"/>
        <v>1585980</v>
      </c>
      <c r="Q521" s="13">
        <f t="shared" si="134"/>
        <v>158.59800000000001</v>
      </c>
      <c r="R521" s="13">
        <f t="shared" si="114"/>
        <v>142.73820000000001</v>
      </c>
      <c r="S521" s="26">
        <f t="shared" si="135"/>
        <v>15.859800000000007</v>
      </c>
      <c r="T521" s="17"/>
    </row>
    <row r="522" spans="1:20" s="15" customFormat="1" ht="23.25" x14ac:dyDescent="0.5">
      <c r="A522" s="65"/>
      <c r="B522" s="7"/>
      <c r="C522" s="7"/>
      <c r="D522" s="7"/>
      <c r="E522" s="52"/>
      <c r="F522" s="31"/>
      <c r="G522" s="7" t="s">
        <v>437</v>
      </c>
      <c r="H522" s="7" t="s">
        <v>438</v>
      </c>
      <c r="I522" s="7" t="s">
        <v>55</v>
      </c>
      <c r="J522" s="7" t="s">
        <v>530</v>
      </c>
      <c r="K522" s="6" t="s">
        <v>531</v>
      </c>
      <c r="L522" s="9" t="s">
        <v>20</v>
      </c>
      <c r="M522" s="9" t="s">
        <v>531</v>
      </c>
      <c r="N522" s="12">
        <f t="shared" si="132"/>
        <v>100</v>
      </c>
      <c r="O522" s="10">
        <v>330</v>
      </c>
      <c r="P522" s="12">
        <f t="shared" si="133"/>
        <v>33000</v>
      </c>
      <c r="Q522" s="13">
        <f t="shared" si="134"/>
        <v>3.3000000000000003</v>
      </c>
      <c r="R522" s="13">
        <f t="shared" si="114"/>
        <v>2.97</v>
      </c>
      <c r="S522" s="26">
        <f t="shared" si="135"/>
        <v>0.33000000000000007</v>
      </c>
      <c r="T522" s="17"/>
    </row>
    <row r="523" spans="1:20" s="15" customFormat="1" ht="23.25" x14ac:dyDescent="0.5">
      <c r="A523" s="65"/>
      <c r="B523" s="7"/>
      <c r="C523" s="7"/>
      <c r="D523" s="7"/>
      <c r="E523" s="52"/>
      <c r="F523" s="31"/>
      <c r="G523" s="7" t="s">
        <v>437</v>
      </c>
      <c r="H523" s="7" t="s">
        <v>438</v>
      </c>
      <c r="I523" s="7" t="s">
        <v>59</v>
      </c>
      <c r="J523" s="7" t="s">
        <v>530</v>
      </c>
      <c r="K523" s="6" t="s">
        <v>531</v>
      </c>
      <c r="L523" s="9" t="s">
        <v>21</v>
      </c>
      <c r="M523" s="9" t="s">
        <v>102</v>
      </c>
      <c r="N523" s="12">
        <f t="shared" si="132"/>
        <v>285</v>
      </c>
      <c r="O523" s="10">
        <v>330</v>
      </c>
      <c r="P523" s="12">
        <f t="shared" si="133"/>
        <v>94050</v>
      </c>
      <c r="Q523" s="13">
        <f t="shared" si="134"/>
        <v>9.4050000000000011</v>
      </c>
      <c r="R523" s="13">
        <f t="shared" si="114"/>
        <v>8.464500000000001</v>
      </c>
      <c r="S523" s="26">
        <f t="shared" si="135"/>
        <v>0.94050000000000011</v>
      </c>
      <c r="T523" s="17"/>
    </row>
    <row r="524" spans="1:20" s="15" customFormat="1" ht="23.25" x14ac:dyDescent="0.5">
      <c r="A524" s="66"/>
      <c r="B524" s="7"/>
      <c r="C524" s="7"/>
      <c r="D524" s="7"/>
      <c r="E524" s="52"/>
      <c r="F524" s="31"/>
      <c r="G524" s="7"/>
      <c r="H524" s="7"/>
      <c r="I524" s="7"/>
      <c r="J524" s="7"/>
      <c r="K524" s="6"/>
      <c r="L524" s="9"/>
      <c r="M524" s="9"/>
      <c r="N524" s="12"/>
      <c r="O524" s="10"/>
      <c r="P524" s="12">
        <f>SUM(P521:P523)</f>
        <v>1713030</v>
      </c>
      <c r="Q524" s="13">
        <f>SUM(Q521:Q523)</f>
        <v>171.30300000000003</v>
      </c>
      <c r="R524" s="13">
        <f t="shared" si="114"/>
        <v>154.17270000000002</v>
      </c>
      <c r="S524" s="26">
        <f>SUM(S521:S523)</f>
        <v>17.130300000000005</v>
      </c>
      <c r="T524" s="17"/>
    </row>
    <row r="525" spans="1:20" s="15" customFormat="1" ht="23.25" x14ac:dyDescent="0.5">
      <c r="A525" s="64">
        <v>200</v>
      </c>
      <c r="B525" s="7" t="s">
        <v>225</v>
      </c>
      <c r="C525" s="7" t="s">
        <v>383</v>
      </c>
      <c r="D525" s="7" t="s">
        <v>422</v>
      </c>
      <c r="E525" s="46" t="s">
        <v>707</v>
      </c>
      <c r="F525" s="31" t="s">
        <v>519</v>
      </c>
      <c r="G525" s="7" t="s">
        <v>437</v>
      </c>
      <c r="H525" s="7" t="s">
        <v>454</v>
      </c>
      <c r="I525" s="7" t="s">
        <v>21</v>
      </c>
      <c r="J525" s="7" t="s">
        <v>530</v>
      </c>
      <c r="K525" s="6" t="s">
        <v>32</v>
      </c>
      <c r="L525" s="9" t="s">
        <v>21</v>
      </c>
      <c r="M525" s="9" t="s">
        <v>90</v>
      </c>
      <c r="N525" s="12">
        <f t="shared" ref="N525:N532" si="136">K525*400+L525*100+M525</f>
        <v>5473</v>
      </c>
      <c r="O525" s="10">
        <v>330</v>
      </c>
      <c r="P525" s="12">
        <f t="shared" ref="P525:P532" si="137">N525*O525</f>
        <v>1806090</v>
      </c>
      <c r="Q525" s="13">
        <f t="shared" ref="Q525:Q532" si="138">P525*0.01%</f>
        <v>180.60900000000001</v>
      </c>
      <c r="R525" s="13">
        <f t="shared" si="114"/>
        <v>162.54810000000001</v>
      </c>
      <c r="S525" s="26">
        <f t="shared" ref="S525:S532" si="139">Q525-R525</f>
        <v>18.060900000000004</v>
      </c>
      <c r="T525" s="17"/>
    </row>
    <row r="526" spans="1:20" s="15" customFormat="1" ht="23.25" x14ac:dyDescent="0.5">
      <c r="A526" s="65"/>
      <c r="B526" s="7" t="s">
        <v>225</v>
      </c>
      <c r="C526" s="7" t="s">
        <v>383</v>
      </c>
      <c r="D526" s="7" t="s">
        <v>422</v>
      </c>
      <c r="E526" s="46" t="s">
        <v>707</v>
      </c>
      <c r="F526" s="31" t="s">
        <v>63</v>
      </c>
      <c r="G526" s="7" t="s">
        <v>437</v>
      </c>
      <c r="H526" s="7" t="s">
        <v>456</v>
      </c>
      <c r="I526" s="7" t="s">
        <v>32</v>
      </c>
      <c r="J526" s="7" t="s">
        <v>530</v>
      </c>
      <c r="K526" s="6" t="s">
        <v>34</v>
      </c>
      <c r="L526" s="9" t="s">
        <v>21</v>
      </c>
      <c r="M526" s="9" t="s">
        <v>33</v>
      </c>
      <c r="N526" s="12">
        <f t="shared" si="136"/>
        <v>6214</v>
      </c>
      <c r="O526" s="10">
        <v>330</v>
      </c>
      <c r="P526" s="12">
        <f t="shared" si="137"/>
        <v>2050620</v>
      </c>
      <c r="Q526" s="13">
        <f t="shared" si="138"/>
        <v>205.06200000000001</v>
      </c>
      <c r="R526" s="13">
        <f t="shared" si="114"/>
        <v>184.5558</v>
      </c>
      <c r="S526" s="26">
        <f t="shared" si="139"/>
        <v>20.506200000000007</v>
      </c>
      <c r="T526" s="17"/>
    </row>
    <row r="527" spans="1:20" s="15" customFormat="1" ht="23.25" x14ac:dyDescent="0.5">
      <c r="A527" s="65"/>
      <c r="B527" s="7"/>
      <c r="C527" s="7"/>
      <c r="D527" s="7"/>
      <c r="E527" s="46"/>
      <c r="F527" s="42"/>
      <c r="G527" s="7" t="s">
        <v>437</v>
      </c>
      <c r="H527" s="7">
        <v>195</v>
      </c>
      <c r="I527" s="7">
        <v>10</v>
      </c>
      <c r="J527" s="7" t="s">
        <v>530</v>
      </c>
      <c r="K527" s="6">
        <v>3</v>
      </c>
      <c r="L527" s="9">
        <v>0</v>
      </c>
      <c r="M527" s="9">
        <v>4</v>
      </c>
      <c r="N527" s="12">
        <f t="shared" ref="N527" si="140">K527*400+L527*100+M527</f>
        <v>1204</v>
      </c>
      <c r="O527" s="10">
        <v>330</v>
      </c>
      <c r="P527" s="12">
        <f t="shared" ref="P527" si="141">N527*O527</f>
        <v>397320</v>
      </c>
      <c r="Q527" s="13">
        <f t="shared" ref="Q527" si="142">P527*0.01%</f>
        <v>39.731999999999999</v>
      </c>
      <c r="R527" s="13">
        <f t="shared" ref="R527" si="143">Q527*90%</f>
        <v>35.758800000000001</v>
      </c>
      <c r="S527" s="26">
        <f t="shared" ref="S527" si="144">Q527-R527</f>
        <v>3.9731999999999985</v>
      </c>
      <c r="T527" s="17"/>
    </row>
    <row r="528" spans="1:20" s="15" customFormat="1" ht="23.25" x14ac:dyDescent="0.5">
      <c r="A528" s="66"/>
      <c r="B528" s="7"/>
      <c r="C528" s="7"/>
      <c r="D528" s="7"/>
      <c r="E528" s="46"/>
      <c r="F528" s="31"/>
      <c r="G528" s="7"/>
      <c r="H528" s="7"/>
      <c r="I528" s="7"/>
      <c r="J528" s="7"/>
      <c r="K528" s="6"/>
      <c r="L528" s="9"/>
      <c r="M528" s="9"/>
      <c r="N528" s="12"/>
      <c r="O528" s="10"/>
      <c r="P528" s="12">
        <f>SUM(P525:P526)</f>
        <v>3856710</v>
      </c>
      <c r="Q528" s="13">
        <f t="shared" si="138"/>
        <v>385.67099999999999</v>
      </c>
      <c r="R528" s="13">
        <f t="shared" si="114"/>
        <v>347.10390000000001</v>
      </c>
      <c r="S528" s="26">
        <f t="shared" si="139"/>
        <v>38.567099999999982</v>
      </c>
      <c r="T528" s="17"/>
    </row>
    <row r="529" spans="1:20" s="15" customFormat="1" ht="23.25" x14ac:dyDescent="0.5">
      <c r="A529" s="29">
        <v>201</v>
      </c>
      <c r="B529" s="7" t="s">
        <v>225</v>
      </c>
      <c r="C529" s="7" t="s">
        <v>384</v>
      </c>
      <c r="D529" s="7" t="s">
        <v>422</v>
      </c>
      <c r="E529" s="46" t="s">
        <v>708</v>
      </c>
      <c r="F529" s="31" t="s">
        <v>27</v>
      </c>
      <c r="G529" s="7" t="s">
        <v>437</v>
      </c>
      <c r="H529" s="7" t="s">
        <v>438</v>
      </c>
      <c r="I529" s="7" t="s">
        <v>194</v>
      </c>
      <c r="J529" s="7" t="s">
        <v>530</v>
      </c>
      <c r="K529" s="6" t="s">
        <v>531</v>
      </c>
      <c r="L529" s="9" t="s">
        <v>22</v>
      </c>
      <c r="M529" s="9" t="s">
        <v>39</v>
      </c>
      <c r="N529" s="12">
        <f t="shared" si="136"/>
        <v>320</v>
      </c>
      <c r="O529" s="10">
        <v>330</v>
      </c>
      <c r="P529" s="12">
        <f t="shared" si="137"/>
        <v>105600</v>
      </c>
      <c r="Q529" s="13">
        <f t="shared" si="138"/>
        <v>10.56</v>
      </c>
      <c r="R529" s="13">
        <f t="shared" ref="R529:R591" si="145">Q529*90%</f>
        <v>9.5040000000000013</v>
      </c>
      <c r="S529" s="26">
        <f t="shared" si="139"/>
        <v>1.0559999999999992</v>
      </c>
      <c r="T529" s="17"/>
    </row>
    <row r="530" spans="1:20" s="15" customFormat="1" ht="23.25" x14ac:dyDescent="0.5">
      <c r="A530" s="64">
        <v>202</v>
      </c>
      <c r="B530" s="7" t="s">
        <v>225</v>
      </c>
      <c r="C530" s="7" t="s">
        <v>385</v>
      </c>
      <c r="D530" s="7" t="s">
        <v>422</v>
      </c>
      <c r="E530" s="46" t="s">
        <v>709</v>
      </c>
      <c r="F530" s="31" t="s">
        <v>67</v>
      </c>
      <c r="G530" s="7" t="s">
        <v>437</v>
      </c>
      <c r="H530" s="7" t="s">
        <v>446</v>
      </c>
      <c r="I530" s="7" t="s">
        <v>24</v>
      </c>
      <c r="J530" s="7" t="s">
        <v>530</v>
      </c>
      <c r="K530" s="6" t="s">
        <v>36</v>
      </c>
      <c r="L530" s="9" t="s">
        <v>531</v>
      </c>
      <c r="M530" s="9" t="s">
        <v>82</v>
      </c>
      <c r="N530" s="12">
        <f t="shared" si="136"/>
        <v>6865</v>
      </c>
      <c r="O530" s="10">
        <v>330</v>
      </c>
      <c r="P530" s="12">
        <f t="shared" si="137"/>
        <v>2265450</v>
      </c>
      <c r="Q530" s="13">
        <f t="shared" si="138"/>
        <v>226.54500000000002</v>
      </c>
      <c r="R530" s="13">
        <f t="shared" si="145"/>
        <v>203.89050000000003</v>
      </c>
      <c r="S530" s="26">
        <f t="shared" si="139"/>
        <v>22.654499999999985</v>
      </c>
      <c r="T530" s="17"/>
    </row>
    <row r="531" spans="1:20" s="15" customFormat="1" ht="23.25" x14ac:dyDescent="0.5">
      <c r="A531" s="65"/>
      <c r="B531" s="7"/>
      <c r="C531" s="7"/>
      <c r="D531" s="7"/>
      <c r="E531" s="52"/>
      <c r="F531" s="31"/>
      <c r="G531" s="7" t="s">
        <v>437</v>
      </c>
      <c r="H531" s="7" t="s">
        <v>441</v>
      </c>
      <c r="I531" s="7" t="s">
        <v>53</v>
      </c>
      <c r="J531" s="7" t="s">
        <v>530</v>
      </c>
      <c r="K531" s="6" t="s">
        <v>21</v>
      </c>
      <c r="L531" s="9" t="s">
        <v>22</v>
      </c>
      <c r="M531" s="9" t="s">
        <v>43</v>
      </c>
      <c r="N531" s="12">
        <f t="shared" si="136"/>
        <v>1125</v>
      </c>
      <c r="O531" s="10">
        <v>330</v>
      </c>
      <c r="P531" s="12">
        <f t="shared" si="137"/>
        <v>371250</v>
      </c>
      <c r="Q531" s="13">
        <f t="shared" si="138"/>
        <v>37.125</v>
      </c>
      <c r="R531" s="13">
        <f t="shared" si="145"/>
        <v>33.412500000000001</v>
      </c>
      <c r="S531" s="26">
        <f t="shared" si="139"/>
        <v>3.7124999999999986</v>
      </c>
      <c r="T531" s="17"/>
    </row>
    <row r="532" spans="1:20" s="15" customFormat="1" ht="23.25" x14ac:dyDescent="0.5">
      <c r="A532" s="65"/>
      <c r="B532" s="7"/>
      <c r="C532" s="7"/>
      <c r="D532" s="7"/>
      <c r="E532" s="52"/>
      <c r="F532" s="31"/>
      <c r="G532" s="7" t="s">
        <v>437</v>
      </c>
      <c r="H532" s="7" t="s">
        <v>441</v>
      </c>
      <c r="I532" s="7" t="s">
        <v>32</v>
      </c>
      <c r="J532" s="7" t="s">
        <v>530</v>
      </c>
      <c r="K532" s="6" t="s">
        <v>22</v>
      </c>
      <c r="L532" s="9" t="s">
        <v>531</v>
      </c>
      <c r="M532" s="9" t="s">
        <v>52</v>
      </c>
      <c r="N532" s="12">
        <f t="shared" si="136"/>
        <v>1234</v>
      </c>
      <c r="O532" s="10">
        <v>330</v>
      </c>
      <c r="P532" s="12">
        <f t="shared" si="137"/>
        <v>407220</v>
      </c>
      <c r="Q532" s="13">
        <f t="shared" si="138"/>
        <v>40.722000000000001</v>
      </c>
      <c r="R532" s="13">
        <f t="shared" si="145"/>
        <v>36.649799999999999</v>
      </c>
      <c r="S532" s="26">
        <f t="shared" si="139"/>
        <v>4.0722000000000023</v>
      </c>
      <c r="T532" s="17"/>
    </row>
    <row r="533" spans="1:20" s="15" customFormat="1" ht="23.25" x14ac:dyDescent="0.5">
      <c r="A533" s="66"/>
      <c r="B533" s="7"/>
      <c r="C533" s="7"/>
      <c r="D533" s="7"/>
      <c r="E533" s="52"/>
      <c r="F533" s="31"/>
      <c r="G533" s="7"/>
      <c r="H533" s="7"/>
      <c r="I533" s="7"/>
      <c r="J533" s="7"/>
      <c r="K533" s="6"/>
      <c r="L533" s="9"/>
      <c r="M533" s="9"/>
      <c r="N533" s="12"/>
      <c r="O533" s="10"/>
      <c r="P533" s="12">
        <f>SUM(P530:P532)</f>
        <v>3043920</v>
      </c>
      <c r="Q533" s="13">
        <f>SUM(Q530:Q532)</f>
        <v>304.392</v>
      </c>
      <c r="R533" s="13">
        <f t="shared" si="145"/>
        <v>273.95280000000002</v>
      </c>
      <c r="S533" s="26">
        <f>SUM(S530:S532)</f>
        <v>30.439199999999985</v>
      </c>
      <c r="T533" s="17"/>
    </row>
    <row r="534" spans="1:20" s="15" customFormat="1" ht="23.25" x14ac:dyDescent="0.5">
      <c r="A534" s="29">
        <v>203</v>
      </c>
      <c r="B534" s="7" t="s">
        <v>225</v>
      </c>
      <c r="C534" s="7" t="s">
        <v>386</v>
      </c>
      <c r="D534" s="7" t="s">
        <v>422</v>
      </c>
      <c r="E534" s="58" t="s">
        <v>763</v>
      </c>
      <c r="F534" s="31" t="s">
        <v>529</v>
      </c>
      <c r="G534" s="7" t="s">
        <v>748</v>
      </c>
      <c r="H534" s="24">
        <v>166</v>
      </c>
      <c r="I534" s="7"/>
      <c r="J534" s="7" t="s">
        <v>530</v>
      </c>
      <c r="K534" s="6">
        <v>9</v>
      </c>
      <c r="L534" s="9" t="s">
        <v>531</v>
      </c>
      <c r="M534" s="9">
        <v>0</v>
      </c>
      <c r="N534" s="12">
        <f>K534*400+L534*100+M534</f>
        <v>3600</v>
      </c>
      <c r="O534" s="10">
        <v>330</v>
      </c>
      <c r="P534" s="12">
        <f>N534*O534</f>
        <v>1188000</v>
      </c>
      <c r="Q534" s="13">
        <f>P534*0.01%</f>
        <v>118.80000000000001</v>
      </c>
      <c r="R534" s="13">
        <f t="shared" si="145"/>
        <v>106.92000000000002</v>
      </c>
      <c r="S534" s="26">
        <f>Q534-R534</f>
        <v>11.879999999999995</v>
      </c>
      <c r="T534" s="17"/>
    </row>
    <row r="535" spans="1:20" s="15" customFormat="1" ht="23.25" x14ac:dyDescent="0.5">
      <c r="A535" s="64">
        <v>204</v>
      </c>
      <c r="B535" s="7" t="s">
        <v>225</v>
      </c>
      <c r="C535" s="7" t="s">
        <v>386</v>
      </c>
      <c r="D535" s="7" t="s">
        <v>432</v>
      </c>
      <c r="E535" s="46" t="s">
        <v>710</v>
      </c>
      <c r="F535" s="31" t="s">
        <v>120</v>
      </c>
      <c r="G535" s="7" t="s">
        <v>437</v>
      </c>
      <c r="H535" s="7" t="s">
        <v>184</v>
      </c>
      <c r="I535" s="7" t="s">
        <v>22</v>
      </c>
      <c r="J535" s="7" t="s">
        <v>530</v>
      </c>
      <c r="K535" s="6" t="s">
        <v>24</v>
      </c>
      <c r="L535" s="9" t="s">
        <v>20</v>
      </c>
      <c r="M535" s="9" t="s">
        <v>106</v>
      </c>
      <c r="N535" s="12">
        <f>K535*400+L535*100+M535</f>
        <v>2189</v>
      </c>
      <c r="O535" s="10">
        <v>330</v>
      </c>
      <c r="P535" s="12">
        <f>N535*O535</f>
        <v>722370</v>
      </c>
      <c r="Q535" s="13">
        <f>P535*0.01%</f>
        <v>72.237000000000009</v>
      </c>
      <c r="R535" s="13">
        <f t="shared" si="145"/>
        <v>65.013300000000015</v>
      </c>
      <c r="S535" s="26">
        <f>Q535-R535</f>
        <v>7.2236999999999938</v>
      </c>
      <c r="T535" s="17"/>
    </row>
    <row r="536" spans="1:20" s="15" customFormat="1" ht="23.25" x14ac:dyDescent="0.5">
      <c r="A536" s="65"/>
      <c r="B536" s="61" t="s">
        <v>803</v>
      </c>
      <c r="C536" s="62"/>
      <c r="D536" s="63"/>
      <c r="E536" s="52"/>
      <c r="F536" s="31"/>
      <c r="G536" s="7" t="s">
        <v>437</v>
      </c>
      <c r="H536" s="7" t="s">
        <v>184</v>
      </c>
      <c r="I536" s="7" t="s">
        <v>23</v>
      </c>
      <c r="J536" s="7" t="s">
        <v>530</v>
      </c>
      <c r="K536" s="6" t="s">
        <v>23</v>
      </c>
      <c r="L536" s="9" t="s">
        <v>21</v>
      </c>
      <c r="M536" s="9" t="s">
        <v>111</v>
      </c>
      <c r="N536" s="12">
        <f>K536*400+L536*100+M536</f>
        <v>1894</v>
      </c>
      <c r="O536" s="10">
        <v>330</v>
      </c>
      <c r="P536" s="12">
        <f>N536*O536</f>
        <v>625020</v>
      </c>
      <c r="Q536" s="13">
        <f>P536*0.01%</f>
        <v>62.502000000000002</v>
      </c>
      <c r="R536" s="13">
        <f t="shared" si="145"/>
        <v>56.251800000000003</v>
      </c>
      <c r="S536" s="26">
        <f>Q536-R536</f>
        <v>6.2501999999999995</v>
      </c>
      <c r="T536" s="17"/>
    </row>
    <row r="537" spans="1:20" s="15" customFormat="1" ht="23.25" x14ac:dyDescent="0.5">
      <c r="A537" s="66"/>
      <c r="B537" s="7"/>
      <c r="C537" s="7"/>
      <c r="D537" s="7"/>
      <c r="E537" s="52"/>
      <c r="F537" s="31"/>
      <c r="G537" s="7"/>
      <c r="H537" s="7"/>
      <c r="I537" s="7"/>
      <c r="J537" s="7"/>
      <c r="K537" s="6"/>
      <c r="L537" s="9"/>
      <c r="M537" s="9"/>
      <c r="N537" s="12"/>
      <c r="O537" s="10"/>
      <c r="P537" s="12">
        <f>SUM(P535:P536)</f>
        <v>1347390</v>
      </c>
      <c r="Q537" s="13">
        <f>SUM(Q535:Q536)</f>
        <v>134.739</v>
      </c>
      <c r="R537" s="13">
        <f t="shared" si="145"/>
        <v>121.2651</v>
      </c>
      <c r="S537" s="26">
        <f>SUM(S535:S536)</f>
        <v>13.473899999999993</v>
      </c>
      <c r="T537" s="17"/>
    </row>
    <row r="538" spans="1:20" s="15" customFormat="1" ht="23.25" x14ac:dyDescent="0.5">
      <c r="A538" s="29">
        <v>205</v>
      </c>
      <c r="B538" s="7" t="s">
        <v>225</v>
      </c>
      <c r="C538" s="7" t="s">
        <v>387</v>
      </c>
      <c r="D538" s="7" t="s">
        <v>422</v>
      </c>
      <c r="E538" s="46" t="s">
        <v>711</v>
      </c>
      <c r="F538" s="31" t="s">
        <v>520</v>
      </c>
      <c r="G538" s="7" t="s">
        <v>437</v>
      </c>
      <c r="H538" s="7" t="s">
        <v>446</v>
      </c>
      <c r="I538" s="7" t="s">
        <v>28</v>
      </c>
      <c r="J538" s="7" t="s">
        <v>530</v>
      </c>
      <c r="K538" s="6" t="s">
        <v>31</v>
      </c>
      <c r="L538" s="9" t="s">
        <v>531</v>
      </c>
      <c r="M538" s="9" t="s">
        <v>70</v>
      </c>
      <c r="N538" s="12">
        <f>K538*400+L538*100+M538</f>
        <v>4853</v>
      </c>
      <c r="O538" s="10">
        <v>330</v>
      </c>
      <c r="P538" s="12">
        <f>N538*O538</f>
        <v>1601490</v>
      </c>
      <c r="Q538" s="13">
        <f>P538*0.01%</f>
        <v>160.149</v>
      </c>
      <c r="R538" s="13">
        <f t="shared" si="145"/>
        <v>144.13410000000002</v>
      </c>
      <c r="S538" s="26">
        <f>Q538-R538</f>
        <v>16.014899999999983</v>
      </c>
      <c r="T538" s="17"/>
    </row>
    <row r="539" spans="1:20" s="15" customFormat="1" ht="23.25" x14ac:dyDescent="0.5">
      <c r="A539" s="64">
        <v>206</v>
      </c>
      <c r="B539" s="7" t="s">
        <v>226</v>
      </c>
      <c r="C539" s="7" t="s">
        <v>388</v>
      </c>
      <c r="D539" s="7" t="s">
        <v>422</v>
      </c>
      <c r="E539" s="46" t="s">
        <v>712</v>
      </c>
      <c r="F539" s="31" t="s">
        <v>521</v>
      </c>
      <c r="G539" s="7" t="s">
        <v>437</v>
      </c>
      <c r="H539" s="7" t="s">
        <v>449</v>
      </c>
      <c r="I539" s="7" t="s">
        <v>33</v>
      </c>
      <c r="J539" s="7" t="s">
        <v>530</v>
      </c>
      <c r="K539" s="6" t="s">
        <v>43</v>
      </c>
      <c r="L539" s="9" t="s">
        <v>21</v>
      </c>
      <c r="M539" s="9" t="s">
        <v>103</v>
      </c>
      <c r="N539" s="12">
        <f>K539*400+L539*100+M539</f>
        <v>10286</v>
      </c>
      <c r="O539" s="10">
        <v>330</v>
      </c>
      <c r="P539" s="12">
        <f>N539*O539</f>
        <v>3394380</v>
      </c>
      <c r="Q539" s="13">
        <f>P539*0.01%</f>
        <v>339.43799999999999</v>
      </c>
      <c r="R539" s="13">
        <f t="shared" si="145"/>
        <v>305.49419999999998</v>
      </c>
      <c r="S539" s="26">
        <f>Q539-R539</f>
        <v>33.94380000000001</v>
      </c>
      <c r="T539" s="17"/>
    </row>
    <row r="540" spans="1:20" s="15" customFormat="1" ht="23.25" x14ac:dyDescent="0.5">
      <c r="A540" s="65"/>
      <c r="B540" s="7"/>
      <c r="C540" s="7"/>
      <c r="D540" s="7"/>
      <c r="E540" s="52"/>
      <c r="F540" s="31"/>
      <c r="G540" s="7" t="s">
        <v>437</v>
      </c>
      <c r="H540" s="7" t="s">
        <v>184</v>
      </c>
      <c r="I540" s="7" t="s">
        <v>39</v>
      </c>
      <c r="J540" s="7" t="s">
        <v>530</v>
      </c>
      <c r="K540" s="6" t="s">
        <v>26</v>
      </c>
      <c r="L540" s="9" t="s">
        <v>21</v>
      </c>
      <c r="M540" s="9" t="s">
        <v>108</v>
      </c>
      <c r="N540" s="12">
        <f>K540*400+L540*100+M540</f>
        <v>3091</v>
      </c>
      <c r="O540" s="10">
        <v>330</v>
      </c>
      <c r="P540" s="12">
        <f>N540*O540</f>
        <v>1020030</v>
      </c>
      <c r="Q540" s="13">
        <f>P540*0.01%</f>
        <v>102.003</v>
      </c>
      <c r="R540" s="13">
        <f t="shared" si="145"/>
        <v>91.802700000000002</v>
      </c>
      <c r="S540" s="26">
        <f>Q540-R540</f>
        <v>10.200299999999999</v>
      </c>
      <c r="T540" s="17"/>
    </row>
    <row r="541" spans="1:20" s="15" customFormat="1" ht="23.25" x14ac:dyDescent="0.5">
      <c r="A541" s="65"/>
      <c r="B541" s="7"/>
      <c r="C541" s="7"/>
      <c r="D541" s="7"/>
      <c r="E541" s="52"/>
      <c r="F541" s="31"/>
      <c r="G541" s="7" t="s">
        <v>437</v>
      </c>
      <c r="H541" s="7" t="s">
        <v>441</v>
      </c>
      <c r="I541" s="7" t="s">
        <v>22</v>
      </c>
      <c r="J541" s="7" t="s">
        <v>530</v>
      </c>
      <c r="K541" s="6" t="s">
        <v>21</v>
      </c>
      <c r="L541" s="9" t="s">
        <v>22</v>
      </c>
      <c r="M541" s="9" t="s">
        <v>43</v>
      </c>
      <c r="N541" s="12">
        <f>K541*400+L541*100+M541</f>
        <v>1125</v>
      </c>
      <c r="O541" s="10">
        <v>330</v>
      </c>
      <c r="P541" s="12">
        <f>N541*O541</f>
        <v>371250</v>
      </c>
      <c r="Q541" s="13">
        <f>P541*0.01%</f>
        <v>37.125</v>
      </c>
      <c r="R541" s="13">
        <f t="shared" si="145"/>
        <v>33.412500000000001</v>
      </c>
      <c r="S541" s="26">
        <f>Q541-R541</f>
        <v>3.7124999999999986</v>
      </c>
      <c r="T541" s="17"/>
    </row>
    <row r="542" spans="1:20" s="15" customFormat="1" ht="23.25" x14ac:dyDescent="0.5">
      <c r="A542" s="65"/>
      <c r="B542" s="7"/>
      <c r="C542" s="7"/>
      <c r="D542" s="7"/>
      <c r="E542" s="52"/>
      <c r="F542" s="31"/>
      <c r="G542" s="7" t="s">
        <v>437</v>
      </c>
      <c r="H542" s="7" t="s">
        <v>441</v>
      </c>
      <c r="I542" s="7" t="s">
        <v>62</v>
      </c>
      <c r="J542" s="7" t="s">
        <v>530</v>
      </c>
      <c r="K542" s="6" t="s">
        <v>25</v>
      </c>
      <c r="L542" s="9" t="s">
        <v>21</v>
      </c>
      <c r="M542" s="9" t="s">
        <v>47</v>
      </c>
      <c r="N542" s="12">
        <f>K542*400+L542*100+M542</f>
        <v>2629</v>
      </c>
      <c r="O542" s="10">
        <v>330</v>
      </c>
      <c r="P542" s="12">
        <f>N542*O542</f>
        <v>867570</v>
      </c>
      <c r="Q542" s="13">
        <f>P542*0.01%</f>
        <v>86.757000000000005</v>
      </c>
      <c r="R542" s="13">
        <f t="shared" si="145"/>
        <v>78.081300000000013</v>
      </c>
      <c r="S542" s="26">
        <f>Q542-R542</f>
        <v>8.675699999999992</v>
      </c>
      <c r="T542" s="17"/>
    </row>
    <row r="543" spans="1:20" s="15" customFormat="1" ht="23.25" x14ac:dyDescent="0.5">
      <c r="A543" s="66"/>
      <c r="B543" s="7"/>
      <c r="C543" s="7"/>
      <c r="D543" s="7"/>
      <c r="E543" s="52"/>
      <c r="F543" s="31"/>
      <c r="G543" s="7"/>
      <c r="H543" s="7"/>
      <c r="I543" s="7"/>
      <c r="J543" s="7"/>
      <c r="K543" s="6"/>
      <c r="L543" s="9"/>
      <c r="M543" s="9"/>
      <c r="N543" s="12"/>
      <c r="O543" s="10"/>
      <c r="P543" s="12">
        <f>SUM(P539:P542)</f>
        <v>5653230</v>
      </c>
      <c r="Q543" s="13">
        <f>SUM(Q539:Q542)</f>
        <v>565.32299999999998</v>
      </c>
      <c r="R543" s="13">
        <f t="shared" si="145"/>
        <v>508.79070000000002</v>
      </c>
      <c r="S543" s="26">
        <f>SUM(S539:S542)</f>
        <v>56.532299999999999</v>
      </c>
      <c r="T543" s="17"/>
    </row>
    <row r="544" spans="1:20" s="15" customFormat="1" ht="23.25" x14ac:dyDescent="0.5">
      <c r="A544" s="64">
        <v>207</v>
      </c>
      <c r="B544" s="7" t="s">
        <v>225</v>
      </c>
      <c r="C544" s="7" t="s">
        <v>389</v>
      </c>
      <c r="D544" s="7" t="s">
        <v>422</v>
      </c>
      <c r="E544" s="46" t="s">
        <v>713</v>
      </c>
      <c r="F544" s="31" t="s">
        <v>124</v>
      </c>
      <c r="G544" s="7" t="s">
        <v>437</v>
      </c>
      <c r="H544" s="7" t="s">
        <v>438</v>
      </c>
      <c r="I544" s="7" t="s">
        <v>179</v>
      </c>
      <c r="J544" s="7" t="s">
        <v>530</v>
      </c>
      <c r="K544" s="6" t="s">
        <v>531</v>
      </c>
      <c r="L544" s="9" t="s">
        <v>22</v>
      </c>
      <c r="M544" s="9" t="s">
        <v>82</v>
      </c>
      <c r="N544" s="12">
        <f>K544*400+L544*100+M544</f>
        <v>365</v>
      </c>
      <c r="O544" s="10">
        <v>330</v>
      </c>
      <c r="P544" s="12">
        <f>N544*O544</f>
        <v>120450</v>
      </c>
      <c r="Q544" s="13">
        <f>P544*0.01%</f>
        <v>12.045</v>
      </c>
      <c r="R544" s="13">
        <f t="shared" si="145"/>
        <v>10.8405</v>
      </c>
      <c r="S544" s="26">
        <f>Q544-R544</f>
        <v>1.2044999999999995</v>
      </c>
      <c r="T544" s="17"/>
    </row>
    <row r="545" spans="1:20" s="15" customFormat="1" ht="23.25" x14ac:dyDescent="0.5">
      <c r="A545" s="65"/>
      <c r="B545" s="7"/>
      <c r="C545" s="7"/>
      <c r="D545" s="7"/>
      <c r="E545" s="52"/>
      <c r="F545" s="31"/>
      <c r="G545" s="7" t="s">
        <v>437</v>
      </c>
      <c r="H545" s="7" t="s">
        <v>438</v>
      </c>
      <c r="I545" s="7" t="s">
        <v>181</v>
      </c>
      <c r="J545" s="7" t="s">
        <v>530</v>
      </c>
      <c r="K545" s="6" t="s">
        <v>531</v>
      </c>
      <c r="L545" s="9" t="s">
        <v>21</v>
      </c>
      <c r="M545" s="9" t="s">
        <v>75</v>
      </c>
      <c r="N545" s="12">
        <f>K545*400+L545*100+M545</f>
        <v>258</v>
      </c>
      <c r="O545" s="10">
        <v>330</v>
      </c>
      <c r="P545" s="12">
        <f>N545*O545</f>
        <v>85140</v>
      </c>
      <c r="Q545" s="13">
        <f>P545*0.01%</f>
        <v>8.5140000000000011</v>
      </c>
      <c r="R545" s="13">
        <f t="shared" si="145"/>
        <v>7.6626000000000012</v>
      </c>
      <c r="S545" s="26">
        <f>Q545-R545</f>
        <v>0.85139999999999993</v>
      </c>
      <c r="T545" s="17"/>
    </row>
    <row r="546" spans="1:20" s="15" customFormat="1" ht="23.25" x14ac:dyDescent="0.5">
      <c r="A546" s="66"/>
      <c r="B546" s="7"/>
      <c r="C546" s="7"/>
      <c r="D546" s="7"/>
      <c r="E546" s="52"/>
      <c r="F546" s="31"/>
      <c r="G546" s="7"/>
      <c r="H546" s="7"/>
      <c r="I546" s="7"/>
      <c r="J546" s="7"/>
      <c r="K546" s="6"/>
      <c r="L546" s="9"/>
      <c r="M546" s="9"/>
      <c r="N546" s="12"/>
      <c r="O546" s="10"/>
      <c r="P546" s="12">
        <f>SUM(P544:P545)</f>
        <v>205590</v>
      </c>
      <c r="Q546" s="13">
        <f>SUM(Q544:Q545)</f>
        <v>20.559000000000001</v>
      </c>
      <c r="R546" s="13">
        <f t="shared" si="145"/>
        <v>18.5031</v>
      </c>
      <c r="S546" s="26">
        <f>SUM(S544:S545)</f>
        <v>2.0558999999999994</v>
      </c>
      <c r="T546" s="17"/>
    </row>
    <row r="547" spans="1:20" s="15" customFormat="1" ht="23.25" x14ac:dyDescent="0.5">
      <c r="A547" s="64">
        <v>208</v>
      </c>
      <c r="B547" s="7" t="s">
        <v>226</v>
      </c>
      <c r="C547" s="7" t="s">
        <v>390</v>
      </c>
      <c r="D547" s="7" t="s">
        <v>422</v>
      </c>
      <c r="E547" s="46" t="s">
        <v>714</v>
      </c>
      <c r="F547" s="31" t="s">
        <v>509</v>
      </c>
      <c r="G547" s="7" t="s">
        <v>437</v>
      </c>
      <c r="H547" s="7" t="s">
        <v>441</v>
      </c>
      <c r="I547" s="7" t="s">
        <v>64</v>
      </c>
      <c r="J547" s="7" t="s">
        <v>530</v>
      </c>
      <c r="K547" s="6" t="s">
        <v>22</v>
      </c>
      <c r="L547" s="9" t="s">
        <v>21</v>
      </c>
      <c r="M547" s="9" t="s">
        <v>19</v>
      </c>
      <c r="N547" s="12">
        <f>K547*400+L547*100+M547</f>
        <v>1444</v>
      </c>
      <c r="O547" s="10">
        <v>330</v>
      </c>
      <c r="P547" s="12">
        <f>N547*O547</f>
        <v>476520</v>
      </c>
      <c r="Q547" s="13">
        <f>P547*0.01%</f>
        <v>47.652000000000001</v>
      </c>
      <c r="R547" s="13">
        <f t="shared" si="145"/>
        <v>42.886800000000001</v>
      </c>
      <c r="S547" s="26">
        <f>Q547-R547</f>
        <v>4.7652000000000001</v>
      </c>
      <c r="T547" s="17"/>
    </row>
    <row r="548" spans="1:20" s="15" customFormat="1" ht="23.25" x14ac:dyDescent="0.5">
      <c r="A548" s="65"/>
      <c r="B548" s="7"/>
      <c r="C548" s="7"/>
      <c r="D548" s="7"/>
      <c r="E548" s="46"/>
      <c r="F548" s="31"/>
      <c r="G548" s="7" t="s">
        <v>748</v>
      </c>
      <c r="H548" s="24">
        <v>197</v>
      </c>
      <c r="I548" s="7"/>
      <c r="J548" s="7" t="s">
        <v>530</v>
      </c>
      <c r="K548" s="6">
        <v>2</v>
      </c>
      <c r="L548" s="9">
        <v>0</v>
      </c>
      <c r="M548" s="9">
        <v>0</v>
      </c>
      <c r="N548" s="12">
        <f>K548*400+L548*100+M548</f>
        <v>800</v>
      </c>
      <c r="O548" s="10">
        <v>330</v>
      </c>
      <c r="P548" s="12">
        <f>N548*O548</f>
        <v>264000</v>
      </c>
      <c r="Q548" s="13">
        <f>P548*0.01%</f>
        <v>26.400000000000002</v>
      </c>
      <c r="R548" s="13">
        <f t="shared" si="145"/>
        <v>23.76</v>
      </c>
      <c r="S548" s="26">
        <f>Q548-R548</f>
        <v>2.6400000000000006</v>
      </c>
      <c r="T548" s="17"/>
    </row>
    <row r="549" spans="1:20" s="15" customFormat="1" ht="23.25" x14ac:dyDescent="0.5">
      <c r="A549" s="65"/>
      <c r="B549" s="7"/>
      <c r="C549" s="7"/>
      <c r="D549" s="7"/>
      <c r="E549" s="46"/>
      <c r="F549" s="31"/>
      <c r="G549" s="7" t="s">
        <v>748</v>
      </c>
      <c r="H549" s="24">
        <v>52</v>
      </c>
      <c r="I549" s="7"/>
      <c r="J549" s="7" t="s">
        <v>530</v>
      </c>
      <c r="K549" s="6">
        <v>15</v>
      </c>
      <c r="L549" s="9">
        <v>0</v>
      </c>
      <c r="M549" s="9">
        <v>0</v>
      </c>
      <c r="N549" s="12">
        <f>K549*400+L549*100+M549</f>
        <v>6000</v>
      </c>
      <c r="O549" s="10">
        <v>330</v>
      </c>
      <c r="P549" s="12">
        <f>N549*O549</f>
        <v>1980000</v>
      </c>
      <c r="Q549" s="13">
        <f>P549*0.01%</f>
        <v>198</v>
      </c>
      <c r="R549" s="13">
        <f t="shared" si="145"/>
        <v>178.20000000000002</v>
      </c>
      <c r="S549" s="26">
        <f>Q549-R549</f>
        <v>19.799999999999983</v>
      </c>
      <c r="T549" s="17"/>
    </row>
    <row r="550" spans="1:20" s="15" customFormat="1" ht="23.25" x14ac:dyDescent="0.5">
      <c r="A550" s="66"/>
      <c r="B550" s="7"/>
      <c r="C550" s="7"/>
      <c r="D550" s="7"/>
      <c r="E550" s="46"/>
      <c r="F550" s="31"/>
      <c r="G550" s="7"/>
      <c r="H550" s="24"/>
      <c r="I550" s="7"/>
      <c r="J550" s="7"/>
      <c r="K550" s="6"/>
      <c r="L550" s="9"/>
      <c r="M550" s="9"/>
      <c r="N550" s="12"/>
      <c r="O550" s="10"/>
      <c r="P550" s="12">
        <f>SUM(P547:P549)</f>
        <v>2720520</v>
      </c>
      <c r="Q550" s="13">
        <f>SUM(Q547:Q549)</f>
        <v>272.05200000000002</v>
      </c>
      <c r="R550" s="13">
        <f t="shared" si="145"/>
        <v>244.84680000000003</v>
      </c>
      <c r="S550" s="26">
        <f>SUM(S547:S549)</f>
        <v>27.205199999999984</v>
      </c>
      <c r="T550" s="17"/>
    </row>
    <row r="551" spans="1:20" s="15" customFormat="1" ht="23.25" x14ac:dyDescent="0.5">
      <c r="A551" s="64">
        <v>209</v>
      </c>
      <c r="B551" s="7" t="s">
        <v>224</v>
      </c>
      <c r="C551" s="7" t="s">
        <v>391</v>
      </c>
      <c r="D551" s="7" t="s">
        <v>422</v>
      </c>
      <c r="E551" s="46" t="s">
        <v>715</v>
      </c>
      <c r="F551" s="31" t="s">
        <v>111</v>
      </c>
      <c r="G551" s="7" t="s">
        <v>437</v>
      </c>
      <c r="H551" s="7" t="s">
        <v>442</v>
      </c>
      <c r="I551" s="7" t="s">
        <v>153</v>
      </c>
      <c r="J551" s="7" t="s">
        <v>530</v>
      </c>
      <c r="K551" s="6" t="s">
        <v>20</v>
      </c>
      <c r="L551" s="9" t="s">
        <v>531</v>
      </c>
      <c r="M551" s="9" t="s">
        <v>81</v>
      </c>
      <c r="N551" s="12">
        <f t="shared" ref="N551:N556" si="146">K551*400+L551*100+M551</f>
        <v>464</v>
      </c>
      <c r="O551" s="10">
        <v>330</v>
      </c>
      <c r="P551" s="12">
        <f t="shared" ref="P551:P556" si="147">N551*O551</f>
        <v>153120</v>
      </c>
      <c r="Q551" s="13">
        <f t="shared" ref="Q551:Q556" si="148">P551*0.01%</f>
        <v>15.312000000000001</v>
      </c>
      <c r="R551" s="13">
        <f t="shared" si="145"/>
        <v>13.780800000000001</v>
      </c>
      <c r="S551" s="26">
        <f t="shared" ref="S551:S556" si="149">Q551-R551</f>
        <v>1.5312000000000001</v>
      </c>
      <c r="T551" s="17"/>
    </row>
    <row r="552" spans="1:20" s="15" customFormat="1" ht="23.25" x14ac:dyDescent="0.5">
      <c r="A552" s="65"/>
      <c r="B552" s="7"/>
      <c r="C552" s="7"/>
      <c r="D552" s="7"/>
      <c r="E552" s="52"/>
      <c r="F552" s="31"/>
      <c r="G552" s="7" t="s">
        <v>437</v>
      </c>
      <c r="H552" s="7" t="s">
        <v>442</v>
      </c>
      <c r="I552" s="7" t="s">
        <v>182</v>
      </c>
      <c r="J552" s="7" t="s">
        <v>530</v>
      </c>
      <c r="K552" s="6" t="s">
        <v>22</v>
      </c>
      <c r="L552" s="9" t="s">
        <v>20</v>
      </c>
      <c r="M552" s="9" t="s">
        <v>37</v>
      </c>
      <c r="N552" s="12">
        <f t="shared" si="146"/>
        <v>1318</v>
      </c>
      <c r="O552" s="10">
        <v>330</v>
      </c>
      <c r="P552" s="12">
        <f t="shared" si="147"/>
        <v>434940</v>
      </c>
      <c r="Q552" s="13">
        <f t="shared" si="148"/>
        <v>43.494</v>
      </c>
      <c r="R552" s="13">
        <f t="shared" si="145"/>
        <v>39.144600000000004</v>
      </c>
      <c r="S552" s="26">
        <f t="shared" si="149"/>
        <v>4.3493999999999957</v>
      </c>
      <c r="T552" s="17"/>
    </row>
    <row r="553" spans="1:20" s="15" customFormat="1" ht="23.25" x14ac:dyDescent="0.5">
      <c r="A553" s="65"/>
      <c r="B553" s="7"/>
      <c r="C553" s="7"/>
      <c r="D553" s="7"/>
      <c r="E553" s="52"/>
      <c r="F553" s="31"/>
      <c r="G553" s="7" t="s">
        <v>437</v>
      </c>
      <c r="H553" s="7" t="s">
        <v>442</v>
      </c>
      <c r="I553" s="7" t="s">
        <v>162</v>
      </c>
      <c r="J553" s="7" t="s">
        <v>530</v>
      </c>
      <c r="K553" s="6" t="s">
        <v>21</v>
      </c>
      <c r="L553" s="9" t="s">
        <v>20</v>
      </c>
      <c r="M553" s="9" t="s">
        <v>110</v>
      </c>
      <c r="N553" s="12">
        <f t="shared" si="146"/>
        <v>993</v>
      </c>
      <c r="O553" s="10">
        <v>330</v>
      </c>
      <c r="P553" s="12">
        <f t="shared" si="147"/>
        <v>327690</v>
      </c>
      <c r="Q553" s="13">
        <f t="shared" si="148"/>
        <v>32.768999999999998</v>
      </c>
      <c r="R553" s="13">
        <f t="shared" si="145"/>
        <v>29.492100000000001</v>
      </c>
      <c r="S553" s="26">
        <f t="shared" si="149"/>
        <v>3.2768999999999977</v>
      </c>
      <c r="T553" s="17"/>
    </row>
    <row r="554" spans="1:20" s="15" customFormat="1" ht="23.25" x14ac:dyDescent="0.5">
      <c r="A554" s="65"/>
      <c r="B554" s="7"/>
      <c r="C554" s="7"/>
      <c r="D554" s="7"/>
      <c r="E554" s="52"/>
      <c r="F554" s="31"/>
      <c r="G554" s="7" t="s">
        <v>437</v>
      </c>
      <c r="H554" s="7" t="s">
        <v>438</v>
      </c>
      <c r="I554" s="7" t="s">
        <v>43</v>
      </c>
      <c r="J554" s="7" t="s">
        <v>530</v>
      </c>
      <c r="K554" s="6" t="s">
        <v>531</v>
      </c>
      <c r="L554" s="9" t="s">
        <v>531</v>
      </c>
      <c r="M554" s="9" t="s">
        <v>108</v>
      </c>
      <c r="N554" s="12">
        <f t="shared" si="146"/>
        <v>91</v>
      </c>
      <c r="O554" s="10">
        <v>330</v>
      </c>
      <c r="P554" s="12">
        <f t="shared" si="147"/>
        <v>30030</v>
      </c>
      <c r="Q554" s="13">
        <f t="shared" si="148"/>
        <v>3.0030000000000001</v>
      </c>
      <c r="R554" s="13">
        <f t="shared" si="145"/>
        <v>2.7027000000000001</v>
      </c>
      <c r="S554" s="26">
        <f t="shared" si="149"/>
        <v>0.30030000000000001</v>
      </c>
      <c r="T554" s="17"/>
    </row>
    <row r="555" spans="1:20" s="15" customFormat="1" ht="23.25" x14ac:dyDescent="0.5">
      <c r="A555" s="65"/>
      <c r="B555" s="7"/>
      <c r="C555" s="7"/>
      <c r="D555" s="7"/>
      <c r="E555" s="52"/>
      <c r="F555" s="31"/>
      <c r="G555" s="7" t="s">
        <v>437</v>
      </c>
      <c r="H555" s="7" t="s">
        <v>438</v>
      </c>
      <c r="I555" s="7" t="s">
        <v>127</v>
      </c>
      <c r="J555" s="7" t="s">
        <v>530</v>
      </c>
      <c r="K555" s="6" t="s">
        <v>20</v>
      </c>
      <c r="L555" s="9" t="s">
        <v>531</v>
      </c>
      <c r="M555" s="9" t="s">
        <v>85</v>
      </c>
      <c r="N555" s="12">
        <f t="shared" si="146"/>
        <v>468</v>
      </c>
      <c r="O555" s="10">
        <v>330</v>
      </c>
      <c r="P555" s="12">
        <f t="shared" si="147"/>
        <v>154440</v>
      </c>
      <c r="Q555" s="13">
        <f t="shared" si="148"/>
        <v>15.444000000000001</v>
      </c>
      <c r="R555" s="13">
        <f t="shared" si="145"/>
        <v>13.899600000000001</v>
      </c>
      <c r="S555" s="26">
        <f t="shared" si="149"/>
        <v>1.5443999999999996</v>
      </c>
      <c r="T555" s="17"/>
    </row>
    <row r="556" spans="1:20" s="15" customFormat="1" ht="23.25" x14ac:dyDescent="0.5">
      <c r="A556" s="65"/>
      <c r="B556" s="7"/>
      <c r="C556" s="7"/>
      <c r="D556" s="7"/>
      <c r="E556" s="52"/>
      <c r="F556" s="31"/>
      <c r="G556" s="7" t="s">
        <v>437</v>
      </c>
      <c r="H556" s="7" t="s">
        <v>438</v>
      </c>
      <c r="I556" s="7" t="s">
        <v>125</v>
      </c>
      <c r="J556" s="7" t="s">
        <v>530</v>
      </c>
      <c r="K556" s="6" t="s">
        <v>531</v>
      </c>
      <c r="L556" s="9" t="s">
        <v>20</v>
      </c>
      <c r="M556" s="9" t="s">
        <v>26</v>
      </c>
      <c r="N556" s="12">
        <f t="shared" si="146"/>
        <v>107</v>
      </c>
      <c r="O556" s="10">
        <v>330</v>
      </c>
      <c r="P556" s="12">
        <f t="shared" si="147"/>
        <v>35310</v>
      </c>
      <c r="Q556" s="13">
        <f t="shared" si="148"/>
        <v>3.5310000000000001</v>
      </c>
      <c r="R556" s="13">
        <f t="shared" si="145"/>
        <v>3.1779000000000002</v>
      </c>
      <c r="S556" s="26">
        <f t="shared" si="149"/>
        <v>0.35309999999999997</v>
      </c>
      <c r="T556" s="17"/>
    </row>
    <row r="557" spans="1:20" s="15" customFormat="1" ht="23.25" x14ac:dyDescent="0.5">
      <c r="A557" s="66"/>
      <c r="B557" s="7"/>
      <c r="C557" s="7"/>
      <c r="D557" s="7"/>
      <c r="E557" s="52"/>
      <c r="F557" s="31"/>
      <c r="G557" s="7"/>
      <c r="H557" s="7"/>
      <c r="I557" s="7"/>
      <c r="J557" s="7"/>
      <c r="K557" s="6"/>
      <c r="L557" s="9"/>
      <c r="M557" s="9"/>
      <c r="N557" s="12"/>
      <c r="O557" s="10"/>
      <c r="P557" s="12">
        <f>SUM(P551:P556)</f>
        <v>1135530</v>
      </c>
      <c r="Q557" s="13">
        <f>SUM(Q551:Q556)</f>
        <v>113.553</v>
      </c>
      <c r="R557" s="13">
        <f t="shared" si="145"/>
        <v>102.1977</v>
      </c>
      <c r="S557" s="26">
        <f>SUM(S551:S556)</f>
        <v>11.355299999999993</v>
      </c>
      <c r="T557" s="17"/>
    </row>
    <row r="558" spans="1:20" s="15" customFormat="1" ht="23.25" x14ac:dyDescent="0.5">
      <c r="A558" s="29">
        <v>210</v>
      </c>
      <c r="B558" s="7" t="s">
        <v>225</v>
      </c>
      <c r="C558" s="7" t="s">
        <v>392</v>
      </c>
      <c r="D558" s="7" t="s">
        <v>424</v>
      </c>
      <c r="E558" s="46" t="s">
        <v>716</v>
      </c>
      <c r="F558" s="31" t="s">
        <v>66</v>
      </c>
      <c r="G558" s="7" t="s">
        <v>437</v>
      </c>
      <c r="H558" s="7" t="s">
        <v>441</v>
      </c>
      <c r="I558" s="7" t="s">
        <v>29</v>
      </c>
      <c r="J558" s="7" t="s">
        <v>530</v>
      </c>
      <c r="K558" s="6" t="s">
        <v>21</v>
      </c>
      <c r="L558" s="9" t="s">
        <v>22</v>
      </c>
      <c r="M558" s="9" t="s">
        <v>50</v>
      </c>
      <c r="N558" s="12">
        <f>K558*400+L558*100+M558</f>
        <v>1132</v>
      </c>
      <c r="O558" s="10">
        <v>330</v>
      </c>
      <c r="P558" s="12">
        <f>N558*O558</f>
        <v>373560</v>
      </c>
      <c r="Q558" s="13">
        <f>P558*0.01%</f>
        <v>37.356000000000002</v>
      </c>
      <c r="R558" s="13">
        <f t="shared" si="145"/>
        <v>33.620400000000004</v>
      </c>
      <c r="S558" s="26">
        <f>Q558-R558</f>
        <v>3.735599999999998</v>
      </c>
      <c r="T558" s="17"/>
    </row>
    <row r="559" spans="1:20" s="15" customFormat="1" ht="23.25" x14ac:dyDescent="0.5">
      <c r="A559" s="64">
        <v>211</v>
      </c>
      <c r="B559" s="7" t="s">
        <v>226</v>
      </c>
      <c r="C559" s="7" t="s">
        <v>393</v>
      </c>
      <c r="D559" s="7" t="s">
        <v>422</v>
      </c>
      <c r="E559" s="46" t="s">
        <v>717</v>
      </c>
      <c r="F559" s="31" t="s">
        <v>108</v>
      </c>
      <c r="G559" s="7" t="s">
        <v>437</v>
      </c>
      <c r="H559" s="7" t="s">
        <v>442</v>
      </c>
      <c r="I559" s="7" t="s">
        <v>149</v>
      </c>
      <c r="J559" s="7" t="s">
        <v>530</v>
      </c>
      <c r="K559" s="6" t="s">
        <v>21</v>
      </c>
      <c r="L559" s="9" t="s">
        <v>20</v>
      </c>
      <c r="M559" s="9" t="s">
        <v>94</v>
      </c>
      <c r="N559" s="12">
        <f>K559*400+L559*100+M559</f>
        <v>977</v>
      </c>
      <c r="O559" s="10">
        <v>330</v>
      </c>
      <c r="P559" s="12">
        <f>N559*O559</f>
        <v>322410</v>
      </c>
      <c r="Q559" s="13">
        <f>P559*0.01%</f>
        <v>32.241</v>
      </c>
      <c r="R559" s="13">
        <f t="shared" si="145"/>
        <v>29.0169</v>
      </c>
      <c r="S559" s="26">
        <f>Q559-R559</f>
        <v>3.2241</v>
      </c>
      <c r="T559" s="17"/>
    </row>
    <row r="560" spans="1:20" s="15" customFormat="1" ht="23.25" x14ac:dyDescent="0.5">
      <c r="A560" s="65"/>
      <c r="B560" s="7"/>
      <c r="C560" s="7"/>
      <c r="D560" s="7"/>
      <c r="E560" s="52"/>
      <c r="F560" s="31"/>
      <c r="G560" s="7" t="s">
        <v>437</v>
      </c>
      <c r="H560" s="7" t="s">
        <v>188</v>
      </c>
      <c r="I560" s="7" t="s">
        <v>45</v>
      </c>
      <c r="J560" s="7" t="s">
        <v>530</v>
      </c>
      <c r="K560" s="6" t="s">
        <v>21</v>
      </c>
      <c r="L560" s="9" t="s">
        <v>20</v>
      </c>
      <c r="M560" s="9" t="s">
        <v>26</v>
      </c>
      <c r="N560" s="12">
        <f>K560*400+L560*100+M560</f>
        <v>907</v>
      </c>
      <c r="O560" s="10">
        <v>330</v>
      </c>
      <c r="P560" s="12">
        <f>N560*O560</f>
        <v>299310</v>
      </c>
      <c r="Q560" s="13">
        <f>P560*0.01%</f>
        <v>29.931000000000001</v>
      </c>
      <c r="R560" s="13">
        <f t="shared" si="145"/>
        <v>26.937900000000003</v>
      </c>
      <c r="S560" s="26">
        <f>Q560-R560</f>
        <v>2.9930999999999983</v>
      </c>
      <c r="T560" s="17"/>
    </row>
    <row r="561" spans="1:23" s="15" customFormat="1" ht="23.25" x14ac:dyDescent="0.5">
      <c r="A561" s="66"/>
      <c r="B561" s="7"/>
      <c r="C561" s="7"/>
      <c r="D561" s="7"/>
      <c r="E561" s="52"/>
      <c r="F561" s="31"/>
      <c r="G561" s="7"/>
      <c r="H561" s="7"/>
      <c r="I561" s="7"/>
      <c r="J561" s="7"/>
      <c r="K561" s="6"/>
      <c r="L561" s="9"/>
      <c r="M561" s="9"/>
      <c r="N561" s="12"/>
      <c r="O561" s="10"/>
      <c r="P561" s="12">
        <f>SUM(P559:P560)</f>
        <v>621720</v>
      </c>
      <c r="Q561" s="13">
        <f>SUM(Q559:Q560)</f>
        <v>62.171999999999997</v>
      </c>
      <c r="R561" s="13">
        <f t="shared" si="145"/>
        <v>55.954799999999999</v>
      </c>
      <c r="S561" s="26">
        <f>SUM(S559:S560)</f>
        <v>6.2171999999999983</v>
      </c>
      <c r="T561" s="17"/>
    </row>
    <row r="562" spans="1:23" s="15" customFormat="1" ht="23.25" x14ac:dyDescent="0.5">
      <c r="A562" s="29">
        <v>212</v>
      </c>
      <c r="B562" s="7" t="s">
        <v>226</v>
      </c>
      <c r="C562" s="7" t="s">
        <v>394</v>
      </c>
      <c r="D562" s="7" t="s">
        <v>422</v>
      </c>
      <c r="E562" s="46" t="s">
        <v>718</v>
      </c>
      <c r="F562" s="31" t="s">
        <v>194</v>
      </c>
      <c r="G562" s="7" t="s">
        <v>437</v>
      </c>
      <c r="H562" s="7" t="s">
        <v>445</v>
      </c>
      <c r="I562" s="7" t="s">
        <v>130</v>
      </c>
      <c r="J562" s="7" t="s">
        <v>530</v>
      </c>
      <c r="K562" s="6" t="s">
        <v>22</v>
      </c>
      <c r="L562" s="9" t="s">
        <v>531</v>
      </c>
      <c r="M562" s="9" t="s">
        <v>79</v>
      </c>
      <c r="N562" s="12">
        <f>K562*400+L562*100+M562</f>
        <v>1262</v>
      </c>
      <c r="O562" s="10">
        <v>330</v>
      </c>
      <c r="P562" s="12">
        <f>N562*O562</f>
        <v>416460</v>
      </c>
      <c r="Q562" s="13">
        <f>P562*0.01%</f>
        <v>41.646000000000001</v>
      </c>
      <c r="R562" s="13">
        <f t="shared" si="145"/>
        <v>37.481400000000001</v>
      </c>
      <c r="S562" s="26">
        <f>Q562-R562</f>
        <v>4.1646000000000001</v>
      </c>
      <c r="T562" s="17"/>
    </row>
    <row r="563" spans="1:23" s="15" customFormat="1" ht="23.25" x14ac:dyDescent="0.5">
      <c r="A563" s="64">
        <v>213</v>
      </c>
      <c r="B563" s="7" t="s">
        <v>226</v>
      </c>
      <c r="C563" s="7" t="s">
        <v>395</v>
      </c>
      <c r="D563" s="7" t="s">
        <v>422</v>
      </c>
      <c r="E563" s="46" t="s">
        <v>719</v>
      </c>
      <c r="F563" s="31" t="s">
        <v>522</v>
      </c>
      <c r="G563" s="7" t="s">
        <v>437</v>
      </c>
      <c r="H563" s="7" t="s">
        <v>203</v>
      </c>
      <c r="I563" s="7" t="s">
        <v>34</v>
      </c>
      <c r="J563" s="7" t="s">
        <v>530</v>
      </c>
      <c r="K563" s="6" t="s">
        <v>26</v>
      </c>
      <c r="L563" s="9" t="s">
        <v>21</v>
      </c>
      <c r="M563" s="9" t="s">
        <v>76</v>
      </c>
      <c r="N563" s="12">
        <f>K563*400+L563*100+M563</f>
        <v>3059</v>
      </c>
      <c r="O563" s="10">
        <v>330</v>
      </c>
      <c r="P563" s="12">
        <f>N563*O563</f>
        <v>1009470</v>
      </c>
      <c r="Q563" s="13">
        <f>P563*0.01%</f>
        <v>100.947</v>
      </c>
      <c r="R563" s="13">
        <f t="shared" si="145"/>
        <v>90.8523</v>
      </c>
      <c r="S563" s="26">
        <f>Q563-R563</f>
        <v>10.094700000000003</v>
      </c>
      <c r="T563" s="17"/>
    </row>
    <row r="564" spans="1:23" s="15" customFormat="1" ht="23.25" x14ac:dyDescent="0.5">
      <c r="A564" s="65"/>
      <c r="B564" s="7"/>
      <c r="C564" s="7"/>
      <c r="D564" s="7"/>
      <c r="E564" s="52"/>
      <c r="F564" s="31"/>
      <c r="G564" s="7" t="s">
        <v>437</v>
      </c>
      <c r="H564" s="7" t="s">
        <v>203</v>
      </c>
      <c r="I564" s="7" t="s">
        <v>42</v>
      </c>
      <c r="J564" s="7" t="s">
        <v>530</v>
      </c>
      <c r="K564" s="6" t="s">
        <v>25</v>
      </c>
      <c r="L564" s="9" t="s">
        <v>22</v>
      </c>
      <c r="M564" s="9" t="s">
        <v>103</v>
      </c>
      <c r="N564" s="12">
        <f>K564*400+L564*100+M564</f>
        <v>2786</v>
      </c>
      <c r="O564" s="10">
        <v>330</v>
      </c>
      <c r="P564" s="12">
        <f>N564*O564</f>
        <v>919380</v>
      </c>
      <c r="Q564" s="13">
        <f>P564*0.01%</f>
        <v>91.938000000000002</v>
      </c>
      <c r="R564" s="13">
        <f t="shared" si="145"/>
        <v>82.744200000000006</v>
      </c>
      <c r="S564" s="26">
        <f>Q564-R564</f>
        <v>9.193799999999996</v>
      </c>
      <c r="T564" s="17"/>
    </row>
    <row r="565" spans="1:23" s="15" customFormat="1" ht="23.25" x14ac:dyDescent="0.5">
      <c r="A565" s="66"/>
      <c r="B565" s="7"/>
      <c r="C565" s="7"/>
      <c r="D565" s="7"/>
      <c r="E565" s="52"/>
      <c r="F565" s="31"/>
      <c r="G565" s="7"/>
      <c r="H565" s="7"/>
      <c r="I565" s="7"/>
      <c r="J565" s="7"/>
      <c r="K565" s="6"/>
      <c r="L565" s="9"/>
      <c r="M565" s="9"/>
      <c r="N565" s="12"/>
      <c r="O565" s="10"/>
      <c r="P565" s="12">
        <f>SUM(P563:P564)</f>
        <v>1928850</v>
      </c>
      <c r="Q565" s="13">
        <f>SUM(Q563:Q564)</f>
        <v>192.88499999999999</v>
      </c>
      <c r="R565" s="13">
        <f t="shared" si="145"/>
        <v>173.59649999999999</v>
      </c>
      <c r="S565" s="26">
        <f>SUM(S563:S564)</f>
        <v>19.288499999999999</v>
      </c>
      <c r="T565" s="17"/>
    </row>
    <row r="566" spans="1:23" s="15" customFormat="1" ht="23.25" x14ac:dyDescent="0.5">
      <c r="A566" s="64">
        <v>214</v>
      </c>
      <c r="B566" s="7" t="s">
        <v>225</v>
      </c>
      <c r="C566" s="7" t="s">
        <v>396</v>
      </c>
      <c r="D566" s="7" t="s">
        <v>422</v>
      </c>
      <c r="E566" s="46" t="s">
        <v>720</v>
      </c>
      <c r="F566" s="31" t="s">
        <v>523</v>
      </c>
      <c r="G566" s="7" t="s">
        <v>437</v>
      </c>
      <c r="H566" s="7" t="s">
        <v>444</v>
      </c>
      <c r="I566" s="7" t="s">
        <v>56</v>
      </c>
      <c r="J566" s="7" t="s">
        <v>530</v>
      </c>
      <c r="K566" s="6" t="s">
        <v>531</v>
      </c>
      <c r="L566" s="9" t="s">
        <v>22</v>
      </c>
      <c r="M566" s="9" t="s">
        <v>113</v>
      </c>
      <c r="N566" s="12">
        <f>K566*400+L566*100+M566</f>
        <v>396</v>
      </c>
      <c r="O566" s="10">
        <v>330</v>
      </c>
      <c r="P566" s="12">
        <f>N566*O566</f>
        <v>130680</v>
      </c>
      <c r="Q566" s="13">
        <f>P566*0.01%</f>
        <v>13.068000000000001</v>
      </c>
      <c r="R566" s="13">
        <f t="shared" si="145"/>
        <v>11.761200000000002</v>
      </c>
      <c r="S566" s="26">
        <f>Q566-R566</f>
        <v>1.3067999999999991</v>
      </c>
      <c r="T566" s="17"/>
    </row>
    <row r="567" spans="1:23" s="15" customFormat="1" ht="23.25" x14ac:dyDescent="0.5">
      <c r="A567" s="65"/>
      <c r="B567" s="7"/>
      <c r="C567" s="7"/>
      <c r="D567" s="7"/>
      <c r="E567" s="52"/>
      <c r="F567" s="31"/>
      <c r="G567" s="7" t="s">
        <v>437</v>
      </c>
      <c r="H567" s="7" t="s">
        <v>444</v>
      </c>
      <c r="I567" s="7" t="s">
        <v>61</v>
      </c>
      <c r="J567" s="7" t="s">
        <v>530</v>
      </c>
      <c r="K567" s="6" t="s">
        <v>24</v>
      </c>
      <c r="L567" s="9" t="s">
        <v>22</v>
      </c>
      <c r="M567" s="9" t="s">
        <v>78</v>
      </c>
      <c r="N567" s="12">
        <f>K567*400+L567*100+M567</f>
        <v>2361</v>
      </c>
      <c r="O567" s="10">
        <v>330</v>
      </c>
      <c r="P567" s="12">
        <f>N567*O567</f>
        <v>779130</v>
      </c>
      <c r="Q567" s="13">
        <f>P567*0.01%</f>
        <v>77.912999999999997</v>
      </c>
      <c r="R567" s="13">
        <f t="shared" si="145"/>
        <v>70.121700000000004</v>
      </c>
      <c r="S567" s="26">
        <f>Q567-R567</f>
        <v>7.7912999999999926</v>
      </c>
      <c r="T567" s="17"/>
    </row>
    <row r="568" spans="1:23" s="15" customFormat="1" ht="23.25" x14ac:dyDescent="0.5">
      <c r="A568" s="66"/>
      <c r="B568" s="7"/>
      <c r="C568" s="7"/>
      <c r="D568" s="7"/>
      <c r="E568" s="52"/>
      <c r="F568" s="31"/>
      <c r="G568" s="7"/>
      <c r="H568" s="7"/>
      <c r="I568" s="7"/>
      <c r="J568" s="7"/>
      <c r="K568" s="6"/>
      <c r="L568" s="9"/>
      <c r="M568" s="9"/>
      <c r="N568" s="12"/>
      <c r="O568" s="10"/>
      <c r="P568" s="12">
        <f>SUM(P566:P567)</f>
        <v>909810</v>
      </c>
      <c r="Q568" s="13">
        <f>SUM(Q566:Q567)</f>
        <v>90.980999999999995</v>
      </c>
      <c r="R568" s="13">
        <f t="shared" si="145"/>
        <v>81.882899999999992</v>
      </c>
      <c r="S568" s="26">
        <f>SUM(S566:S567)</f>
        <v>9.0980999999999916</v>
      </c>
      <c r="T568" s="17"/>
    </row>
    <row r="569" spans="1:23" s="15" customFormat="1" ht="23.25" x14ac:dyDescent="0.5">
      <c r="A569" s="29">
        <v>215</v>
      </c>
      <c r="B569" s="7" t="s">
        <v>226</v>
      </c>
      <c r="C569" s="7" t="s">
        <v>397</v>
      </c>
      <c r="D569" s="7" t="s">
        <v>424</v>
      </c>
      <c r="E569" s="46" t="s">
        <v>721</v>
      </c>
      <c r="F569" s="31" t="s">
        <v>524</v>
      </c>
      <c r="G569" s="7" t="s">
        <v>437</v>
      </c>
      <c r="H569" s="7" t="s">
        <v>450</v>
      </c>
      <c r="I569" s="7" t="s">
        <v>23</v>
      </c>
      <c r="J569" s="7" t="s">
        <v>530</v>
      </c>
      <c r="K569" s="6" t="s">
        <v>23</v>
      </c>
      <c r="L569" s="9" t="s">
        <v>21</v>
      </c>
      <c r="M569" s="9" t="s">
        <v>93</v>
      </c>
      <c r="N569" s="12">
        <f>K569*400+L569*100+M569</f>
        <v>1876</v>
      </c>
      <c r="O569" s="10">
        <v>330</v>
      </c>
      <c r="P569" s="12">
        <f>N569*O569</f>
        <v>619080</v>
      </c>
      <c r="Q569" s="13">
        <f>P569*0.01%</f>
        <v>61.908000000000001</v>
      </c>
      <c r="R569" s="13">
        <f t="shared" si="145"/>
        <v>55.717200000000005</v>
      </c>
      <c r="S569" s="26">
        <f>Q569-R569</f>
        <v>6.1907999999999959</v>
      </c>
      <c r="T569" s="17"/>
    </row>
    <row r="570" spans="1:23" s="15" customFormat="1" ht="23.25" x14ac:dyDescent="0.5">
      <c r="A570" s="64">
        <v>216</v>
      </c>
      <c r="B570" s="7" t="s">
        <v>225</v>
      </c>
      <c r="C570" s="7" t="s">
        <v>398</v>
      </c>
      <c r="D570" s="7" t="s">
        <v>422</v>
      </c>
      <c r="E570" s="46" t="s">
        <v>722</v>
      </c>
      <c r="F570" s="31" t="s">
        <v>217</v>
      </c>
      <c r="G570" s="7" t="s">
        <v>437</v>
      </c>
      <c r="H570" s="7" t="s">
        <v>442</v>
      </c>
      <c r="I570" s="7" t="s">
        <v>193</v>
      </c>
      <c r="J570" s="7" t="s">
        <v>530</v>
      </c>
      <c r="K570" s="6" t="s">
        <v>22</v>
      </c>
      <c r="L570" s="9" t="s">
        <v>21</v>
      </c>
      <c r="M570" s="9" t="s">
        <v>32</v>
      </c>
      <c r="N570" s="12">
        <f>K570*400+L570*100+M570</f>
        <v>1413</v>
      </c>
      <c r="O570" s="10">
        <v>330</v>
      </c>
      <c r="P570" s="12">
        <f>N570*O570</f>
        <v>466290</v>
      </c>
      <c r="Q570" s="13">
        <f>P570*0.01%</f>
        <v>46.629000000000005</v>
      </c>
      <c r="R570" s="13">
        <f t="shared" si="145"/>
        <v>41.966100000000004</v>
      </c>
      <c r="S570" s="26">
        <f>Q570-R570</f>
        <v>4.6629000000000005</v>
      </c>
      <c r="T570" s="17"/>
    </row>
    <row r="571" spans="1:23" s="15" customFormat="1" ht="23.25" x14ac:dyDescent="0.5">
      <c r="A571" s="65"/>
      <c r="B571" s="7"/>
      <c r="C571" s="7"/>
      <c r="D571" s="7"/>
      <c r="E571" s="52"/>
      <c r="F571" s="31"/>
      <c r="G571" s="7" t="s">
        <v>437</v>
      </c>
      <c r="H571" s="7" t="s">
        <v>442</v>
      </c>
      <c r="I571" s="7" t="s">
        <v>150</v>
      </c>
      <c r="J571" s="7" t="s">
        <v>530</v>
      </c>
      <c r="K571" s="6" t="s">
        <v>21</v>
      </c>
      <c r="L571" s="9" t="s">
        <v>20</v>
      </c>
      <c r="M571" s="9" t="s">
        <v>29</v>
      </c>
      <c r="N571" s="12">
        <f>K571*400+L571*100+M571</f>
        <v>910</v>
      </c>
      <c r="O571" s="10">
        <v>330</v>
      </c>
      <c r="P571" s="12">
        <f>N571*O571</f>
        <v>300300</v>
      </c>
      <c r="Q571" s="13">
        <f>P571*0.01%</f>
        <v>30.03</v>
      </c>
      <c r="R571" s="13">
        <f t="shared" si="145"/>
        <v>27.027000000000001</v>
      </c>
      <c r="S571" s="26">
        <f>Q571-R571</f>
        <v>3.0030000000000001</v>
      </c>
      <c r="T571" s="17"/>
    </row>
    <row r="572" spans="1:23" s="15" customFormat="1" ht="23.25" x14ac:dyDescent="0.5">
      <c r="A572" s="65"/>
      <c r="B572" s="7"/>
      <c r="C572" s="7"/>
      <c r="D572" s="7"/>
      <c r="E572" s="52"/>
      <c r="F572" s="31"/>
      <c r="G572" s="7" t="s">
        <v>437</v>
      </c>
      <c r="H572" s="7" t="s">
        <v>442</v>
      </c>
      <c r="I572" s="7" t="s">
        <v>189</v>
      </c>
      <c r="J572" s="7" t="s">
        <v>530</v>
      </c>
      <c r="K572" s="6" t="s">
        <v>22</v>
      </c>
      <c r="L572" s="9" t="s">
        <v>20</v>
      </c>
      <c r="M572" s="9" t="s">
        <v>71</v>
      </c>
      <c r="N572" s="12">
        <f>K572*400+L572*100+M572</f>
        <v>1354</v>
      </c>
      <c r="O572" s="10">
        <v>330</v>
      </c>
      <c r="P572" s="12">
        <f>N572*O572</f>
        <v>446820</v>
      </c>
      <c r="Q572" s="13">
        <f>P572*0.01%</f>
        <v>44.682000000000002</v>
      </c>
      <c r="R572" s="13">
        <f t="shared" si="145"/>
        <v>40.213800000000006</v>
      </c>
      <c r="S572" s="26">
        <f>Q572-R572</f>
        <v>4.468199999999996</v>
      </c>
      <c r="T572" s="17"/>
    </row>
    <row r="573" spans="1:23" s="15" customFormat="1" ht="23.25" x14ac:dyDescent="0.5">
      <c r="A573" s="66"/>
      <c r="B573" s="7"/>
      <c r="C573" s="7"/>
      <c r="D573" s="7"/>
      <c r="E573" s="52"/>
      <c r="F573" s="31"/>
      <c r="G573" s="7"/>
      <c r="H573" s="7"/>
      <c r="I573" s="7"/>
      <c r="J573" s="7"/>
      <c r="K573" s="6"/>
      <c r="L573" s="9"/>
      <c r="M573" s="9"/>
      <c r="N573" s="12"/>
      <c r="O573" s="10"/>
      <c r="P573" s="12">
        <f>SUM(P570:P572)</f>
        <v>1213410</v>
      </c>
      <c r="Q573" s="13">
        <f>SUM(Q570:Q572)</f>
        <v>121.34100000000001</v>
      </c>
      <c r="R573" s="13">
        <f t="shared" si="145"/>
        <v>109.2069</v>
      </c>
      <c r="S573" s="26">
        <f>SUM(S570:S572)</f>
        <v>12.134099999999997</v>
      </c>
      <c r="T573" s="17"/>
    </row>
    <row r="574" spans="1:23" s="15" customFormat="1" ht="23.25" x14ac:dyDescent="0.5">
      <c r="A574" s="29">
        <v>217</v>
      </c>
      <c r="B574" s="7" t="s">
        <v>225</v>
      </c>
      <c r="C574" s="7" t="s">
        <v>398</v>
      </c>
      <c r="D574" s="7" t="s">
        <v>422</v>
      </c>
      <c r="E574" s="46" t="s">
        <v>722</v>
      </c>
      <c r="F574" s="31" t="s">
        <v>478</v>
      </c>
      <c r="G574" s="7" t="s">
        <v>437</v>
      </c>
      <c r="H574" s="7" t="s">
        <v>187</v>
      </c>
      <c r="I574" s="7" t="s">
        <v>20</v>
      </c>
      <c r="J574" s="7" t="s">
        <v>530</v>
      </c>
      <c r="K574" s="6" t="s">
        <v>37</v>
      </c>
      <c r="L574" s="9" t="s">
        <v>531</v>
      </c>
      <c r="M574" s="9" t="s">
        <v>58</v>
      </c>
      <c r="N574" s="12">
        <f>K574*400+L574*100+M574</f>
        <v>7240</v>
      </c>
      <c r="O574" s="10">
        <v>330</v>
      </c>
      <c r="P574" s="12">
        <f>N574*O574</f>
        <v>2389200</v>
      </c>
      <c r="Q574" s="13">
        <f t="shared" ref="Q574:Q579" si="150">P574*0.01%</f>
        <v>238.92000000000002</v>
      </c>
      <c r="R574" s="13">
        <f t="shared" si="145"/>
        <v>215.02800000000002</v>
      </c>
      <c r="S574" s="26">
        <f t="shared" ref="S574:S579" si="151">Q574-R574</f>
        <v>23.891999999999996</v>
      </c>
      <c r="T574" s="17"/>
    </row>
    <row r="575" spans="1:23" s="15" customFormat="1" ht="23.25" x14ac:dyDescent="0.5">
      <c r="A575" s="64">
        <v>218</v>
      </c>
      <c r="B575" s="7" t="s">
        <v>226</v>
      </c>
      <c r="C575" s="7" t="s">
        <v>399</v>
      </c>
      <c r="D575" s="7" t="s">
        <v>422</v>
      </c>
      <c r="E575" s="46" t="s">
        <v>723</v>
      </c>
      <c r="F575" s="31" t="s">
        <v>148</v>
      </c>
      <c r="G575" s="7" t="s">
        <v>437</v>
      </c>
      <c r="H575" s="7" t="s">
        <v>440</v>
      </c>
      <c r="I575" s="7" t="s">
        <v>35</v>
      </c>
      <c r="J575" s="7" t="s">
        <v>530</v>
      </c>
      <c r="K575" s="6" t="s">
        <v>36</v>
      </c>
      <c r="L575" s="9" t="s">
        <v>20</v>
      </c>
      <c r="M575" s="9" t="s">
        <v>91</v>
      </c>
      <c r="N575" s="12">
        <f>K575*400+L575*100+M575</f>
        <v>6974</v>
      </c>
      <c r="O575" s="10">
        <v>330</v>
      </c>
      <c r="P575" s="12">
        <f>N575*O575</f>
        <v>2301420</v>
      </c>
      <c r="Q575" s="13">
        <f t="shared" si="150"/>
        <v>230.14200000000002</v>
      </c>
      <c r="R575" s="13">
        <f t="shared" si="145"/>
        <v>207.12780000000004</v>
      </c>
      <c r="S575" s="26">
        <f t="shared" si="151"/>
        <v>23.014199999999988</v>
      </c>
      <c r="T575" s="17"/>
    </row>
    <row r="576" spans="1:23" s="5" customFormat="1" ht="24" thickBot="1" x14ac:dyDescent="0.55000000000000004">
      <c r="A576" s="65"/>
      <c r="B576" s="7"/>
      <c r="C576" s="7"/>
      <c r="D576" s="7"/>
      <c r="E576" s="45"/>
      <c r="F576" s="9" t="s">
        <v>148</v>
      </c>
      <c r="G576" s="7" t="s">
        <v>437</v>
      </c>
      <c r="H576" s="9" t="s">
        <v>439</v>
      </c>
      <c r="I576" s="9" t="s">
        <v>40</v>
      </c>
      <c r="J576" s="9" t="s">
        <v>775</v>
      </c>
      <c r="K576" s="9" t="s">
        <v>20</v>
      </c>
      <c r="L576" s="28" t="s">
        <v>21</v>
      </c>
      <c r="M576" s="9" t="s">
        <v>63</v>
      </c>
      <c r="N576" s="12">
        <f>K576*400+L576*100+M576</f>
        <v>646</v>
      </c>
      <c r="O576" s="10">
        <v>330</v>
      </c>
      <c r="P576" s="12">
        <f>N576*O576</f>
        <v>213180</v>
      </c>
      <c r="Q576" s="13">
        <f t="shared" si="150"/>
        <v>21.318000000000001</v>
      </c>
      <c r="R576" s="13">
        <f t="shared" si="145"/>
        <v>19.186200000000003</v>
      </c>
      <c r="S576" s="26">
        <f t="shared" si="151"/>
        <v>2.1317999999999984</v>
      </c>
      <c r="T576" s="11"/>
      <c r="U576" s="14"/>
      <c r="V576" s="14"/>
      <c r="W576" s="14"/>
    </row>
    <row r="577" spans="1:23" s="5" customFormat="1" ht="23.25" x14ac:dyDescent="0.5">
      <c r="A577" s="66"/>
      <c r="B577" s="7"/>
      <c r="C577" s="7"/>
      <c r="D577" s="7"/>
      <c r="E577" s="59"/>
      <c r="F577" s="31"/>
      <c r="G577" s="7"/>
      <c r="H577" s="9"/>
      <c r="I577" s="9"/>
      <c r="J577" s="9"/>
      <c r="K577" s="9"/>
      <c r="L577" s="28"/>
      <c r="M577" s="9"/>
      <c r="N577" s="12"/>
      <c r="O577" s="10"/>
      <c r="P577" s="12">
        <f>SUM(P575:P576)</f>
        <v>2514600</v>
      </c>
      <c r="Q577" s="13">
        <f t="shared" si="150"/>
        <v>251.46</v>
      </c>
      <c r="R577" s="13">
        <f t="shared" si="145"/>
        <v>226.31400000000002</v>
      </c>
      <c r="S577" s="26">
        <f t="shared" si="151"/>
        <v>25.145999999999987</v>
      </c>
      <c r="T577" s="11"/>
      <c r="U577" s="14"/>
      <c r="V577" s="14"/>
      <c r="W577" s="14"/>
    </row>
    <row r="578" spans="1:23" s="15" customFormat="1" ht="23.25" x14ac:dyDescent="0.5">
      <c r="A578" s="64">
        <v>219</v>
      </c>
      <c r="B578" s="7" t="s">
        <v>226</v>
      </c>
      <c r="C578" s="7" t="s">
        <v>400</v>
      </c>
      <c r="D578" s="7" t="s">
        <v>422</v>
      </c>
      <c r="E578" s="46" t="s">
        <v>724</v>
      </c>
      <c r="F578" s="31" t="s">
        <v>50</v>
      </c>
      <c r="G578" s="7" t="s">
        <v>437</v>
      </c>
      <c r="H578" s="7" t="s">
        <v>440</v>
      </c>
      <c r="I578" s="7" t="s">
        <v>22</v>
      </c>
      <c r="J578" s="7" t="s">
        <v>530</v>
      </c>
      <c r="K578" s="6" t="s">
        <v>46</v>
      </c>
      <c r="L578" s="9" t="s">
        <v>531</v>
      </c>
      <c r="M578" s="9" t="s">
        <v>84</v>
      </c>
      <c r="N578" s="12">
        <f>K578*400+L578*100+M578</f>
        <v>11267</v>
      </c>
      <c r="O578" s="10">
        <v>330</v>
      </c>
      <c r="P578" s="12">
        <f>N578*O578</f>
        <v>3718110</v>
      </c>
      <c r="Q578" s="13">
        <f t="shared" si="150"/>
        <v>371.81100000000004</v>
      </c>
      <c r="R578" s="13">
        <f t="shared" si="145"/>
        <v>334.62990000000002</v>
      </c>
      <c r="S578" s="26">
        <f t="shared" si="151"/>
        <v>37.181100000000015</v>
      </c>
      <c r="T578" s="17"/>
    </row>
    <row r="579" spans="1:23" s="15" customFormat="1" ht="23.25" x14ac:dyDescent="0.5">
      <c r="A579" s="65"/>
      <c r="B579" s="7"/>
      <c r="C579" s="7"/>
      <c r="D579" s="7"/>
      <c r="E579" s="52"/>
      <c r="F579" s="31"/>
      <c r="G579" s="7" t="s">
        <v>437</v>
      </c>
      <c r="H579" s="7" t="s">
        <v>444</v>
      </c>
      <c r="I579" s="7" t="s">
        <v>23</v>
      </c>
      <c r="J579" s="7" t="s">
        <v>530</v>
      </c>
      <c r="K579" s="6" t="s">
        <v>531</v>
      </c>
      <c r="L579" s="9" t="s">
        <v>531</v>
      </c>
      <c r="M579" s="9" t="s">
        <v>81</v>
      </c>
      <c r="N579" s="12">
        <f>K579*400+L579*100+M579</f>
        <v>64</v>
      </c>
      <c r="O579" s="10">
        <v>330</v>
      </c>
      <c r="P579" s="12">
        <f>N579*O579</f>
        <v>21120</v>
      </c>
      <c r="Q579" s="13">
        <f t="shared" si="150"/>
        <v>2.1120000000000001</v>
      </c>
      <c r="R579" s="13">
        <f t="shared" si="145"/>
        <v>1.9008</v>
      </c>
      <c r="S579" s="26">
        <f t="shared" si="151"/>
        <v>0.21120000000000005</v>
      </c>
      <c r="T579" s="17"/>
    </row>
    <row r="580" spans="1:23" s="15" customFormat="1" ht="23.25" x14ac:dyDescent="0.5">
      <c r="A580" s="66"/>
      <c r="B580" s="7"/>
      <c r="C580" s="7"/>
      <c r="D580" s="7"/>
      <c r="E580" s="52"/>
      <c r="F580" s="31"/>
      <c r="G580" s="7"/>
      <c r="H580" s="7"/>
      <c r="I580" s="7"/>
      <c r="J580" s="7"/>
      <c r="K580" s="6"/>
      <c r="L580" s="9"/>
      <c r="M580" s="9"/>
      <c r="N580" s="12"/>
      <c r="O580" s="10"/>
      <c r="P580" s="12">
        <f>SUM(P578:P579)</f>
        <v>3739230</v>
      </c>
      <c r="Q580" s="13">
        <f>SUM(Q578:Q579)</f>
        <v>373.92300000000006</v>
      </c>
      <c r="R580" s="13">
        <f t="shared" si="145"/>
        <v>336.53070000000008</v>
      </c>
      <c r="S580" s="26">
        <f>SUM(S578:S579)</f>
        <v>37.392300000000013</v>
      </c>
      <c r="T580" s="17"/>
    </row>
    <row r="581" spans="1:23" s="15" customFormat="1" ht="23.25" x14ac:dyDescent="0.5">
      <c r="A581" s="64">
        <v>220</v>
      </c>
      <c r="B581" s="7" t="s">
        <v>226</v>
      </c>
      <c r="C581" s="7" t="s">
        <v>401</v>
      </c>
      <c r="D581" s="7" t="s">
        <v>422</v>
      </c>
      <c r="E581" s="46" t="s">
        <v>725</v>
      </c>
      <c r="F581" s="31" t="s">
        <v>160</v>
      </c>
      <c r="G581" s="7" t="s">
        <v>437</v>
      </c>
      <c r="H581" s="7" t="s">
        <v>438</v>
      </c>
      <c r="I581" s="7" t="s">
        <v>114</v>
      </c>
      <c r="J581" s="7" t="s">
        <v>530</v>
      </c>
      <c r="K581" s="6" t="s">
        <v>531</v>
      </c>
      <c r="L581" s="9" t="s">
        <v>20</v>
      </c>
      <c r="M581" s="9" t="s">
        <v>58</v>
      </c>
      <c r="N581" s="12">
        <f t="shared" ref="N581:N586" si="152">K581*400+L581*100+M581</f>
        <v>140</v>
      </c>
      <c r="O581" s="10">
        <v>330</v>
      </c>
      <c r="P581" s="12">
        <f t="shared" ref="P581:P586" si="153">N581*O581</f>
        <v>46200</v>
      </c>
      <c r="Q581" s="13">
        <f t="shared" ref="Q581:Q586" si="154">P581*0.01%</f>
        <v>4.62</v>
      </c>
      <c r="R581" s="13">
        <f t="shared" si="145"/>
        <v>4.1580000000000004</v>
      </c>
      <c r="S581" s="26">
        <f t="shared" ref="S581:S586" si="155">Q581-R581</f>
        <v>0.46199999999999974</v>
      </c>
      <c r="T581" s="17"/>
    </row>
    <row r="582" spans="1:23" s="15" customFormat="1" ht="23.25" x14ac:dyDescent="0.5">
      <c r="A582" s="65"/>
      <c r="B582" s="7"/>
      <c r="C582" s="7"/>
      <c r="D582" s="7"/>
      <c r="E582" s="52"/>
      <c r="F582" s="31"/>
      <c r="G582" s="7" t="s">
        <v>437</v>
      </c>
      <c r="H582" s="7" t="s">
        <v>205</v>
      </c>
      <c r="I582" s="7" t="s">
        <v>27</v>
      </c>
      <c r="J582" s="7" t="s">
        <v>530</v>
      </c>
      <c r="K582" s="6" t="s">
        <v>22</v>
      </c>
      <c r="L582" s="9" t="s">
        <v>22</v>
      </c>
      <c r="M582" s="9" t="s">
        <v>55</v>
      </c>
      <c r="N582" s="12">
        <f t="shared" si="152"/>
        <v>1537</v>
      </c>
      <c r="O582" s="10">
        <v>330</v>
      </c>
      <c r="P582" s="12">
        <f t="shared" si="153"/>
        <v>507210</v>
      </c>
      <c r="Q582" s="13">
        <f t="shared" si="154"/>
        <v>50.721000000000004</v>
      </c>
      <c r="R582" s="13">
        <f t="shared" si="145"/>
        <v>45.648900000000005</v>
      </c>
      <c r="S582" s="26">
        <f t="shared" si="155"/>
        <v>5.0720999999999989</v>
      </c>
      <c r="T582" s="17"/>
    </row>
    <row r="583" spans="1:23" s="15" customFormat="1" ht="23.25" x14ac:dyDescent="0.5">
      <c r="A583" s="65"/>
      <c r="B583" s="7"/>
      <c r="C583" s="7"/>
      <c r="D583" s="7"/>
      <c r="E583" s="52"/>
      <c r="F583" s="31"/>
      <c r="G583" s="7" t="s">
        <v>437</v>
      </c>
      <c r="H583" s="7" t="s">
        <v>438</v>
      </c>
      <c r="I583" s="7" t="s">
        <v>116</v>
      </c>
      <c r="J583" s="7" t="s">
        <v>530</v>
      </c>
      <c r="K583" s="6" t="s">
        <v>531</v>
      </c>
      <c r="L583" s="9" t="s">
        <v>20</v>
      </c>
      <c r="M583" s="9" t="s">
        <v>31</v>
      </c>
      <c r="N583" s="12">
        <f t="shared" si="152"/>
        <v>112</v>
      </c>
      <c r="O583" s="10">
        <v>330</v>
      </c>
      <c r="P583" s="12">
        <f t="shared" si="153"/>
        <v>36960</v>
      </c>
      <c r="Q583" s="13">
        <f t="shared" si="154"/>
        <v>3.6960000000000002</v>
      </c>
      <c r="R583" s="13">
        <f t="shared" si="145"/>
        <v>3.3264</v>
      </c>
      <c r="S583" s="26">
        <f t="shared" si="155"/>
        <v>0.36960000000000015</v>
      </c>
      <c r="T583" s="17"/>
    </row>
    <row r="584" spans="1:23" s="15" customFormat="1" ht="23.25" x14ac:dyDescent="0.5">
      <c r="A584" s="65"/>
      <c r="B584" s="7"/>
      <c r="C584" s="7"/>
      <c r="D584" s="7"/>
      <c r="E584" s="52"/>
      <c r="F584" s="31"/>
      <c r="G584" s="7" t="s">
        <v>437</v>
      </c>
      <c r="H584" s="7" t="s">
        <v>205</v>
      </c>
      <c r="I584" s="7" t="s">
        <v>43</v>
      </c>
      <c r="J584" s="7" t="s">
        <v>530</v>
      </c>
      <c r="K584" s="6" t="s">
        <v>25</v>
      </c>
      <c r="L584" s="9" t="s">
        <v>22</v>
      </c>
      <c r="M584" s="9" t="s">
        <v>36</v>
      </c>
      <c r="N584" s="12">
        <f t="shared" si="152"/>
        <v>2717</v>
      </c>
      <c r="O584" s="10">
        <v>330</v>
      </c>
      <c r="P584" s="12">
        <f t="shared" si="153"/>
        <v>896610</v>
      </c>
      <c r="Q584" s="13">
        <f t="shared" si="154"/>
        <v>89.661000000000001</v>
      </c>
      <c r="R584" s="13">
        <f t="shared" si="145"/>
        <v>80.694900000000004</v>
      </c>
      <c r="S584" s="26">
        <f t="shared" si="155"/>
        <v>8.9660999999999973</v>
      </c>
      <c r="T584" s="17"/>
    </row>
    <row r="585" spans="1:23" s="15" customFormat="1" ht="23.25" x14ac:dyDescent="0.5">
      <c r="A585" s="65"/>
      <c r="B585" s="7"/>
      <c r="C585" s="7"/>
      <c r="D585" s="7"/>
      <c r="E585" s="52"/>
      <c r="F585" s="31"/>
      <c r="G585" s="7" t="s">
        <v>437</v>
      </c>
      <c r="H585" s="7" t="s">
        <v>205</v>
      </c>
      <c r="I585" s="7" t="s">
        <v>44</v>
      </c>
      <c r="J585" s="7" t="s">
        <v>530</v>
      </c>
      <c r="K585" s="6" t="s">
        <v>20</v>
      </c>
      <c r="L585" s="9" t="s">
        <v>531</v>
      </c>
      <c r="M585" s="9" t="s">
        <v>70</v>
      </c>
      <c r="N585" s="12">
        <f t="shared" si="152"/>
        <v>453</v>
      </c>
      <c r="O585" s="10">
        <v>330</v>
      </c>
      <c r="P585" s="12">
        <f t="shared" si="153"/>
        <v>149490</v>
      </c>
      <c r="Q585" s="13">
        <f t="shared" si="154"/>
        <v>14.949</v>
      </c>
      <c r="R585" s="13">
        <f t="shared" si="145"/>
        <v>13.4541</v>
      </c>
      <c r="S585" s="26">
        <f t="shared" si="155"/>
        <v>1.4948999999999995</v>
      </c>
      <c r="T585" s="17"/>
    </row>
    <row r="586" spans="1:23" s="15" customFormat="1" ht="23.25" x14ac:dyDescent="0.5">
      <c r="A586" s="65"/>
      <c r="B586" s="7"/>
      <c r="C586" s="7"/>
      <c r="D586" s="7"/>
      <c r="E586" s="52"/>
      <c r="F586" s="31"/>
      <c r="G586" s="7" t="s">
        <v>437</v>
      </c>
      <c r="H586" s="7" t="s">
        <v>205</v>
      </c>
      <c r="I586" s="7" t="s">
        <v>47</v>
      </c>
      <c r="J586" s="7" t="s">
        <v>530</v>
      </c>
      <c r="K586" s="6" t="s">
        <v>25</v>
      </c>
      <c r="L586" s="9" t="s">
        <v>20</v>
      </c>
      <c r="M586" s="9" t="s">
        <v>102</v>
      </c>
      <c r="N586" s="12">
        <f t="shared" si="152"/>
        <v>2585</v>
      </c>
      <c r="O586" s="10">
        <v>330</v>
      </c>
      <c r="P586" s="12">
        <f t="shared" si="153"/>
        <v>853050</v>
      </c>
      <c r="Q586" s="13">
        <f t="shared" si="154"/>
        <v>85.305000000000007</v>
      </c>
      <c r="R586" s="13">
        <f t="shared" si="145"/>
        <v>76.774500000000003</v>
      </c>
      <c r="S586" s="26">
        <f t="shared" si="155"/>
        <v>8.5305000000000035</v>
      </c>
      <c r="T586" s="17"/>
    </row>
    <row r="587" spans="1:23" s="15" customFormat="1" ht="23.25" x14ac:dyDescent="0.5">
      <c r="A587" s="66"/>
      <c r="B587" s="7"/>
      <c r="C587" s="7"/>
      <c r="D587" s="7"/>
      <c r="E587" s="52"/>
      <c r="F587" s="31"/>
      <c r="G587" s="7"/>
      <c r="H587" s="7"/>
      <c r="I587" s="7"/>
      <c r="J587" s="7"/>
      <c r="K587" s="6"/>
      <c r="L587" s="9"/>
      <c r="M587" s="9"/>
      <c r="N587" s="12"/>
      <c r="O587" s="10"/>
      <c r="P587" s="12">
        <f>SUM(P581:P586)</f>
        <v>2489520</v>
      </c>
      <c r="Q587" s="13">
        <f>SUM(Q581:Q586)</f>
        <v>248.95200000000003</v>
      </c>
      <c r="R587" s="13">
        <f t="shared" si="145"/>
        <v>224.05680000000004</v>
      </c>
      <c r="S587" s="26">
        <f>SUM(S581:S586)</f>
        <v>24.895199999999999</v>
      </c>
      <c r="T587" s="17"/>
    </row>
    <row r="588" spans="1:23" s="15" customFormat="1" ht="23.25" x14ac:dyDescent="0.5">
      <c r="A588" s="29">
        <v>221</v>
      </c>
      <c r="B588" s="7" t="s">
        <v>226</v>
      </c>
      <c r="C588" s="7" t="s">
        <v>402</v>
      </c>
      <c r="D588" s="7" t="s">
        <v>422</v>
      </c>
      <c r="E588" s="46" t="s">
        <v>726</v>
      </c>
      <c r="F588" s="31" t="s">
        <v>89</v>
      </c>
      <c r="G588" s="7" t="s">
        <v>437</v>
      </c>
      <c r="H588" s="7" t="s">
        <v>464</v>
      </c>
      <c r="I588" s="7" t="s">
        <v>24</v>
      </c>
      <c r="J588" s="7" t="s">
        <v>530</v>
      </c>
      <c r="K588" s="6" t="s">
        <v>24</v>
      </c>
      <c r="L588" s="9" t="s">
        <v>20</v>
      </c>
      <c r="M588" s="9" t="s">
        <v>115</v>
      </c>
      <c r="N588" s="12">
        <f t="shared" ref="N588:N593" si="156">K588*400+L588*100+M588</f>
        <v>2198</v>
      </c>
      <c r="O588" s="10">
        <v>330</v>
      </c>
      <c r="P588" s="12">
        <f t="shared" ref="P588:P593" si="157">N588*O588</f>
        <v>725340</v>
      </c>
      <c r="Q588" s="13">
        <f t="shared" ref="Q588:Q593" si="158">P588*0.01%</f>
        <v>72.534000000000006</v>
      </c>
      <c r="R588" s="13">
        <f t="shared" si="145"/>
        <v>65.280600000000007</v>
      </c>
      <c r="S588" s="26">
        <f t="shared" ref="S588:S593" si="159">Q588-R588</f>
        <v>7.2533999999999992</v>
      </c>
      <c r="T588" s="17"/>
    </row>
    <row r="589" spans="1:23" s="15" customFormat="1" ht="23.25" x14ac:dyDescent="0.5">
      <c r="A589" s="29">
        <v>222</v>
      </c>
      <c r="B589" s="7" t="s">
        <v>225</v>
      </c>
      <c r="C589" s="7" t="s">
        <v>403</v>
      </c>
      <c r="D589" s="7" t="s">
        <v>422</v>
      </c>
      <c r="E589" s="46" t="s">
        <v>727</v>
      </c>
      <c r="F589" s="31" t="s">
        <v>58</v>
      </c>
      <c r="G589" s="7" t="s">
        <v>437</v>
      </c>
      <c r="H589" s="7" t="s">
        <v>440</v>
      </c>
      <c r="I589" s="7" t="s">
        <v>29</v>
      </c>
      <c r="J589" s="7" t="s">
        <v>530</v>
      </c>
      <c r="K589" s="6" t="s">
        <v>30</v>
      </c>
      <c r="L589" s="9" t="s">
        <v>21</v>
      </c>
      <c r="M589" s="9" t="s">
        <v>67</v>
      </c>
      <c r="N589" s="12">
        <f t="shared" si="156"/>
        <v>4650</v>
      </c>
      <c r="O589" s="10">
        <v>330</v>
      </c>
      <c r="P589" s="12">
        <f t="shared" si="157"/>
        <v>1534500</v>
      </c>
      <c r="Q589" s="13">
        <f t="shared" si="158"/>
        <v>153.45000000000002</v>
      </c>
      <c r="R589" s="13">
        <f t="shared" si="145"/>
        <v>138.10500000000002</v>
      </c>
      <c r="S589" s="26">
        <f t="shared" si="159"/>
        <v>15.344999999999999</v>
      </c>
      <c r="T589" s="17"/>
    </row>
    <row r="590" spans="1:23" s="15" customFormat="1" ht="23.25" x14ac:dyDescent="0.5">
      <c r="A590" s="64">
        <v>223</v>
      </c>
      <c r="B590" s="7" t="s">
        <v>225</v>
      </c>
      <c r="C590" s="7" t="s">
        <v>404</v>
      </c>
      <c r="D590" s="7" t="s">
        <v>422</v>
      </c>
      <c r="E590" s="46" t="s">
        <v>728</v>
      </c>
      <c r="F590" s="31" t="s">
        <v>52</v>
      </c>
      <c r="G590" s="7" t="s">
        <v>437</v>
      </c>
      <c r="H590" s="7" t="s">
        <v>441</v>
      </c>
      <c r="I590" s="7" t="s">
        <v>57</v>
      </c>
      <c r="J590" s="7" t="s">
        <v>530</v>
      </c>
      <c r="K590" s="6" t="s">
        <v>20</v>
      </c>
      <c r="L590" s="9" t="s">
        <v>20</v>
      </c>
      <c r="M590" s="9" t="s">
        <v>66</v>
      </c>
      <c r="N590" s="12">
        <f t="shared" si="156"/>
        <v>549</v>
      </c>
      <c r="O590" s="10">
        <v>330</v>
      </c>
      <c r="P590" s="12">
        <f t="shared" si="157"/>
        <v>181170</v>
      </c>
      <c r="Q590" s="13">
        <f t="shared" si="158"/>
        <v>18.117000000000001</v>
      </c>
      <c r="R590" s="13">
        <f t="shared" si="145"/>
        <v>16.305300000000003</v>
      </c>
      <c r="S590" s="26">
        <f t="shared" si="159"/>
        <v>1.8116999999999983</v>
      </c>
      <c r="T590" s="17"/>
    </row>
    <row r="591" spans="1:23" s="15" customFormat="1" ht="23.25" x14ac:dyDescent="0.5">
      <c r="A591" s="65"/>
      <c r="B591" s="7"/>
      <c r="C591" s="7"/>
      <c r="D591" s="7"/>
      <c r="E591" s="52"/>
      <c r="F591" s="31"/>
      <c r="G591" s="7" t="s">
        <v>437</v>
      </c>
      <c r="H591" s="7" t="s">
        <v>184</v>
      </c>
      <c r="I591" s="7" t="s">
        <v>20</v>
      </c>
      <c r="J591" s="7" t="s">
        <v>530</v>
      </c>
      <c r="K591" s="6" t="s">
        <v>24</v>
      </c>
      <c r="L591" s="9" t="s">
        <v>21</v>
      </c>
      <c r="M591" s="9" t="s">
        <v>44</v>
      </c>
      <c r="N591" s="12">
        <f t="shared" si="156"/>
        <v>2226</v>
      </c>
      <c r="O591" s="10">
        <v>330</v>
      </c>
      <c r="P591" s="12">
        <f t="shared" si="157"/>
        <v>734580</v>
      </c>
      <c r="Q591" s="13">
        <f t="shared" si="158"/>
        <v>73.457999999999998</v>
      </c>
      <c r="R591" s="13">
        <f t="shared" si="145"/>
        <v>66.112200000000001</v>
      </c>
      <c r="S591" s="26">
        <f t="shared" si="159"/>
        <v>7.345799999999997</v>
      </c>
      <c r="T591" s="17"/>
    </row>
    <row r="592" spans="1:23" s="15" customFormat="1" ht="23.25" x14ac:dyDescent="0.5">
      <c r="A592" s="65"/>
      <c r="B592" s="7"/>
      <c r="C592" s="7"/>
      <c r="D592" s="7"/>
      <c r="E592" s="52"/>
      <c r="F592" s="31"/>
      <c r="G592" s="7" t="s">
        <v>437</v>
      </c>
      <c r="H592" s="7" t="s">
        <v>441</v>
      </c>
      <c r="I592" s="7" t="s">
        <v>499</v>
      </c>
      <c r="J592" s="7" t="s">
        <v>530</v>
      </c>
      <c r="K592" s="6" t="s">
        <v>23</v>
      </c>
      <c r="L592" s="9" t="s">
        <v>531</v>
      </c>
      <c r="M592" s="9" t="s">
        <v>39</v>
      </c>
      <c r="N592" s="12">
        <f t="shared" si="156"/>
        <v>1620</v>
      </c>
      <c r="O592" s="10">
        <v>330</v>
      </c>
      <c r="P592" s="12">
        <f t="shared" si="157"/>
        <v>534600</v>
      </c>
      <c r="Q592" s="13">
        <f t="shared" si="158"/>
        <v>53.46</v>
      </c>
      <c r="R592" s="13">
        <f t="shared" ref="R592:R636" si="160">Q592*90%</f>
        <v>48.114000000000004</v>
      </c>
      <c r="S592" s="26">
        <f t="shared" si="159"/>
        <v>5.3459999999999965</v>
      </c>
      <c r="T592" s="17"/>
    </row>
    <row r="593" spans="1:20" s="15" customFormat="1" ht="23.25" x14ac:dyDescent="0.5">
      <c r="A593" s="65"/>
      <c r="B593" s="7"/>
      <c r="C593" s="7"/>
      <c r="D593" s="7"/>
      <c r="E593" s="52"/>
      <c r="F593" s="31"/>
      <c r="G593" s="7" t="s">
        <v>437</v>
      </c>
      <c r="H593" s="7" t="s">
        <v>184</v>
      </c>
      <c r="I593" s="7" t="s">
        <v>21</v>
      </c>
      <c r="J593" s="7" t="s">
        <v>530</v>
      </c>
      <c r="K593" s="6" t="s">
        <v>22</v>
      </c>
      <c r="L593" s="9" t="s">
        <v>21</v>
      </c>
      <c r="M593" s="9" t="s">
        <v>85</v>
      </c>
      <c r="N593" s="12">
        <f t="shared" si="156"/>
        <v>1468</v>
      </c>
      <c r="O593" s="10">
        <v>330</v>
      </c>
      <c r="P593" s="12">
        <f t="shared" si="157"/>
        <v>484440</v>
      </c>
      <c r="Q593" s="13">
        <f t="shared" si="158"/>
        <v>48.444000000000003</v>
      </c>
      <c r="R593" s="13">
        <f t="shared" si="160"/>
        <v>43.599600000000002</v>
      </c>
      <c r="S593" s="26">
        <f t="shared" si="159"/>
        <v>4.8444000000000003</v>
      </c>
      <c r="T593" s="17"/>
    </row>
    <row r="594" spans="1:20" s="15" customFormat="1" ht="23.25" x14ac:dyDescent="0.5">
      <c r="A594" s="66"/>
      <c r="B594" s="7"/>
      <c r="C594" s="7"/>
      <c r="D594" s="7"/>
      <c r="E594" s="52"/>
      <c r="F594" s="31"/>
      <c r="G594" s="7"/>
      <c r="H594" s="7"/>
      <c r="I594" s="7"/>
      <c r="J594" s="7"/>
      <c r="K594" s="6"/>
      <c r="L594" s="9"/>
      <c r="M594" s="9"/>
      <c r="N594" s="12"/>
      <c r="O594" s="10"/>
      <c r="P594" s="12">
        <f>SUM(P590:P593)</f>
        <v>1934790</v>
      </c>
      <c r="Q594" s="13">
        <f>SUM(Q590:Q593)</f>
        <v>193.47899999999998</v>
      </c>
      <c r="R594" s="13">
        <f t="shared" si="160"/>
        <v>174.1311</v>
      </c>
      <c r="S594" s="26">
        <f>SUM(S590:S593)</f>
        <v>19.347899999999992</v>
      </c>
      <c r="T594" s="17"/>
    </row>
    <row r="595" spans="1:20" s="15" customFormat="1" ht="23.25" x14ac:dyDescent="0.5">
      <c r="A595" s="29">
        <v>224</v>
      </c>
      <c r="B595" s="7" t="s">
        <v>226</v>
      </c>
      <c r="C595" s="7" t="s">
        <v>784</v>
      </c>
      <c r="D595" s="7" t="s">
        <v>425</v>
      </c>
      <c r="E595" s="52"/>
      <c r="F595" s="31" t="s">
        <v>92</v>
      </c>
      <c r="G595" s="7" t="s">
        <v>437</v>
      </c>
      <c r="H595" s="7" t="s">
        <v>452</v>
      </c>
      <c r="I595" s="7" t="s">
        <v>21</v>
      </c>
      <c r="J595" s="7" t="s">
        <v>530</v>
      </c>
      <c r="K595" s="6" t="s">
        <v>57</v>
      </c>
      <c r="L595" s="9" t="s">
        <v>531</v>
      </c>
      <c r="M595" s="9" t="s">
        <v>98</v>
      </c>
      <c r="N595" s="12">
        <f t="shared" ref="N595:N599" si="161">K595*400+L595*100+M595</f>
        <v>15681</v>
      </c>
      <c r="O595" s="10">
        <v>330</v>
      </c>
      <c r="P595" s="12">
        <f t="shared" ref="P595:P599" si="162">N595*O595</f>
        <v>5174730</v>
      </c>
      <c r="Q595" s="13">
        <f t="shared" ref="Q595:Q599" si="163">P595*0.01%</f>
        <v>517.47300000000007</v>
      </c>
      <c r="R595" s="13">
        <f t="shared" si="160"/>
        <v>465.72570000000007</v>
      </c>
      <c r="S595" s="26">
        <f t="shared" ref="S595:S599" si="164">Q595-R595</f>
        <v>51.747299999999996</v>
      </c>
      <c r="T595" s="17" t="s">
        <v>783</v>
      </c>
    </row>
    <row r="596" spans="1:20" s="15" customFormat="1" ht="23.25" x14ac:dyDescent="0.5">
      <c r="A596" s="29">
        <v>225</v>
      </c>
      <c r="B596" s="7" t="s">
        <v>225</v>
      </c>
      <c r="C596" s="7" t="s">
        <v>405</v>
      </c>
      <c r="D596" s="7" t="s">
        <v>422</v>
      </c>
      <c r="E596" s="46" t="s">
        <v>729</v>
      </c>
      <c r="F596" s="31" t="s">
        <v>510</v>
      </c>
      <c r="G596" s="7" t="s">
        <v>437</v>
      </c>
      <c r="H596" s="7" t="s">
        <v>451</v>
      </c>
      <c r="I596" s="7" t="s">
        <v>92</v>
      </c>
      <c r="J596" s="7" t="s">
        <v>530</v>
      </c>
      <c r="K596" s="6" t="s">
        <v>40</v>
      </c>
      <c r="L596" s="9" t="s">
        <v>531</v>
      </c>
      <c r="M596" s="9" t="s">
        <v>102</v>
      </c>
      <c r="N596" s="12">
        <f t="shared" si="161"/>
        <v>8885</v>
      </c>
      <c r="O596" s="10">
        <v>330</v>
      </c>
      <c r="P596" s="12">
        <f t="shared" si="162"/>
        <v>2932050</v>
      </c>
      <c r="Q596" s="13">
        <f t="shared" si="163"/>
        <v>293.20500000000004</v>
      </c>
      <c r="R596" s="13">
        <f t="shared" si="160"/>
        <v>263.88450000000006</v>
      </c>
      <c r="S596" s="26">
        <f t="shared" si="164"/>
        <v>29.320499999999981</v>
      </c>
      <c r="T596" s="17"/>
    </row>
    <row r="597" spans="1:20" s="15" customFormat="1" ht="23.25" x14ac:dyDescent="0.5">
      <c r="A597" s="29">
        <v>226</v>
      </c>
      <c r="B597" s="7" t="s">
        <v>226</v>
      </c>
      <c r="C597" s="7" t="s">
        <v>406</v>
      </c>
      <c r="D597" s="7" t="s">
        <v>422</v>
      </c>
      <c r="E597" s="46" t="s">
        <v>730</v>
      </c>
      <c r="F597" s="31" t="s">
        <v>525</v>
      </c>
      <c r="G597" s="7" t="s">
        <v>437</v>
      </c>
      <c r="H597" s="7" t="s">
        <v>445</v>
      </c>
      <c r="I597" s="7" t="s">
        <v>128</v>
      </c>
      <c r="J597" s="7" t="s">
        <v>530</v>
      </c>
      <c r="K597" s="6" t="s">
        <v>21</v>
      </c>
      <c r="L597" s="9" t="s">
        <v>21</v>
      </c>
      <c r="M597" s="9" t="s">
        <v>74</v>
      </c>
      <c r="N597" s="12">
        <f t="shared" si="161"/>
        <v>1057</v>
      </c>
      <c r="O597" s="10">
        <v>330</v>
      </c>
      <c r="P597" s="12">
        <f t="shared" si="162"/>
        <v>348810</v>
      </c>
      <c r="Q597" s="13">
        <f t="shared" si="163"/>
        <v>34.881</v>
      </c>
      <c r="R597" s="13">
        <f t="shared" si="160"/>
        <v>31.392900000000001</v>
      </c>
      <c r="S597" s="26">
        <f t="shared" si="164"/>
        <v>3.4880999999999993</v>
      </c>
      <c r="T597" s="17"/>
    </row>
    <row r="598" spans="1:20" s="15" customFormat="1" ht="23.25" x14ac:dyDescent="0.5">
      <c r="A598" s="64">
        <v>227</v>
      </c>
      <c r="B598" s="7" t="s">
        <v>225</v>
      </c>
      <c r="C598" s="7" t="s">
        <v>407</v>
      </c>
      <c r="D598" s="7" t="s">
        <v>422</v>
      </c>
      <c r="E598" s="46" t="s">
        <v>731</v>
      </c>
      <c r="F598" s="31" t="s">
        <v>496</v>
      </c>
      <c r="G598" s="7" t="s">
        <v>437</v>
      </c>
      <c r="H598" s="7" t="s">
        <v>184</v>
      </c>
      <c r="I598" s="7" t="s">
        <v>33</v>
      </c>
      <c r="J598" s="7" t="s">
        <v>530</v>
      </c>
      <c r="K598" s="6" t="s">
        <v>21</v>
      </c>
      <c r="L598" s="9" t="s">
        <v>21</v>
      </c>
      <c r="M598" s="9" t="s">
        <v>43</v>
      </c>
      <c r="N598" s="12">
        <f t="shared" si="161"/>
        <v>1025</v>
      </c>
      <c r="O598" s="10">
        <v>330</v>
      </c>
      <c r="P598" s="12">
        <f t="shared" si="162"/>
        <v>338250</v>
      </c>
      <c r="Q598" s="13">
        <f t="shared" si="163"/>
        <v>33.825000000000003</v>
      </c>
      <c r="R598" s="13">
        <f t="shared" si="160"/>
        <v>30.442500000000003</v>
      </c>
      <c r="S598" s="26">
        <f t="shared" si="164"/>
        <v>3.3825000000000003</v>
      </c>
      <c r="T598" s="17"/>
    </row>
    <row r="599" spans="1:20" s="15" customFormat="1" ht="23.25" x14ac:dyDescent="0.5">
      <c r="A599" s="65"/>
      <c r="B599" s="7"/>
      <c r="C599" s="7"/>
      <c r="D599" s="7"/>
      <c r="E599" s="52"/>
      <c r="F599" s="31"/>
      <c r="G599" s="7" t="s">
        <v>437</v>
      </c>
      <c r="H599" s="7" t="s">
        <v>184</v>
      </c>
      <c r="I599" s="7" t="s">
        <v>28</v>
      </c>
      <c r="J599" s="7" t="s">
        <v>530</v>
      </c>
      <c r="K599" s="6" t="s">
        <v>26</v>
      </c>
      <c r="L599" s="9" t="s">
        <v>531</v>
      </c>
      <c r="M599" s="9" t="s">
        <v>29</v>
      </c>
      <c r="N599" s="12">
        <f t="shared" si="161"/>
        <v>2810</v>
      </c>
      <c r="O599" s="10">
        <v>330</v>
      </c>
      <c r="P599" s="12">
        <f t="shared" si="162"/>
        <v>927300</v>
      </c>
      <c r="Q599" s="13">
        <f t="shared" si="163"/>
        <v>92.73</v>
      </c>
      <c r="R599" s="13">
        <f t="shared" si="160"/>
        <v>83.457000000000008</v>
      </c>
      <c r="S599" s="26">
        <f t="shared" si="164"/>
        <v>9.2729999999999961</v>
      </c>
      <c r="T599" s="17"/>
    </row>
    <row r="600" spans="1:20" s="15" customFormat="1" ht="23.25" x14ac:dyDescent="0.5">
      <c r="A600" s="66"/>
      <c r="B600" s="7"/>
      <c r="C600" s="7"/>
      <c r="D600" s="7"/>
      <c r="E600" s="52"/>
      <c r="F600" s="31"/>
      <c r="G600" s="7"/>
      <c r="H600" s="7"/>
      <c r="I600" s="7"/>
      <c r="J600" s="7"/>
      <c r="K600" s="6"/>
      <c r="L600" s="9"/>
      <c r="M600" s="9"/>
      <c r="N600" s="12"/>
      <c r="O600" s="10"/>
      <c r="P600" s="12">
        <f>SUM(P598:P599)</f>
        <v>1265550</v>
      </c>
      <c r="Q600" s="13">
        <f>SUM(Q598:Q599)</f>
        <v>126.55500000000001</v>
      </c>
      <c r="R600" s="13">
        <f t="shared" si="160"/>
        <v>113.8995</v>
      </c>
      <c r="S600" s="26">
        <f>SUM(S598:S599)</f>
        <v>12.655499999999996</v>
      </c>
      <c r="T600" s="17"/>
    </row>
    <row r="601" spans="1:20" s="15" customFormat="1" ht="23.25" x14ac:dyDescent="0.5">
      <c r="A601" s="64">
        <v>228</v>
      </c>
      <c r="B601" s="7" t="s">
        <v>226</v>
      </c>
      <c r="C601" s="7" t="s">
        <v>408</v>
      </c>
      <c r="D601" s="7" t="s">
        <v>793</v>
      </c>
      <c r="E601" s="46" t="s">
        <v>732</v>
      </c>
      <c r="F601" s="31" t="s">
        <v>179</v>
      </c>
      <c r="G601" s="7" t="s">
        <v>437</v>
      </c>
      <c r="H601" s="7" t="s">
        <v>455</v>
      </c>
      <c r="I601" s="7" t="s">
        <v>42</v>
      </c>
      <c r="J601" s="7" t="s">
        <v>530</v>
      </c>
      <c r="K601" s="6" t="s">
        <v>20</v>
      </c>
      <c r="L601" s="9" t="s">
        <v>531</v>
      </c>
      <c r="M601" s="9" t="s">
        <v>54</v>
      </c>
      <c r="N601" s="12">
        <f>K601*400+L601*100+M601</f>
        <v>436</v>
      </c>
      <c r="O601" s="10">
        <v>330</v>
      </c>
      <c r="P601" s="12">
        <f>N601*O601</f>
        <v>143880</v>
      </c>
      <c r="Q601" s="13">
        <f>P601*0.01%</f>
        <v>14.388</v>
      </c>
      <c r="R601" s="13">
        <f t="shared" si="160"/>
        <v>12.949199999999999</v>
      </c>
      <c r="S601" s="26">
        <f>Q601-R601</f>
        <v>1.4388000000000005</v>
      </c>
      <c r="T601" s="17"/>
    </row>
    <row r="602" spans="1:20" s="15" customFormat="1" ht="23.25" x14ac:dyDescent="0.5">
      <c r="A602" s="65"/>
      <c r="B602" s="7"/>
      <c r="C602" s="7"/>
      <c r="D602" s="7"/>
      <c r="E602" s="52"/>
      <c r="F602" s="31"/>
      <c r="G602" s="7" t="s">
        <v>437</v>
      </c>
      <c r="H602" s="7" t="s">
        <v>455</v>
      </c>
      <c r="I602" s="7" t="s">
        <v>41</v>
      </c>
      <c r="J602" s="7" t="s">
        <v>530</v>
      </c>
      <c r="K602" s="6" t="s">
        <v>28</v>
      </c>
      <c r="L602" s="9" t="s">
        <v>21</v>
      </c>
      <c r="M602" s="9" t="s">
        <v>37</v>
      </c>
      <c r="N602" s="12">
        <f>K602*400+L602*100+M602</f>
        <v>3818</v>
      </c>
      <c r="O602" s="10">
        <v>330</v>
      </c>
      <c r="P602" s="12">
        <f>N602*O602</f>
        <v>1259940</v>
      </c>
      <c r="Q602" s="13">
        <f>P602*0.01%</f>
        <v>125.994</v>
      </c>
      <c r="R602" s="13">
        <f t="shared" si="160"/>
        <v>113.3946</v>
      </c>
      <c r="S602" s="26">
        <f>Q602-R602</f>
        <v>12.599400000000003</v>
      </c>
      <c r="T602" s="17"/>
    </row>
    <row r="603" spans="1:20" s="15" customFormat="1" ht="23.25" x14ac:dyDescent="0.5">
      <c r="A603" s="65"/>
      <c r="B603" s="7"/>
      <c r="C603" s="7"/>
      <c r="D603" s="7"/>
      <c r="E603" s="52"/>
      <c r="F603" s="31"/>
      <c r="G603" s="7" t="s">
        <v>437</v>
      </c>
      <c r="H603" s="7" t="s">
        <v>455</v>
      </c>
      <c r="I603" s="7" t="s">
        <v>43</v>
      </c>
      <c r="J603" s="7" t="s">
        <v>530</v>
      </c>
      <c r="K603" s="6" t="s">
        <v>21</v>
      </c>
      <c r="L603" s="9" t="s">
        <v>21</v>
      </c>
      <c r="M603" s="9" t="s">
        <v>113</v>
      </c>
      <c r="N603" s="12">
        <f>K603*400+L603*100+M603</f>
        <v>1096</v>
      </c>
      <c r="O603" s="10">
        <v>330</v>
      </c>
      <c r="P603" s="12">
        <f>N603*O603</f>
        <v>361680</v>
      </c>
      <c r="Q603" s="13">
        <f>P603*0.01%</f>
        <v>36.167999999999999</v>
      </c>
      <c r="R603" s="13">
        <f t="shared" si="160"/>
        <v>32.551200000000001</v>
      </c>
      <c r="S603" s="26">
        <f>Q603-R603</f>
        <v>3.6167999999999978</v>
      </c>
      <c r="T603" s="17"/>
    </row>
    <row r="604" spans="1:20" s="15" customFormat="1" ht="23.25" x14ac:dyDescent="0.5">
      <c r="A604" s="66"/>
      <c r="B604" s="7"/>
      <c r="C604" s="7"/>
      <c r="D604" s="7"/>
      <c r="E604" s="52"/>
      <c r="F604" s="31"/>
      <c r="G604" s="7"/>
      <c r="H604" s="7"/>
      <c r="I604" s="7"/>
      <c r="J604" s="7"/>
      <c r="K604" s="6"/>
      <c r="L604" s="9"/>
      <c r="M604" s="9"/>
      <c r="N604" s="12"/>
      <c r="O604" s="10"/>
      <c r="P604" s="12">
        <f>SUM(P601:P603)</f>
        <v>1765500</v>
      </c>
      <c r="Q604" s="13">
        <f>SUM(Q601:Q603)</f>
        <v>176.55</v>
      </c>
      <c r="R604" s="13">
        <f t="shared" si="160"/>
        <v>158.89500000000001</v>
      </c>
      <c r="S604" s="26">
        <f>SUM(S601:S603)</f>
        <v>17.655000000000001</v>
      </c>
      <c r="T604" s="17"/>
    </row>
    <row r="605" spans="1:20" s="15" customFormat="1" ht="23.25" x14ac:dyDescent="0.5">
      <c r="A605" s="29">
        <v>229</v>
      </c>
      <c r="B605" s="7" t="s">
        <v>226</v>
      </c>
      <c r="C605" s="7" t="s">
        <v>409</v>
      </c>
      <c r="D605" s="7" t="s">
        <v>422</v>
      </c>
      <c r="E605" s="46" t="s">
        <v>733</v>
      </c>
      <c r="F605" s="31" t="s">
        <v>86</v>
      </c>
      <c r="G605" s="7" t="s">
        <v>437</v>
      </c>
      <c r="H605" s="7" t="s">
        <v>438</v>
      </c>
      <c r="I605" s="7" t="s">
        <v>118</v>
      </c>
      <c r="J605" s="7" t="s">
        <v>530</v>
      </c>
      <c r="K605" s="6" t="s">
        <v>21</v>
      </c>
      <c r="L605" s="9" t="s">
        <v>20</v>
      </c>
      <c r="M605" s="9" t="s">
        <v>23</v>
      </c>
      <c r="N605" s="12">
        <f t="shared" ref="N605:N610" si="165">K605*400+L605*100+M605</f>
        <v>904</v>
      </c>
      <c r="O605" s="10">
        <v>330</v>
      </c>
      <c r="P605" s="12">
        <f t="shared" ref="P605:P610" si="166">N605*O605</f>
        <v>298320</v>
      </c>
      <c r="Q605" s="13">
        <f t="shared" ref="Q605:Q610" si="167">P605*0.01%</f>
        <v>29.832000000000001</v>
      </c>
      <c r="R605" s="13">
        <f t="shared" si="160"/>
        <v>26.848800000000001</v>
      </c>
      <c r="S605" s="26">
        <f t="shared" ref="S605:S610" si="168">Q605-R605</f>
        <v>2.9832000000000001</v>
      </c>
      <c r="T605" s="17"/>
    </row>
    <row r="606" spans="1:20" s="15" customFormat="1" ht="23.25" x14ac:dyDescent="0.5">
      <c r="A606" s="64">
        <v>230</v>
      </c>
      <c r="B606" s="7" t="s">
        <v>226</v>
      </c>
      <c r="C606" s="7" t="s">
        <v>800</v>
      </c>
      <c r="D606" s="7" t="s">
        <v>422</v>
      </c>
      <c r="E606" s="46" t="s">
        <v>734</v>
      </c>
      <c r="F606" s="31" t="s">
        <v>73</v>
      </c>
      <c r="G606" s="7" t="s">
        <v>437</v>
      </c>
      <c r="H606" s="7" t="s">
        <v>199</v>
      </c>
      <c r="I606" s="7" t="s">
        <v>21</v>
      </c>
      <c r="J606" s="7" t="s">
        <v>530</v>
      </c>
      <c r="K606" s="6" t="s">
        <v>83</v>
      </c>
      <c r="L606" s="9" t="s">
        <v>531</v>
      </c>
      <c r="M606" s="9" t="s">
        <v>89</v>
      </c>
      <c r="N606" s="12">
        <f t="shared" si="165"/>
        <v>26472</v>
      </c>
      <c r="O606" s="10">
        <v>330</v>
      </c>
      <c r="P606" s="12">
        <f t="shared" si="166"/>
        <v>8735760</v>
      </c>
      <c r="Q606" s="13">
        <f t="shared" si="167"/>
        <v>873.57600000000002</v>
      </c>
      <c r="R606" s="13">
        <f t="shared" si="160"/>
        <v>786.21840000000009</v>
      </c>
      <c r="S606" s="26">
        <f t="shared" si="168"/>
        <v>87.357599999999934</v>
      </c>
      <c r="T606" s="17"/>
    </row>
    <row r="607" spans="1:20" s="15" customFormat="1" ht="23.25" x14ac:dyDescent="0.5">
      <c r="A607" s="65"/>
      <c r="B607" s="7"/>
      <c r="C607" s="7"/>
      <c r="D607" s="7"/>
      <c r="E607" s="52"/>
      <c r="F607" s="31"/>
      <c r="G607" s="7" t="s">
        <v>437</v>
      </c>
      <c r="H607" s="7" t="s">
        <v>441</v>
      </c>
      <c r="I607" s="7" t="s">
        <v>58</v>
      </c>
      <c r="J607" s="7" t="s">
        <v>530</v>
      </c>
      <c r="K607" s="6" t="s">
        <v>21</v>
      </c>
      <c r="L607" s="9" t="s">
        <v>21</v>
      </c>
      <c r="M607" s="9" t="s">
        <v>105</v>
      </c>
      <c r="N607" s="12">
        <f t="shared" si="165"/>
        <v>1088</v>
      </c>
      <c r="O607" s="10">
        <v>330</v>
      </c>
      <c r="P607" s="12">
        <f t="shared" si="166"/>
        <v>359040</v>
      </c>
      <c r="Q607" s="13">
        <f t="shared" si="167"/>
        <v>35.904000000000003</v>
      </c>
      <c r="R607" s="13">
        <f t="shared" si="160"/>
        <v>32.313600000000001</v>
      </c>
      <c r="S607" s="26">
        <f t="shared" si="168"/>
        <v>3.5904000000000025</v>
      </c>
      <c r="T607" s="17"/>
    </row>
    <row r="608" spans="1:20" s="15" customFormat="1" ht="23.25" x14ac:dyDescent="0.5">
      <c r="A608" s="65"/>
      <c r="B608" s="61" t="s">
        <v>799</v>
      </c>
      <c r="C608" s="62"/>
      <c r="D608" s="63"/>
      <c r="E608" s="52"/>
      <c r="F608" s="31"/>
      <c r="G608" s="7" t="s">
        <v>437</v>
      </c>
      <c r="H608" s="7" t="s">
        <v>441</v>
      </c>
      <c r="I608" s="7" t="s">
        <v>25</v>
      </c>
      <c r="J608" s="7" t="s">
        <v>530</v>
      </c>
      <c r="K608" s="6" t="s">
        <v>25</v>
      </c>
      <c r="L608" s="9" t="s">
        <v>21</v>
      </c>
      <c r="M608" s="9" t="s">
        <v>58</v>
      </c>
      <c r="N608" s="12">
        <f t="shared" si="165"/>
        <v>2640</v>
      </c>
      <c r="O608" s="10">
        <v>330</v>
      </c>
      <c r="P608" s="12">
        <f t="shared" si="166"/>
        <v>871200</v>
      </c>
      <c r="Q608" s="13">
        <f t="shared" si="167"/>
        <v>87.12</v>
      </c>
      <c r="R608" s="13">
        <f t="shared" si="160"/>
        <v>78.408000000000001</v>
      </c>
      <c r="S608" s="26">
        <f t="shared" si="168"/>
        <v>8.7120000000000033</v>
      </c>
      <c r="T608" s="17"/>
    </row>
    <row r="609" spans="1:20" s="15" customFormat="1" ht="23.25" x14ac:dyDescent="0.5">
      <c r="A609" s="65"/>
      <c r="B609" s="7"/>
      <c r="C609" s="7"/>
      <c r="D609" s="7"/>
      <c r="E609" s="52"/>
      <c r="F609" s="31"/>
      <c r="G609" s="7" t="s">
        <v>437</v>
      </c>
      <c r="H609" s="7" t="s">
        <v>438</v>
      </c>
      <c r="I609" s="7" t="s">
        <v>146</v>
      </c>
      <c r="J609" s="7" t="s">
        <v>530</v>
      </c>
      <c r="K609" s="6" t="s">
        <v>22</v>
      </c>
      <c r="L609" s="9" t="s">
        <v>20</v>
      </c>
      <c r="M609" s="9" t="s">
        <v>71</v>
      </c>
      <c r="N609" s="12">
        <f t="shared" si="165"/>
        <v>1354</v>
      </c>
      <c r="O609" s="10">
        <v>330</v>
      </c>
      <c r="P609" s="12">
        <f t="shared" si="166"/>
        <v>446820</v>
      </c>
      <c r="Q609" s="13">
        <f t="shared" si="167"/>
        <v>44.682000000000002</v>
      </c>
      <c r="R609" s="13">
        <f t="shared" si="160"/>
        <v>40.213800000000006</v>
      </c>
      <c r="S609" s="26">
        <f t="shared" si="168"/>
        <v>4.468199999999996</v>
      </c>
      <c r="T609" s="17"/>
    </row>
    <row r="610" spans="1:20" s="15" customFormat="1" ht="23.25" x14ac:dyDescent="0.5">
      <c r="A610" s="65"/>
      <c r="B610" s="7"/>
      <c r="C610" s="7"/>
      <c r="D610" s="7"/>
      <c r="E610" s="52"/>
      <c r="F610" s="31"/>
      <c r="G610" s="7" t="s">
        <v>437</v>
      </c>
      <c r="H610" s="7" t="s">
        <v>438</v>
      </c>
      <c r="I610" s="7" t="s">
        <v>151</v>
      </c>
      <c r="J610" s="7" t="s">
        <v>530</v>
      </c>
      <c r="K610" s="6" t="s">
        <v>23</v>
      </c>
      <c r="L610" s="9" t="s">
        <v>21</v>
      </c>
      <c r="M610" s="9" t="s">
        <v>531</v>
      </c>
      <c r="N610" s="12">
        <f t="shared" si="165"/>
        <v>1800</v>
      </c>
      <c r="O610" s="10">
        <v>330</v>
      </c>
      <c r="P610" s="12">
        <f t="shared" si="166"/>
        <v>594000</v>
      </c>
      <c r="Q610" s="13">
        <f t="shared" si="167"/>
        <v>59.400000000000006</v>
      </c>
      <c r="R610" s="13">
        <f t="shared" si="160"/>
        <v>53.460000000000008</v>
      </c>
      <c r="S610" s="26">
        <f t="shared" si="168"/>
        <v>5.9399999999999977</v>
      </c>
      <c r="T610" s="17"/>
    </row>
    <row r="611" spans="1:20" s="15" customFormat="1" ht="23.25" x14ac:dyDescent="0.5">
      <c r="A611" s="66"/>
      <c r="B611" s="7"/>
      <c r="C611" s="7"/>
      <c r="D611" s="7"/>
      <c r="E611" s="52"/>
      <c r="F611" s="31"/>
      <c r="G611" s="7"/>
      <c r="H611" s="7"/>
      <c r="I611" s="7"/>
      <c r="J611" s="7"/>
      <c r="K611" s="6"/>
      <c r="L611" s="9"/>
      <c r="M611" s="9"/>
      <c r="N611" s="12"/>
      <c r="O611" s="10"/>
      <c r="P611" s="12">
        <f>SUM(P606:P610)</f>
        <v>11006820</v>
      </c>
      <c r="Q611" s="13">
        <f>SUM(Q606:Q610)</f>
        <v>1100.682</v>
      </c>
      <c r="R611" s="13">
        <f t="shared" si="160"/>
        <v>990.61380000000008</v>
      </c>
      <c r="S611" s="26">
        <f>SUM(S606:S610)</f>
        <v>110.06819999999993</v>
      </c>
      <c r="T611" s="17"/>
    </row>
    <row r="612" spans="1:20" s="15" customFormat="1" ht="23.25" x14ac:dyDescent="0.5">
      <c r="A612" s="29">
        <v>231</v>
      </c>
      <c r="B612" s="7" t="s">
        <v>226</v>
      </c>
      <c r="C612" s="7" t="s">
        <v>410</v>
      </c>
      <c r="D612" s="7" t="s">
        <v>422</v>
      </c>
      <c r="E612" s="46" t="s">
        <v>735</v>
      </c>
      <c r="F612" s="31" t="s">
        <v>67</v>
      </c>
      <c r="G612" s="7" t="s">
        <v>437</v>
      </c>
      <c r="H612" s="7" t="s">
        <v>444</v>
      </c>
      <c r="I612" s="7" t="s">
        <v>64</v>
      </c>
      <c r="J612" s="7" t="s">
        <v>530</v>
      </c>
      <c r="K612" s="6" t="s">
        <v>531</v>
      </c>
      <c r="L612" s="9" t="s">
        <v>22</v>
      </c>
      <c r="M612" s="9" t="s">
        <v>92</v>
      </c>
      <c r="N612" s="12">
        <f t="shared" ref="N612:N619" si="169">K612*400+L612*100+M612</f>
        <v>375</v>
      </c>
      <c r="O612" s="10">
        <v>330</v>
      </c>
      <c r="P612" s="12">
        <f t="shared" ref="P612:P618" si="170">N612*O612</f>
        <v>123750</v>
      </c>
      <c r="Q612" s="13">
        <f t="shared" ref="Q612:Q619" si="171">P612*0.01%</f>
        <v>12.375</v>
      </c>
      <c r="R612" s="13">
        <f t="shared" si="160"/>
        <v>11.137500000000001</v>
      </c>
      <c r="S612" s="26">
        <f t="shared" ref="S612:S619" si="172">Q612-R612</f>
        <v>1.2374999999999989</v>
      </c>
      <c r="T612" s="17"/>
    </row>
    <row r="613" spans="1:20" s="15" customFormat="1" ht="23.25" x14ac:dyDescent="0.5">
      <c r="A613" s="29">
        <v>232</v>
      </c>
      <c r="B613" s="7" t="s">
        <v>226</v>
      </c>
      <c r="C613" s="7" t="s">
        <v>411</v>
      </c>
      <c r="D613" s="7" t="s">
        <v>422</v>
      </c>
      <c r="E613" s="46" t="s">
        <v>736</v>
      </c>
      <c r="F613" s="31" t="s">
        <v>161</v>
      </c>
      <c r="G613" s="7" t="s">
        <v>437</v>
      </c>
      <c r="H613" s="7" t="s">
        <v>205</v>
      </c>
      <c r="I613" s="7" t="s">
        <v>34</v>
      </c>
      <c r="J613" s="7" t="s">
        <v>530</v>
      </c>
      <c r="K613" s="6" t="s">
        <v>25</v>
      </c>
      <c r="L613" s="9" t="s">
        <v>20</v>
      </c>
      <c r="M613" s="9" t="s">
        <v>59</v>
      </c>
      <c r="N613" s="12">
        <f t="shared" si="169"/>
        <v>2541</v>
      </c>
      <c r="O613" s="10">
        <v>330</v>
      </c>
      <c r="P613" s="12">
        <f t="shared" si="170"/>
        <v>838530</v>
      </c>
      <c r="Q613" s="13">
        <f t="shared" si="171"/>
        <v>83.853000000000009</v>
      </c>
      <c r="R613" s="13">
        <f t="shared" si="160"/>
        <v>75.467700000000008</v>
      </c>
      <c r="S613" s="26">
        <f t="shared" si="172"/>
        <v>8.3853000000000009</v>
      </c>
      <c r="T613" s="17"/>
    </row>
    <row r="614" spans="1:20" s="15" customFormat="1" ht="23.25" x14ac:dyDescent="0.5">
      <c r="A614" s="64">
        <v>233</v>
      </c>
      <c r="B614" s="7" t="s">
        <v>226</v>
      </c>
      <c r="C614" s="7" t="s">
        <v>412</v>
      </c>
      <c r="D614" s="7" t="s">
        <v>432</v>
      </c>
      <c r="E614" s="46" t="s">
        <v>737</v>
      </c>
      <c r="F614" s="31" t="s">
        <v>526</v>
      </c>
      <c r="G614" s="7" t="s">
        <v>437</v>
      </c>
      <c r="H614" s="7" t="s">
        <v>183</v>
      </c>
      <c r="I614" s="7" t="s">
        <v>26</v>
      </c>
      <c r="J614" s="7" t="s">
        <v>530</v>
      </c>
      <c r="K614" s="6" t="s">
        <v>22</v>
      </c>
      <c r="L614" s="9" t="s">
        <v>531</v>
      </c>
      <c r="M614" s="9" t="s">
        <v>34</v>
      </c>
      <c r="N614" s="12">
        <f t="shared" si="169"/>
        <v>1215</v>
      </c>
      <c r="O614" s="10">
        <v>330</v>
      </c>
      <c r="P614" s="12">
        <f t="shared" si="170"/>
        <v>400950</v>
      </c>
      <c r="Q614" s="13">
        <f t="shared" si="171"/>
        <v>40.094999999999999</v>
      </c>
      <c r="R614" s="13">
        <f t="shared" si="160"/>
        <v>36.085500000000003</v>
      </c>
      <c r="S614" s="26">
        <f t="shared" si="172"/>
        <v>4.0094999999999956</v>
      </c>
      <c r="T614" s="17"/>
    </row>
    <row r="615" spans="1:20" s="15" customFormat="1" ht="23.25" x14ac:dyDescent="0.5">
      <c r="A615" s="65"/>
      <c r="B615" s="7"/>
      <c r="C615" s="7"/>
      <c r="D615" s="7"/>
      <c r="E615" s="52"/>
      <c r="F615" s="31"/>
      <c r="G615" s="7" t="s">
        <v>437</v>
      </c>
      <c r="H615" s="7" t="s">
        <v>450</v>
      </c>
      <c r="I615" s="7" t="s">
        <v>35</v>
      </c>
      <c r="J615" s="7" t="s">
        <v>530</v>
      </c>
      <c r="K615" s="6" t="s">
        <v>20</v>
      </c>
      <c r="L615" s="9" t="s">
        <v>21</v>
      </c>
      <c r="M615" s="9" t="s">
        <v>78</v>
      </c>
      <c r="N615" s="12">
        <f t="shared" si="169"/>
        <v>661</v>
      </c>
      <c r="O615" s="10">
        <v>330</v>
      </c>
      <c r="P615" s="12">
        <f t="shared" si="170"/>
        <v>218130</v>
      </c>
      <c r="Q615" s="13">
        <f t="shared" si="171"/>
        <v>21.813000000000002</v>
      </c>
      <c r="R615" s="13">
        <f t="shared" si="160"/>
        <v>19.631700000000002</v>
      </c>
      <c r="S615" s="26">
        <f t="shared" si="172"/>
        <v>2.1813000000000002</v>
      </c>
      <c r="T615" s="17"/>
    </row>
    <row r="616" spans="1:20" s="15" customFormat="1" ht="23.25" x14ac:dyDescent="0.5">
      <c r="A616" s="65"/>
      <c r="B616" s="7"/>
      <c r="C616" s="7"/>
      <c r="D616" s="7"/>
      <c r="E616" s="52"/>
      <c r="F616" s="31"/>
      <c r="G616" s="7" t="s">
        <v>437</v>
      </c>
      <c r="H616" s="7" t="s">
        <v>450</v>
      </c>
      <c r="I616" s="7" t="s">
        <v>28</v>
      </c>
      <c r="J616" s="7" t="s">
        <v>530</v>
      </c>
      <c r="K616" s="6" t="s">
        <v>22</v>
      </c>
      <c r="L616" s="9" t="s">
        <v>22</v>
      </c>
      <c r="M616" s="9" t="s">
        <v>91</v>
      </c>
      <c r="N616" s="12">
        <f t="shared" si="169"/>
        <v>1574</v>
      </c>
      <c r="O616" s="10">
        <v>330</v>
      </c>
      <c r="P616" s="12">
        <f t="shared" si="170"/>
        <v>519420</v>
      </c>
      <c r="Q616" s="13">
        <f t="shared" si="171"/>
        <v>51.942</v>
      </c>
      <c r="R616" s="13">
        <f t="shared" si="160"/>
        <v>46.747799999999998</v>
      </c>
      <c r="S616" s="26">
        <f t="shared" si="172"/>
        <v>5.1942000000000021</v>
      </c>
      <c r="T616" s="17"/>
    </row>
    <row r="617" spans="1:20" s="15" customFormat="1" ht="23.25" x14ac:dyDescent="0.5">
      <c r="A617" s="65"/>
      <c r="B617" s="7"/>
      <c r="C617" s="7"/>
      <c r="D617" s="7"/>
      <c r="E617" s="52"/>
      <c r="F617" s="31"/>
      <c r="G617" s="7" t="s">
        <v>437</v>
      </c>
      <c r="H617" s="7" t="s">
        <v>438</v>
      </c>
      <c r="I617" s="7" t="s">
        <v>145</v>
      </c>
      <c r="J617" s="7" t="s">
        <v>530</v>
      </c>
      <c r="K617" s="6" t="s">
        <v>531</v>
      </c>
      <c r="L617" s="9" t="s">
        <v>20</v>
      </c>
      <c r="M617" s="9" t="s">
        <v>103</v>
      </c>
      <c r="N617" s="12">
        <f t="shared" si="169"/>
        <v>186</v>
      </c>
      <c r="O617" s="10">
        <v>330</v>
      </c>
      <c r="P617" s="12">
        <f t="shared" si="170"/>
        <v>61380</v>
      </c>
      <c r="Q617" s="13">
        <f t="shared" si="171"/>
        <v>6.1379999999999999</v>
      </c>
      <c r="R617" s="13">
        <f t="shared" si="160"/>
        <v>5.5242000000000004</v>
      </c>
      <c r="S617" s="26">
        <f t="shared" si="172"/>
        <v>0.61379999999999946</v>
      </c>
      <c r="T617" s="17"/>
    </row>
    <row r="618" spans="1:20" s="15" customFormat="1" ht="23.25" x14ac:dyDescent="0.5">
      <c r="A618" s="65"/>
      <c r="B618" s="61" t="s">
        <v>774</v>
      </c>
      <c r="C618" s="63"/>
      <c r="D618" s="7"/>
      <c r="E618" s="52"/>
      <c r="F618" s="31"/>
      <c r="G618" s="7" t="s">
        <v>437</v>
      </c>
      <c r="H618" s="7" t="s">
        <v>438</v>
      </c>
      <c r="I618" s="7" t="s">
        <v>147</v>
      </c>
      <c r="J618" s="7" t="s">
        <v>530</v>
      </c>
      <c r="K618" s="6" t="s">
        <v>23</v>
      </c>
      <c r="L618" s="9" t="s">
        <v>21</v>
      </c>
      <c r="M618" s="9" t="s">
        <v>39</v>
      </c>
      <c r="N618" s="12">
        <f t="shared" si="169"/>
        <v>1820</v>
      </c>
      <c r="O618" s="10">
        <v>330</v>
      </c>
      <c r="P618" s="12">
        <f t="shared" si="170"/>
        <v>600600</v>
      </c>
      <c r="Q618" s="13">
        <f t="shared" si="171"/>
        <v>60.06</v>
      </c>
      <c r="R618" s="13">
        <f t="shared" si="160"/>
        <v>54.054000000000002</v>
      </c>
      <c r="S618" s="26">
        <f t="shared" si="172"/>
        <v>6.0060000000000002</v>
      </c>
      <c r="T618" s="17"/>
    </row>
    <row r="619" spans="1:20" s="15" customFormat="1" ht="23.25" x14ac:dyDescent="0.5">
      <c r="A619" s="65"/>
      <c r="B619" s="7"/>
      <c r="C619" s="7"/>
      <c r="D619" s="7"/>
      <c r="E619" s="52"/>
      <c r="F619" s="31"/>
      <c r="G619" s="7" t="s">
        <v>437</v>
      </c>
      <c r="H619" s="7" t="s">
        <v>206</v>
      </c>
      <c r="I619" s="7" t="s">
        <v>499</v>
      </c>
      <c r="J619" s="7" t="s">
        <v>530</v>
      </c>
      <c r="K619" s="6" t="s">
        <v>24</v>
      </c>
      <c r="L619" s="9" t="s">
        <v>21</v>
      </c>
      <c r="M619" s="9" t="s">
        <v>26</v>
      </c>
      <c r="N619" s="12">
        <f t="shared" si="169"/>
        <v>2207</v>
      </c>
      <c r="O619" s="10">
        <v>330</v>
      </c>
      <c r="P619" s="12">
        <f t="shared" ref="P619:P638" si="173">N619*O619</f>
        <v>728310</v>
      </c>
      <c r="Q619" s="13">
        <f t="shared" si="171"/>
        <v>72.831000000000003</v>
      </c>
      <c r="R619" s="13">
        <f t="shared" si="160"/>
        <v>65.547899999999998</v>
      </c>
      <c r="S619" s="26">
        <f t="shared" si="172"/>
        <v>7.2831000000000046</v>
      </c>
      <c r="T619" s="17"/>
    </row>
    <row r="620" spans="1:20" s="15" customFormat="1" ht="23.25" x14ac:dyDescent="0.5">
      <c r="A620" s="66"/>
      <c r="B620" s="7"/>
      <c r="C620" s="7"/>
      <c r="D620" s="7"/>
      <c r="E620" s="52"/>
      <c r="F620" s="31"/>
      <c r="G620" s="7"/>
      <c r="H620" s="7"/>
      <c r="I620" s="7"/>
      <c r="J620" s="7"/>
      <c r="K620" s="6"/>
      <c r="L620" s="9"/>
      <c r="M620" s="9"/>
      <c r="N620" s="12"/>
      <c r="O620" s="10"/>
      <c r="P620" s="12">
        <f>SUM(P614:P619)</f>
        <v>2528790</v>
      </c>
      <c r="Q620" s="13">
        <f>SUM(Q614:Q619)</f>
        <v>252.87900000000002</v>
      </c>
      <c r="R620" s="13">
        <f t="shared" si="160"/>
        <v>227.59110000000001</v>
      </c>
      <c r="S620" s="26">
        <f>SUM(S614:S619)</f>
        <v>25.2879</v>
      </c>
      <c r="T620" s="17"/>
    </row>
    <row r="621" spans="1:20" s="15" customFormat="1" ht="23.25" x14ac:dyDescent="0.5">
      <c r="A621" s="64">
        <v>234</v>
      </c>
      <c r="B621" s="7" t="s">
        <v>226</v>
      </c>
      <c r="C621" s="7" t="s">
        <v>413</v>
      </c>
      <c r="D621" s="7" t="s">
        <v>423</v>
      </c>
      <c r="E621" s="46" t="s">
        <v>738</v>
      </c>
      <c r="F621" s="31" t="s">
        <v>527</v>
      </c>
      <c r="G621" s="7" t="s">
        <v>437</v>
      </c>
      <c r="H621" s="7" t="s">
        <v>444</v>
      </c>
      <c r="I621" s="7" t="s">
        <v>39</v>
      </c>
      <c r="J621" s="7" t="s">
        <v>530</v>
      </c>
      <c r="K621" s="6" t="s">
        <v>28</v>
      </c>
      <c r="L621" s="9" t="s">
        <v>22</v>
      </c>
      <c r="M621" s="9" t="s">
        <v>106</v>
      </c>
      <c r="N621" s="12">
        <f>K621*400+L621*100+M621</f>
        <v>3989</v>
      </c>
      <c r="O621" s="10">
        <v>330</v>
      </c>
      <c r="P621" s="12">
        <f t="shared" si="173"/>
        <v>1316370</v>
      </c>
      <c r="Q621" s="13">
        <f>P621*0.01%</f>
        <v>131.637</v>
      </c>
      <c r="R621" s="13">
        <f t="shared" si="160"/>
        <v>118.47330000000001</v>
      </c>
      <c r="S621" s="26">
        <f>Q621-R621</f>
        <v>13.163699999999992</v>
      </c>
      <c r="T621" s="17"/>
    </row>
    <row r="622" spans="1:20" s="15" customFormat="1" ht="23.25" x14ac:dyDescent="0.5">
      <c r="A622" s="65"/>
      <c r="B622" s="7"/>
      <c r="C622" s="7"/>
      <c r="D622" s="7"/>
      <c r="E622" s="52"/>
      <c r="F622" s="31"/>
      <c r="G622" s="7" t="s">
        <v>437</v>
      </c>
      <c r="H622" s="7" t="s">
        <v>444</v>
      </c>
      <c r="I622" s="7" t="s">
        <v>36</v>
      </c>
      <c r="J622" s="7" t="s">
        <v>530</v>
      </c>
      <c r="K622" s="6" t="s">
        <v>531</v>
      </c>
      <c r="L622" s="9" t="s">
        <v>22</v>
      </c>
      <c r="M622" s="9" t="s">
        <v>101</v>
      </c>
      <c r="N622" s="12">
        <f>K622*400+L622*100+M622</f>
        <v>384</v>
      </c>
      <c r="O622" s="10">
        <v>330</v>
      </c>
      <c r="P622" s="12">
        <f t="shared" si="173"/>
        <v>126720</v>
      </c>
      <c r="Q622" s="13">
        <f>P622*0.01%</f>
        <v>12.672000000000001</v>
      </c>
      <c r="R622" s="13">
        <f t="shared" si="160"/>
        <v>11.404800000000002</v>
      </c>
      <c r="S622" s="26">
        <f>Q622-R622</f>
        <v>1.267199999999999</v>
      </c>
      <c r="T622" s="17"/>
    </row>
    <row r="623" spans="1:20" s="15" customFormat="1" ht="23.25" x14ac:dyDescent="0.5">
      <c r="A623" s="66"/>
      <c r="B623" s="7"/>
      <c r="C623" s="7"/>
      <c r="D623" s="7"/>
      <c r="E623" s="52"/>
      <c r="F623" s="31"/>
      <c r="G623" s="7"/>
      <c r="H623" s="7"/>
      <c r="I623" s="7"/>
      <c r="J623" s="7"/>
      <c r="K623" s="6"/>
      <c r="L623" s="9"/>
      <c r="M623" s="9"/>
      <c r="N623" s="12"/>
      <c r="O623" s="10"/>
      <c r="P623" s="12">
        <f>SUM(P621:P622)</f>
        <v>1443090</v>
      </c>
      <c r="Q623" s="13">
        <f>SUM(Q621:Q622)</f>
        <v>144.309</v>
      </c>
      <c r="R623" s="13">
        <f t="shared" si="160"/>
        <v>129.87809999999999</v>
      </c>
      <c r="S623" s="26">
        <f>SUM(S621:S622)</f>
        <v>14.430899999999991</v>
      </c>
      <c r="T623" s="17"/>
    </row>
    <row r="624" spans="1:20" s="15" customFormat="1" ht="23.25" x14ac:dyDescent="0.5">
      <c r="A624" s="29">
        <v>235</v>
      </c>
      <c r="B624" s="7" t="s">
        <v>226</v>
      </c>
      <c r="C624" s="7" t="s">
        <v>414</v>
      </c>
      <c r="D624" s="7" t="s">
        <v>436</v>
      </c>
      <c r="E624" s="46" t="s">
        <v>739</v>
      </c>
      <c r="F624" s="31" t="s">
        <v>528</v>
      </c>
      <c r="G624" s="7" t="s">
        <v>437</v>
      </c>
      <c r="H624" s="7" t="s">
        <v>205</v>
      </c>
      <c r="I624" s="7" t="s">
        <v>33</v>
      </c>
      <c r="J624" s="7" t="s">
        <v>530</v>
      </c>
      <c r="K624" s="6" t="s">
        <v>25</v>
      </c>
      <c r="L624" s="9" t="s">
        <v>531</v>
      </c>
      <c r="M624" s="9" t="s">
        <v>24</v>
      </c>
      <c r="N624" s="12">
        <f>K624*400+L624*100+M624</f>
        <v>2405</v>
      </c>
      <c r="O624" s="10">
        <v>330</v>
      </c>
      <c r="P624" s="12">
        <f t="shared" si="173"/>
        <v>793650</v>
      </c>
      <c r="Q624" s="13">
        <f>P624*0.01%</f>
        <v>79.365000000000009</v>
      </c>
      <c r="R624" s="13">
        <f t="shared" si="160"/>
        <v>71.428500000000014</v>
      </c>
      <c r="S624" s="26">
        <f>Q624-R624</f>
        <v>7.9364999999999952</v>
      </c>
      <c r="T624" s="17"/>
    </row>
    <row r="625" spans="1:20" s="15" customFormat="1" ht="23.25" x14ac:dyDescent="0.5">
      <c r="A625" s="64">
        <v>236</v>
      </c>
      <c r="B625" s="7" t="s">
        <v>225</v>
      </c>
      <c r="C625" s="7" t="s">
        <v>415</v>
      </c>
      <c r="D625" s="7" t="s">
        <v>422</v>
      </c>
      <c r="E625" s="46" t="s">
        <v>740</v>
      </c>
      <c r="F625" s="31" t="s">
        <v>223</v>
      </c>
      <c r="G625" s="7" t="s">
        <v>437</v>
      </c>
      <c r="H625" s="7" t="s">
        <v>442</v>
      </c>
      <c r="I625" s="7" t="s">
        <v>201</v>
      </c>
      <c r="J625" s="7" t="s">
        <v>530</v>
      </c>
      <c r="K625" s="6" t="s">
        <v>21</v>
      </c>
      <c r="L625" s="9" t="s">
        <v>531</v>
      </c>
      <c r="M625" s="9" t="s">
        <v>30</v>
      </c>
      <c r="N625" s="12">
        <f>K625*400+L625*100+M625</f>
        <v>811</v>
      </c>
      <c r="O625" s="10">
        <v>330</v>
      </c>
      <c r="P625" s="12">
        <f t="shared" si="173"/>
        <v>267630</v>
      </c>
      <c r="Q625" s="13">
        <f>P625*0.01%</f>
        <v>26.763000000000002</v>
      </c>
      <c r="R625" s="13">
        <f t="shared" si="160"/>
        <v>24.0867</v>
      </c>
      <c r="S625" s="26">
        <f>Q625-R625</f>
        <v>2.6763000000000012</v>
      </c>
      <c r="T625" s="17"/>
    </row>
    <row r="626" spans="1:20" s="15" customFormat="1" ht="23.25" x14ac:dyDescent="0.5">
      <c r="A626" s="65"/>
      <c r="B626" s="7"/>
      <c r="C626" s="7"/>
      <c r="D626" s="7"/>
      <c r="E626" s="52"/>
      <c r="F626" s="31"/>
      <c r="G626" s="7" t="s">
        <v>437</v>
      </c>
      <c r="H626" s="7" t="s">
        <v>442</v>
      </c>
      <c r="I626" s="7" t="s">
        <v>207</v>
      </c>
      <c r="J626" s="7" t="s">
        <v>530</v>
      </c>
      <c r="K626" s="6" t="s">
        <v>21</v>
      </c>
      <c r="L626" s="9" t="s">
        <v>22</v>
      </c>
      <c r="M626" s="9" t="s">
        <v>25</v>
      </c>
      <c r="N626" s="12">
        <f>K626*400+L626*100+M626</f>
        <v>1106</v>
      </c>
      <c r="O626" s="10">
        <v>330</v>
      </c>
      <c r="P626" s="12">
        <f t="shared" si="173"/>
        <v>364980</v>
      </c>
      <c r="Q626" s="13">
        <f>P626*0.01%</f>
        <v>36.498000000000005</v>
      </c>
      <c r="R626" s="13">
        <f t="shared" si="160"/>
        <v>32.848200000000006</v>
      </c>
      <c r="S626" s="26">
        <f>Q626-R626</f>
        <v>3.649799999999999</v>
      </c>
      <c r="T626" s="17"/>
    </row>
    <row r="627" spans="1:20" s="15" customFormat="1" ht="23.25" x14ac:dyDescent="0.5">
      <c r="A627" s="66"/>
      <c r="B627" s="7"/>
      <c r="C627" s="7"/>
      <c r="D627" s="7"/>
      <c r="E627" s="52"/>
      <c r="F627" s="31"/>
      <c r="G627" s="7"/>
      <c r="H627" s="7"/>
      <c r="I627" s="7"/>
      <c r="J627" s="7"/>
      <c r="K627" s="6"/>
      <c r="L627" s="9"/>
      <c r="M627" s="9"/>
      <c r="N627" s="12"/>
      <c r="O627" s="10"/>
      <c r="P627" s="12">
        <f>SUM(P625:P626)</f>
        <v>632610</v>
      </c>
      <c r="Q627" s="13">
        <f>SUM(Q625:Q626)</f>
        <v>63.26100000000001</v>
      </c>
      <c r="R627" s="13">
        <f t="shared" si="160"/>
        <v>56.934900000000013</v>
      </c>
      <c r="S627" s="26">
        <f>SUM(S625:S626)</f>
        <v>6.3261000000000003</v>
      </c>
      <c r="T627" s="17"/>
    </row>
    <row r="628" spans="1:20" s="15" customFormat="1" ht="23.25" x14ac:dyDescent="0.5">
      <c r="A628" s="64">
        <v>237</v>
      </c>
      <c r="B628" s="7" t="s">
        <v>226</v>
      </c>
      <c r="C628" s="7" t="s">
        <v>416</v>
      </c>
      <c r="D628" s="7" t="s">
        <v>425</v>
      </c>
      <c r="E628" s="46" t="s">
        <v>741</v>
      </c>
      <c r="F628" s="31" t="s">
        <v>156</v>
      </c>
      <c r="G628" s="7" t="s">
        <v>437</v>
      </c>
      <c r="H628" s="7" t="s">
        <v>465</v>
      </c>
      <c r="I628" s="7" t="s">
        <v>38</v>
      </c>
      <c r="J628" s="7" t="s">
        <v>530</v>
      </c>
      <c r="K628" s="6" t="s">
        <v>20</v>
      </c>
      <c r="L628" s="9" t="s">
        <v>21</v>
      </c>
      <c r="M628" s="9" t="s">
        <v>34</v>
      </c>
      <c r="N628" s="12">
        <f>K628*400+L628*100+M628</f>
        <v>615</v>
      </c>
      <c r="O628" s="10">
        <v>330</v>
      </c>
      <c r="P628" s="12">
        <f t="shared" si="173"/>
        <v>202950</v>
      </c>
      <c r="Q628" s="13">
        <f>P628*0.01%</f>
        <v>20.295000000000002</v>
      </c>
      <c r="R628" s="13">
        <f t="shared" si="160"/>
        <v>18.265500000000003</v>
      </c>
      <c r="S628" s="26">
        <f>Q628-R628</f>
        <v>2.0294999999999987</v>
      </c>
      <c r="T628" s="17"/>
    </row>
    <row r="629" spans="1:20" s="15" customFormat="1" ht="23.25" x14ac:dyDescent="0.5">
      <c r="A629" s="65"/>
      <c r="B629" s="7"/>
      <c r="C629" s="7"/>
      <c r="D629" s="7"/>
      <c r="E629" s="52"/>
      <c r="F629" s="31"/>
      <c r="G629" s="7" t="s">
        <v>437</v>
      </c>
      <c r="H629" s="7" t="s">
        <v>194</v>
      </c>
      <c r="I629" s="7" t="s">
        <v>39</v>
      </c>
      <c r="J629" s="7" t="s">
        <v>530</v>
      </c>
      <c r="K629" s="6" t="s">
        <v>22</v>
      </c>
      <c r="L629" s="9" t="s">
        <v>22</v>
      </c>
      <c r="M629" s="9" t="s">
        <v>82</v>
      </c>
      <c r="N629" s="12">
        <f>K629*400+L629*100+M629</f>
        <v>1565</v>
      </c>
      <c r="O629" s="10">
        <v>330</v>
      </c>
      <c r="P629" s="12">
        <f t="shared" si="173"/>
        <v>516450</v>
      </c>
      <c r="Q629" s="13">
        <f>P629*0.01%</f>
        <v>51.645000000000003</v>
      </c>
      <c r="R629" s="13">
        <f t="shared" si="160"/>
        <v>46.480500000000006</v>
      </c>
      <c r="S629" s="26">
        <f>Q629-R629</f>
        <v>5.1644999999999968</v>
      </c>
      <c r="T629" s="17"/>
    </row>
    <row r="630" spans="1:20" s="15" customFormat="1" ht="23.25" x14ac:dyDescent="0.5">
      <c r="A630" s="65"/>
      <c r="B630" s="7"/>
      <c r="C630" s="7"/>
      <c r="D630" s="7"/>
      <c r="E630" s="52"/>
      <c r="F630" s="31"/>
      <c r="G630" s="7" t="s">
        <v>437</v>
      </c>
      <c r="H630" s="7" t="s">
        <v>438</v>
      </c>
      <c r="I630" s="7" t="s">
        <v>132</v>
      </c>
      <c r="J630" s="7" t="s">
        <v>530</v>
      </c>
      <c r="K630" s="6" t="s">
        <v>531</v>
      </c>
      <c r="L630" s="9" t="s">
        <v>22</v>
      </c>
      <c r="M630" s="9" t="s">
        <v>109</v>
      </c>
      <c r="N630" s="12">
        <f>K630*400+L630*100+M630</f>
        <v>392</v>
      </c>
      <c r="O630" s="10">
        <v>330</v>
      </c>
      <c r="P630" s="12">
        <f t="shared" si="173"/>
        <v>129360</v>
      </c>
      <c r="Q630" s="13">
        <f>P630*0.01%</f>
        <v>12.936</v>
      </c>
      <c r="R630" s="13">
        <f t="shared" si="160"/>
        <v>11.6424</v>
      </c>
      <c r="S630" s="26">
        <f>Q630-R630</f>
        <v>1.2935999999999996</v>
      </c>
      <c r="T630" s="17"/>
    </row>
    <row r="631" spans="1:20" s="15" customFormat="1" ht="23.25" x14ac:dyDescent="0.5">
      <c r="A631" s="66"/>
      <c r="B631" s="7"/>
      <c r="C631" s="7"/>
      <c r="D631" s="7"/>
      <c r="E631" s="52"/>
      <c r="F631" s="31"/>
      <c r="G631" s="7"/>
      <c r="H631" s="7"/>
      <c r="I631" s="7"/>
      <c r="J631" s="7"/>
      <c r="K631" s="6"/>
      <c r="L631" s="9"/>
      <c r="M631" s="9"/>
      <c r="N631" s="12"/>
      <c r="O631" s="10"/>
      <c r="P631" s="12">
        <f>SUM(P628:P630)</f>
        <v>848760</v>
      </c>
      <c r="Q631" s="13">
        <f>SUM(Q628:Q630)</f>
        <v>84.876000000000005</v>
      </c>
      <c r="R631" s="13">
        <f t="shared" si="160"/>
        <v>76.388400000000004</v>
      </c>
      <c r="S631" s="26">
        <f>SUM(S628:S630)</f>
        <v>8.4875999999999951</v>
      </c>
      <c r="T631" s="17"/>
    </row>
    <row r="632" spans="1:20" s="15" customFormat="1" ht="23.25" x14ac:dyDescent="0.5">
      <c r="A632" s="29">
        <v>238</v>
      </c>
      <c r="B632" s="7" t="s">
        <v>226</v>
      </c>
      <c r="C632" s="7" t="s">
        <v>417</v>
      </c>
      <c r="D632" s="7" t="s">
        <v>422</v>
      </c>
      <c r="E632" s="46" t="s">
        <v>742</v>
      </c>
      <c r="F632" s="31" t="s">
        <v>26</v>
      </c>
      <c r="G632" s="7" t="s">
        <v>437</v>
      </c>
      <c r="H632" s="7" t="s">
        <v>442</v>
      </c>
      <c r="I632" s="7" t="s">
        <v>146</v>
      </c>
      <c r="J632" s="7" t="s">
        <v>530</v>
      </c>
      <c r="K632" s="6" t="s">
        <v>22</v>
      </c>
      <c r="L632" s="9" t="s">
        <v>531</v>
      </c>
      <c r="M632" s="9" t="s">
        <v>47</v>
      </c>
      <c r="N632" s="12">
        <f t="shared" ref="N632:N638" si="174">K632*400+L632*100+M632</f>
        <v>1229</v>
      </c>
      <c r="O632" s="10">
        <v>330</v>
      </c>
      <c r="P632" s="12">
        <f t="shared" si="173"/>
        <v>405570</v>
      </c>
      <c r="Q632" s="13">
        <f>P632*0.01%</f>
        <v>40.557000000000002</v>
      </c>
      <c r="R632" s="13">
        <f t="shared" si="160"/>
        <v>36.501300000000001</v>
      </c>
      <c r="S632" s="26">
        <f>Q632-R632</f>
        <v>4.0557000000000016</v>
      </c>
      <c r="T632" s="17"/>
    </row>
    <row r="633" spans="1:20" s="15" customFormat="1" ht="23.25" x14ac:dyDescent="0.5">
      <c r="A633" s="29">
        <v>239</v>
      </c>
      <c r="B633" s="7" t="s">
        <v>225</v>
      </c>
      <c r="C633" s="7" t="s">
        <v>417</v>
      </c>
      <c r="D633" s="7" t="s">
        <v>422</v>
      </c>
      <c r="E633" s="46" t="s">
        <v>743</v>
      </c>
      <c r="F633" s="31" t="s">
        <v>163</v>
      </c>
      <c r="G633" s="7" t="s">
        <v>437</v>
      </c>
      <c r="H633" s="7" t="s">
        <v>206</v>
      </c>
      <c r="I633" s="7" t="s">
        <v>44</v>
      </c>
      <c r="J633" s="7" t="s">
        <v>530</v>
      </c>
      <c r="K633" s="6" t="s">
        <v>30</v>
      </c>
      <c r="L633" s="9" t="s">
        <v>20</v>
      </c>
      <c r="M633" s="9" t="s">
        <v>21</v>
      </c>
      <c r="N633" s="12">
        <f t="shared" si="174"/>
        <v>4502</v>
      </c>
      <c r="O633" s="10">
        <v>330</v>
      </c>
      <c r="P633" s="12">
        <f t="shared" si="173"/>
        <v>1485660</v>
      </c>
      <c r="Q633" s="13">
        <f>P633*0.01%</f>
        <v>148.566</v>
      </c>
      <c r="R633" s="13">
        <f t="shared" si="160"/>
        <v>133.70940000000002</v>
      </c>
      <c r="S633" s="26">
        <f>Q633-R633</f>
        <v>14.856599999999986</v>
      </c>
      <c r="T633" s="17"/>
    </row>
    <row r="634" spans="1:20" s="15" customFormat="1" ht="23.25" x14ac:dyDescent="0.5">
      <c r="A634" s="29">
        <v>240</v>
      </c>
      <c r="B634" s="7" t="s">
        <v>225</v>
      </c>
      <c r="C634" s="7" t="s">
        <v>418</v>
      </c>
      <c r="D634" s="7" t="s">
        <v>424</v>
      </c>
      <c r="E634" s="46" t="s">
        <v>744</v>
      </c>
      <c r="F634" s="31" t="s">
        <v>53</v>
      </c>
      <c r="G634" s="7" t="s">
        <v>437</v>
      </c>
      <c r="H634" s="7" t="s">
        <v>455</v>
      </c>
      <c r="I634" s="7" t="s">
        <v>44</v>
      </c>
      <c r="J634" s="7" t="s">
        <v>530</v>
      </c>
      <c r="K634" s="6" t="s">
        <v>21</v>
      </c>
      <c r="L634" s="9" t="s">
        <v>531</v>
      </c>
      <c r="M634" s="9" t="s">
        <v>32</v>
      </c>
      <c r="N634" s="12">
        <f t="shared" si="174"/>
        <v>813</v>
      </c>
      <c r="O634" s="10">
        <v>330</v>
      </c>
      <c r="P634" s="12">
        <f t="shared" si="173"/>
        <v>268290</v>
      </c>
      <c r="Q634" s="13">
        <f>P634*0.01%</f>
        <v>26.829000000000001</v>
      </c>
      <c r="R634" s="13">
        <f t="shared" si="160"/>
        <v>24.146100000000001</v>
      </c>
      <c r="S634" s="26">
        <f>Q634-R634</f>
        <v>2.6829000000000001</v>
      </c>
      <c r="T634" s="17"/>
    </row>
    <row r="635" spans="1:20" s="15" customFormat="1" ht="23.25" x14ac:dyDescent="0.5">
      <c r="A635" s="29">
        <v>241</v>
      </c>
      <c r="B635" s="7" t="s">
        <v>226</v>
      </c>
      <c r="C635" s="7" t="s">
        <v>419</v>
      </c>
      <c r="D635" s="7" t="s">
        <v>422</v>
      </c>
      <c r="E635" s="46" t="s">
        <v>745</v>
      </c>
      <c r="F635" s="31" t="s">
        <v>529</v>
      </c>
      <c r="G635" s="7" t="s">
        <v>437</v>
      </c>
      <c r="H635" s="7" t="s">
        <v>462</v>
      </c>
      <c r="I635" s="7" t="s">
        <v>26</v>
      </c>
      <c r="J635" s="7" t="s">
        <v>530</v>
      </c>
      <c r="K635" s="6" t="s">
        <v>28</v>
      </c>
      <c r="L635" s="9" t="s">
        <v>20</v>
      </c>
      <c r="M635" s="9" t="s">
        <v>82</v>
      </c>
      <c r="N635" s="12">
        <f t="shared" si="174"/>
        <v>3765</v>
      </c>
      <c r="O635" s="10">
        <v>330</v>
      </c>
      <c r="P635" s="12">
        <f t="shared" si="173"/>
        <v>1242450</v>
      </c>
      <c r="Q635" s="13">
        <f t="shared" ref="Q635:Q638" si="175">P635*0.01%</f>
        <v>124.245</v>
      </c>
      <c r="R635" s="13">
        <f t="shared" si="160"/>
        <v>111.82050000000001</v>
      </c>
      <c r="S635" s="26">
        <f>Q635-R635</f>
        <v>12.424499999999995</v>
      </c>
      <c r="T635" s="17" t="s">
        <v>792</v>
      </c>
    </row>
    <row r="636" spans="1:20" s="15" customFormat="1" ht="23.25" x14ac:dyDescent="0.5">
      <c r="A636" s="29">
        <v>242</v>
      </c>
      <c r="B636" s="7" t="s">
        <v>225</v>
      </c>
      <c r="C636" s="7" t="s">
        <v>420</v>
      </c>
      <c r="D636" s="7" t="s">
        <v>430</v>
      </c>
      <c r="E636" s="46" t="s">
        <v>746</v>
      </c>
      <c r="F636" s="31" t="s">
        <v>493</v>
      </c>
      <c r="G636" s="7" t="s">
        <v>437</v>
      </c>
      <c r="H636" s="7" t="s">
        <v>442</v>
      </c>
      <c r="I636" s="7" t="s">
        <v>152</v>
      </c>
      <c r="J636" s="7" t="s">
        <v>530</v>
      </c>
      <c r="K636" s="6" t="s">
        <v>20</v>
      </c>
      <c r="L636" s="9" t="s">
        <v>22</v>
      </c>
      <c r="M636" s="9" t="s">
        <v>32</v>
      </c>
      <c r="N636" s="12">
        <f t="shared" si="174"/>
        <v>713</v>
      </c>
      <c r="O636" s="10">
        <v>330</v>
      </c>
      <c r="P636" s="12">
        <f t="shared" si="173"/>
        <v>235290</v>
      </c>
      <c r="Q636" s="13">
        <f t="shared" si="175"/>
        <v>23.529</v>
      </c>
      <c r="R636" s="13">
        <f t="shared" si="160"/>
        <v>21.176100000000002</v>
      </c>
      <c r="S636" s="26">
        <f>Q636-R636</f>
        <v>2.3528999999999982</v>
      </c>
      <c r="T636" s="17"/>
    </row>
    <row r="637" spans="1:20" s="15" customFormat="1" ht="23.25" x14ac:dyDescent="0.5">
      <c r="A637" s="29">
        <v>243</v>
      </c>
      <c r="B637" s="7" t="s">
        <v>226</v>
      </c>
      <c r="C637" s="7" t="s">
        <v>421</v>
      </c>
      <c r="D637" s="7" t="s">
        <v>422</v>
      </c>
      <c r="E637" s="46" t="s">
        <v>747</v>
      </c>
      <c r="F637" s="31" t="s">
        <v>47</v>
      </c>
      <c r="G637" s="7" t="s">
        <v>437</v>
      </c>
      <c r="H637" s="7" t="s">
        <v>445</v>
      </c>
      <c r="I637" s="7" t="s">
        <v>131</v>
      </c>
      <c r="J637" s="7" t="s">
        <v>530</v>
      </c>
      <c r="K637" s="6" t="s">
        <v>22</v>
      </c>
      <c r="L637" s="9" t="s">
        <v>20</v>
      </c>
      <c r="M637" s="9" t="s">
        <v>66</v>
      </c>
      <c r="N637" s="12">
        <f t="shared" si="174"/>
        <v>1349</v>
      </c>
      <c r="O637" s="10">
        <v>330</v>
      </c>
      <c r="P637" s="12">
        <f t="shared" si="173"/>
        <v>445170</v>
      </c>
      <c r="Q637" s="13">
        <f t="shared" si="175"/>
        <v>44.517000000000003</v>
      </c>
      <c r="R637" s="13">
        <f t="shared" ref="R637:R638" si="176">Q637*90%</f>
        <v>40.065300000000001</v>
      </c>
      <c r="S637" s="26">
        <f t="shared" ref="S637" si="177">Q637-R637</f>
        <v>4.4517000000000024</v>
      </c>
      <c r="T637" s="17"/>
    </row>
    <row r="638" spans="1:20" s="15" customFormat="1" ht="23.25" x14ac:dyDescent="0.5">
      <c r="A638" s="64">
        <v>244</v>
      </c>
      <c r="B638" s="7" t="s">
        <v>226</v>
      </c>
      <c r="C638" s="7" t="s">
        <v>778</v>
      </c>
      <c r="D638" s="7" t="s">
        <v>422</v>
      </c>
      <c r="E638" s="46"/>
      <c r="F638" s="31" t="s">
        <v>492</v>
      </c>
      <c r="G638" s="7" t="s">
        <v>437</v>
      </c>
      <c r="H638" s="7"/>
      <c r="I638" s="7"/>
      <c r="J638" s="7" t="s">
        <v>530</v>
      </c>
      <c r="K638" s="6">
        <v>0</v>
      </c>
      <c r="L638" s="9">
        <v>0</v>
      </c>
      <c r="M638" s="9">
        <v>0</v>
      </c>
      <c r="N638" s="12">
        <f t="shared" si="174"/>
        <v>0</v>
      </c>
      <c r="O638" s="10">
        <v>330</v>
      </c>
      <c r="P638" s="12">
        <f t="shared" si="173"/>
        <v>0</v>
      </c>
      <c r="Q638" s="13">
        <f t="shared" si="175"/>
        <v>0</v>
      </c>
      <c r="R638" s="13">
        <f t="shared" si="176"/>
        <v>0</v>
      </c>
      <c r="S638" s="26">
        <v>20</v>
      </c>
      <c r="T638" s="17"/>
    </row>
    <row r="639" spans="1:20" s="15" customFormat="1" ht="23.25" x14ac:dyDescent="0.5">
      <c r="A639" s="65"/>
      <c r="B639" s="7"/>
      <c r="C639" s="7"/>
      <c r="D639" s="7"/>
      <c r="E639" s="46"/>
      <c r="F639" s="31"/>
      <c r="G639" s="7" t="s">
        <v>437</v>
      </c>
      <c r="H639" s="7"/>
      <c r="I639" s="7" t="s">
        <v>131</v>
      </c>
      <c r="J639" s="7" t="s">
        <v>530</v>
      </c>
      <c r="K639" s="6" t="s">
        <v>22</v>
      </c>
      <c r="L639" s="9" t="s">
        <v>20</v>
      </c>
      <c r="M639" s="9" t="s">
        <v>66</v>
      </c>
      <c r="N639" s="12">
        <f t="shared" ref="N639" si="178">K639*400+L639*100+M639</f>
        <v>1349</v>
      </c>
      <c r="O639" s="10">
        <v>330</v>
      </c>
      <c r="P639" s="12">
        <f t="shared" ref="P639" si="179">N639*O639</f>
        <v>445170</v>
      </c>
      <c r="Q639" s="13">
        <f t="shared" ref="Q639" si="180">P639*0.01%</f>
        <v>44.517000000000003</v>
      </c>
      <c r="R639" s="13">
        <f t="shared" ref="R639" si="181">Q639*90%</f>
        <v>40.065300000000001</v>
      </c>
      <c r="S639" s="26">
        <f t="shared" ref="S639" si="182">Q639-R639</f>
        <v>4.4517000000000024</v>
      </c>
      <c r="T639" s="17"/>
    </row>
    <row r="640" spans="1:20" s="15" customFormat="1" ht="23.25" x14ac:dyDescent="0.5">
      <c r="A640" s="66"/>
      <c r="B640" s="7"/>
      <c r="C640" s="7"/>
      <c r="D640" s="7"/>
      <c r="E640" s="46"/>
      <c r="F640" s="31"/>
      <c r="G640" s="7"/>
      <c r="H640" s="7"/>
      <c r="I640" s="7"/>
      <c r="J640" s="7"/>
      <c r="K640" s="6"/>
      <c r="L640" s="9"/>
      <c r="M640" s="9"/>
      <c r="N640" s="12"/>
      <c r="O640" s="10"/>
      <c r="P640" s="12"/>
      <c r="Q640" s="13"/>
      <c r="R640" s="13"/>
      <c r="S640" s="26">
        <f>SUM(S638:S639)</f>
        <v>24.451700000000002</v>
      </c>
      <c r="T640" s="17"/>
    </row>
    <row r="641" spans="1:23" s="15" customFormat="1" ht="23.25" x14ac:dyDescent="0.5">
      <c r="A641" s="29">
        <v>245</v>
      </c>
      <c r="B641" s="7" t="s">
        <v>226</v>
      </c>
      <c r="C641" s="7" t="s">
        <v>374</v>
      </c>
      <c r="D641" s="7" t="s">
        <v>429</v>
      </c>
      <c r="E641" s="46"/>
      <c r="F641" s="31" t="s">
        <v>786</v>
      </c>
      <c r="G641" s="7" t="s">
        <v>437</v>
      </c>
      <c r="H641" s="7"/>
      <c r="I641" s="7"/>
      <c r="J641" s="7" t="s">
        <v>530</v>
      </c>
      <c r="K641" s="6">
        <v>0</v>
      </c>
      <c r="L641" s="9">
        <v>0</v>
      </c>
      <c r="M641" s="9">
        <v>0</v>
      </c>
      <c r="N641" s="12">
        <f t="shared" ref="N641" si="183">K641*400+L641*100+M641</f>
        <v>0</v>
      </c>
      <c r="O641" s="10">
        <v>330</v>
      </c>
      <c r="P641" s="12">
        <f t="shared" ref="P641" si="184">N641*O641</f>
        <v>0</v>
      </c>
      <c r="Q641" s="13">
        <f t="shared" ref="Q641:Q642" si="185">P641*0.01%</f>
        <v>0</v>
      </c>
      <c r="R641" s="13">
        <f t="shared" ref="R641:R642" si="186">Q641*90%</f>
        <v>0</v>
      </c>
      <c r="S641" s="26">
        <v>4</v>
      </c>
      <c r="T641" s="17"/>
    </row>
    <row r="642" spans="1:23" s="5" customFormat="1" ht="24" thickBot="1" x14ac:dyDescent="0.55000000000000004">
      <c r="A642" s="29">
        <v>246</v>
      </c>
      <c r="B642" s="7" t="s">
        <v>226</v>
      </c>
      <c r="C642" s="7" t="s">
        <v>377</v>
      </c>
      <c r="D642" s="7" t="s">
        <v>422</v>
      </c>
      <c r="E642" s="45" t="s">
        <v>790</v>
      </c>
      <c r="F642" s="9">
        <v>208</v>
      </c>
      <c r="G642" s="7" t="s">
        <v>437</v>
      </c>
      <c r="H642" s="9" t="s">
        <v>455</v>
      </c>
      <c r="I642" s="9" t="s">
        <v>38</v>
      </c>
      <c r="J642" s="9" t="s">
        <v>775</v>
      </c>
      <c r="K642" s="9" t="s">
        <v>23</v>
      </c>
      <c r="L642" s="28" t="s">
        <v>22</v>
      </c>
      <c r="M642" s="9" t="s">
        <v>84</v>
      </c>
      <c r="N642" s="12">
        <f>K642*400+L642*100+M642</f>
        <v>1967</v>
      </c>
      <c r="O642" s="10">
        <v>330</v>
      </c>
      <c r="P642" s="12">
        <f>N642*O642</f>
        <v>649110</v>
      </c>
      <c r="Q642" s="13">
        <f t="shared" si="185"/>
        <v>64.911000000000001</v>
      </c>
      <c r="R642" s="13">
        <f t="shared" si="186"/>
        <v>58.419900000000005</v>
      </c>
      <c r="S642" s="26">
        <f t="shared" ref="S642" si="187">Q642-R642</f>
        <v>6.4910999999999959</v>
      </c>
      <c r="T642" s="10" t="s">
        <v>791</v>
      </c>
      <c r="U642" s="14"/>
      <c r="V642" s="14"/>
      <c r="W642" s="14"/>
    </row>
    <row r="643" spans="1:23" s="15" customFormat="1" ht="23.25" x14ac:dyDescent="0.5">
      <c r="A643" s="29">
        <v>247</v>
      </c>
      <c r="B643" s="7" t="s">
        <v>226</v>
      </c>
      <c r="C643" s="7" t="s">
        <v>808</v>
      </c>
      <c r="D643" s="7" t="s">
        <v>422</v>
      </c>
      <c r="E643" s="46" t="s">
        <v>809</v>
      </c>
      <c r="F643" s="31">
        <v>186</v>
      </c>
      <c r="G643" s="7" t="s">
        <v>437</v>
      </c>
      <c r="H643" s="9">
        <v>172</v>
      </c>
      <c r="I643" s="9">
        <v>10</v>
      </c>
      <c r="J643" s="7" t="s">
        <v>530</v>
      </c>
      <c r="K643" s="6">
        <v>5</v>
      </c>
      <c r="L643" s="9">
        <v>0</v>
      </c>
      <c r="M643" s="9">
        <v>60</v>
      </c>
      <c r="N643" s="12">
        <f t="shared" ref="N643:N645" si="188">K643*400+L643*100+M643</f>
        <v>2060</v>
      </c>
      <c r="O643" s="10">
        <v>330</v>
      </c>
      <c r="P643" s="12">
        <f t="shared" ref="P643:P645" si="189">N643*O643</f>
        <v>679800</v>
      </c>
      <c r="Q643" s="13">
        <f t="shared" ref="Q643:Q646" si="190">P643*0.01%</f>
        <v>67.98</v>
      </c>
      <c r="R643" s="13">
        <f t="shared" ref="R643:R646" si="191">Q643*90%</f>
        <v>61.182000000000002</v>
      </c>
      <c r="S643" s="26">
        <f t="shared" ref="S643:S646" si="192">Q643-R643</f>
        <v>6.7980000000000018</v>
      </c>
      <c r="T643" s="17"/>
    </row>
    <row r="644" spans="1:23" s="15" customFormat="1" ht="23.25" x14ac:dyDescent="0.5">
      <c r="A644" s="64">
        <v>248</v>
      </c>
      <c r="B644" s="7" t="s">
        <v>226</v>
      </c>
      <c r="C644" s="7" t="s">
        <v>795</v>
      </c>
      <c r="D644" s="7" t="s">
        <v>422</v>
      </c>
      <c r="E644" s="46" t="s">
        <v>810</v>
      </c>
      <c r="F644" s="31" t="s">
        <v>485</v>
      </c>
      <c r="G644" s="7" t="s">
        <v>437</v>
      </c>
      <c r="H644" s="9">
        <v>6890</v>
      </c>
      <c r="I644" s="9">
        <v>156</v>
      </c>
      <c r="J644" s="7" t="s">
        <v>530</v>
      </c>
      <c r="K644" s="6">
        <v>0</v>
      </c>
      <c r="L644" s="9">
        <v>3</v>
      </c>
      <c r="M644" s="9">
        <v>55</v>
      </c>
      <c r="N644" s="12">
        <f t="shared" si="188"/>
        <v>355</v>
      </c>
      <c r="O644" s="10">
        <v>330</v>
      </c>
      <c r="P644" s="12">
        <f t="shared" si="189"/>
        <v>117150</v>
      </c>
      <c r="Q644" s="13">
        <f t="shared" si="190"/>
        <v>11.715</v>
      </c>
      <c r="R644" s="13">
        <f t="shared" si="191"/>
        <v>10.5435</v>
      </c>
      <c r="S644" s="26">
        <f t="shared" si="192"/>
        <v>1.1715</v>
      </c>
      <c r="T644" s="17"/>
    </row>
    <row r="645" spans="1:23" s="15" customFormat="1" ht="23.25" x14ac:dyDescent="0.5">
      <c r="A645" s="65"/>
      <c r="B645" s="7"/>
      <c r="C645" s="7"/>
      <c r="D645" s="7"/>
      <c r="E645" s="46"/>
      <c r="F645" s="31"/>
      <c r="G645" s="7" t="s">
        <v>437</v>
      </c>
      <c r="H645" s="9">
        <v>6890</v>
      </c>
      <c r="I645" s="9">
        <v>158</v>
      </c>
      <c r="J645" s="7" t="s">
        <v>530</v>
      </c>
      <c r="K645" s="6">
        <v>0</v>
      </c>
      <c r="L645" s="9">
        <v>3</v>
      </c>
      <c r="M645" s="9">
        <v>3</v>
      </c>
      <c r="N645" s="12">
        <f t="shared" si="188"/>
        <v>303</v>
      </c>
      <c r="O645" s="10">
        <v>330</v>
      </c>
      <c r="P645" s="12">
        <f t="shared" si="189"/>
        <v>99990</v>
      </c>
      <c r="Q645" s="13">
        <f t="shared" si="190"/>
        <v>9.9990000000000006</v>
      </c>
      <c r="R645" s="13">
        <f t="shared" si="191"/>
        <v>8.9991000000000003</v>
      </c>
      <c r="S645" s="26">
        <f t="shared" si="192"/>
        <v>0.99990000000000023</v>
      </c>
      <c r="T645" s="17"/>
    </row>
    <row r="646" spans="1:23" s="15" customFormat="1" ht="23.25" x14ac:dyDescent="0.5">
      <c r="A646" s="66"/>
      <c r="B646" s="7"/>
      <c r="C646" s="7"/>
      <c r="D646" s="7"/>
      <c r="E646" s="46"/>
      <c r="F646" s="31"/>
      <c r="G646" s="7"/>
      <c r="H646" s="7"/>
      <c r="I646" s="7"/>
      <c r="J646" s="7"/>
      <c r="K646" s="6"/>
      <c r="L646" s="9"/>
      <c r="M646" s="9"/>
      <c r="N646" s="12"/>
      <c r="O646" s="10"/>
      <c r="P646" s="12">
        <f>SUM(P644:P645)</f>
        <v>217140</v>
      </c>
      <c r="Q646" s="13">
        <f t="shared" si="190"/>
        <v>21.714000000000002</v>
      </c>
      <c r="R646" s="13">
        <f t="shared" si="191"/>
        <v>19.542600000000004</v>
      </c>
      <c r="S646" s="26">
        <f t="shared" si="192"/>
        <v>2.1713999999999984</v>
      </c>
      <c r="T646" s="17"/>
    </row>
    <row r="647" spans="1:23" s="15" customFormat="1" ht="23.25" x14ac:dyDescent="0.5">
      <c r="A647" s="29"/>
      <c r="B647" s="7"/>
      <c r="C647" s="7"/>
      <c r="D647" s="7"/>
      <c r="E647" s="46"/>
      <c r="F647" s="31"/>
      <c r="G647" s="7"/>
      <c r="H647" s="7"/>
      <c r="I647" s="7"/>
      <c r="J647" s="7"/>
      <c r="K647" s="6"/>
      <c r="L647" s="9"/>
      <c r="M647" s="9"/>
      <c r="N647" s="12"/>
      <c r="O647" s="10"/>
      <c r="P647" s="12"/>
      <c r="Q647" s="13"/>
      <c r="R647" s="13"/>
      <c r="S647" s="26"/>
      <c r="T647" s="17"/>
    </row>
    <row r="648" spans="1:23" s="15" customFormat="1" ht="23.25" x14ac:dyDescent="0.5">
      <c r="A648" s="29"/>
      <c r="B648" s="7"/>
      <c r="C648" s="7"/>
      <c r="D648" s="7"/>
      <c r="E648" s="46"/>
      <c r="F648" s="31"/>
      <c r="G648" s="7"/>
      <c r="H648" s="7"/>
      <c r="I648" s="7"/>
      <c r="J648" s="7"/>
      <c r="K648" s="6"/>
      <c r="L648" s="9"/>
      <c r="M648" s="9"/>
      <c r="N648" s="12"/>
      <c r="O648" s="10"/>
      <c r="P648" s="12"/>
      <c r="Q648" s="13"/>
      <c r="R648" s="13"/>
      <c r="S648" s="26"/>
      <c r="T648" s="17"/>
    </row>
    <row r="649" spans="1:23" s="15" customFormat="1" ht="23.25" x14ac:dyDescent="0.5">
      <c r="A649" s="29"/>
      <c r="B649" s="7"/>
      <c r="C649" s="7"/>
      <c r="D649" s="7"/>
      <c r="E649" s="46"/>
      <c r="F649" s="31"/>
      <c r="G649" s="7"/>
      <c r="H649" s="7"/>
      <c r="I649" s="7"/>
      <c r="J649" s="7"/>
      <c r="K649" s="6"/>
      <c r="L649" s="9"/>
      <c r="M649" s="9"/>
      <c r="N649" s="12"/>
      <c r="O649" s="10"/>
      <c r="P649" s="12"/>
      <c r="Q649" s="13"/>
      <c r="R649" s="13"/>
      <c r="S649" s="26"/>
      <c r="T649" s="17"/>
    </row>
    <row r="650" spans="1:23" s="15" customFormat="1" ht="23.25" x14ac:dyDescent="0.5">
      <c r="A650" s="34"/>
      <c r="E650" s="47"/>
      <c r="G650" s="35"/>
      <c r="J650" s="35"/>
      <c r="K650" s="36"/>
      <c r="N650" s="37"/>
      <c r="Q650" s="38"/>
      <c r="R650" s="38"/>
      <c r="S650" s="38"/>
      <c r="T650" s="39"/>
    </row>
    <row r="651" spans="1:23" s="15" customFormat="1" ht="23.25" x14ac:dyDescent="0.5">
      <c r="A651" s="34"/>
      <c r="E651" s="47"/>
      <c r="G651" s="35"/>
      <c r="J651" s="35"/>
      <c r="K651" s="36"/>
      <c r="N651" s="37"/>
      <c r="Q651" s="38"/>
      <c r="R651" s="38"/>
      <c r="S651" s="38"/>
      <c r="T651" s="39"/>
    </row>
    <row r="652" spans="1:23" s="15" customFormat="1" ht="23.25" x14ac:dyDescent="0.5">
      <c r="A652" s="34"/>
      <c r="E652" s="47"/>
      <c r="G652" s="35"/>
      <c r="J652" s="35"/>
      <c r="K652" s="36"/>
      <c r="N652" s="37"/>
      <c r="Q652" s="38"/>
      <c r="R652" s="38"/>
      <c r="S652" s="38"/>
      <c r="T652" s="39"/>
    </row>
    <row r="653" spans="1:23" s="15" customFormat="1" ht="23.25" x14ac:dyDescent="0.5">
      <c r="A653" s="34"/>
      <c r="E653" s="47"/>
      <c r="G653" s="35"/>
      <c r="J653" s="35"/>
      <c r="K653" s="36"/>
      <c r="N653" s="37"/>
      <c r="Q653" s="38"/>
      <c r="R653" s="38"/>
      <c r="S653" s="38"/>
      <c r="T653" s="39"/>
    </row>
    <row r="654" spans="1:23" s="15" customFormat="1" ht="23.25" x14ac:dyDescent="0.5">
      <c r="A654" s="34"/>
      <c r="E654" s="47"/>
      <c r="G654" s="35"/>
      <c r="J654" s="35"/>
      <c r="K654" s="36"/>
      <c r="N654" s="37"/>
      <c r="Q654" s="38"/>
      <c r="R654" s="38"/>
      <c r="S654" s="38"/>
      <c r="T654" s="39"/>
    </row>
    <row r="655" spans="1:23" s="15" customFormat="1" ht="23.25" x14ac:dyDescent="0.5">
      <c r="A655" s="34"/>
      <c r="E655" s="47"/>
      <c r="G655" s="35"/>
      <c r="J655" s="35"/>
      <c r="K655" s="36"/>
      <c r="N655" s="37"/>
      <c r="Q655" s="38"/>
      <c r="R655" s="38"/>
      <c r="S655" s="38"/>
      <c r="T655" s="39"/>
    </row>
    <row r="656" spans="1:23" s="15" customFormat="1" ht="23.25" x14ac:dyDescent="0.5">
      <c r="A656" s="34"/>
      <c r="E656" s="47"/>
      <c r="G656" s="35"/>
      <c r="J656" s="35"/>
      <c r="K656" s="36"/>
      <c r="N656" s="37"/>
      <c r="Q656" s="38"/>
      <c r="R656" s="38"/>
      <c r="S656" s="38"/>
      <c r="T656" s="39"/>
    </row>
    <row r="657" spans="1:20" s="15" customFormat="1" ht="23.25" x14ac:dyDescent="0.5">
      <c r="A657" s="34"/>
      <c r="E657" s="47"/>
      <c r="G657" s="35"/>
      <c r="J657" s="35"/>
      <c r="K657" s="36"/>
      <c r="N657" s="37"/>
      <c r="Q657" s="38"/>
      <c r="R657" s="38"/>
      <c r="S657" s="38"/>
      <c r="T657" s="39"/>
    </row>
    <row r="658" spans="1:20" s="15" customFormat="1" ht="23.25" x14ac:dyDescent="0.5">
      <c r="A658" s="34"/>
      <c r="E658" s="47"/>
      <c r="G658" s="35"/>
      <c r="J658" s="35"/>
      <c r="K658" s="36"/>
      <c r="N658" s="37"/>
      <c r="Q658" s="38"/>
      <c r="R658" s="38"/>
      <c r="S658" s="38"/>
      <c r="T658" s="39"/>
    </row>
    <row r="659" spans="1:20" s="15" customFormat="1" ht="23.25" x14ac:dyDescent="0.5">
      <c r="A659" s="34"/>
      <c r="E659" s="47"/>
      <c r="G659" s="35"/>
      <c r="J659" s="35"/>
      <c r="K659" s="36"/>
      <c r="N659" s="37"/>
      <c r="Q659" s="38"/>
      <c r="R659" s="38"/>
      <c r="S659" s="38"/>
      <c r="T659" s="39"/>
    </row>
    <row r="660" spans="1:20" s="15" customFormat="1" ht="23.25" x14ac:dyDescent="0.5">
      <c r="A660" s="34"/>
      <c r="E660" s="47"/>
      <c r="G660" s="35"/>
      <c r="J660" s="35"/>
      <c r="K660" s="36"/>
      <c r="N660" s="37"/>
      <c r="Q660" s="38"/>
      <c r="R660" s="38"/>
      <c r="S660" s="38"/>
      <c r="T660" s="39"/>
    </row>
    <row r="661" spans="1:20" s="15" customFormat="1" ht="23.25" x14ac:dyDescent="0.5">
      <c r="A661" s="34"/>
      <c r="E661" s="47"/>
      <c r="G661" s="35"/>
      <c r="J661" s="35"/>
      <c r="K661" s="36"/>
      <c r="N661" s="37"/>
      <c r="Q661" s="38"/>
      <c r="R661" s="38"/>
      <c r="S661" s="38"/>
      <c r="T661" s="39"/>
    </row>
    <row r="662" spans="1:20" s="15" customFormat="1" ht="23.25" x14ac:dyDescent="0.5">
      <c r="A662" s="34"/>
      <c r="E662" s="47"/>
      <c r="G662" s="35"/>
      <c r="J662" s="35"/>
      <c r="K662" s="36"/>
      <c r="N662" s="37"/>
      <c r="Q662" s="38"/>
      <c r="R662" s="38"/>
      <c r="S662" s="38"/>
      <c r="T662" s="39"/>
    </row>
    <row r="663" spans="1:20" s="15" customFormat="1" ht="23.25" x14ac:dyDescent="0.5">
      <c r="A663" s="34"/>
      <c r="E663" s="47"/>
      <c r="G663" s="35"/>
      <c r="J663" s="35"/>
      <c r="K663" s="36"/>
      <c r="N663" s="37"/>
      <c r="Q663" s="38"/>
      <c r="R663" s="38"/>
      <c r="S663" s="38"/>
      <c r="T663" s="39"/>
    </row>
    <row r="664" spans="1:20" s="15" customFormat="1" ht="23.25" x14ac:dyDescent="0.5">
      <c r="A664" s="34"/>
      <c r="E664" s="47"/>
      <c r="G664" s="35"/>
      <c r="J664" s="35"/>
      <c r="K664" s="36"/>
      <c r="N664" s="37"/>
      <c r="Q664" s="38"/>
      <c r="R664" s="38"/>
      <c r="S664" s="38"/>
      <c r="T664" s="39"/>
    </row>
    <row r="665" spans="1:20" s="15" customFormat="1" ht="23.25" x14ac:dyDescent="0.5">
      <c r="A665" s="34"/>
      <c r="E665" s="47"/>
      <c r="G665" s="35"/>
      <c r="J665" s="35"/>
      <c r="K665" s="36"/>
      <c r="N665" s="37"/>
      <c r="Q665" s="38"/>
      <c r="R665" s="38"/>
      <c r="S665" s="38"/>
      <c r="T665" s="39"/>
    </row>
    <row r="666" spans="1:20" s="15" customFormat="1" ht="23.25" x14ac:dyDescent="0.5">
      <c r="A666" s="34"/>
      <c r="E666" s="47"/>
      <c r="G666" s="35"/>
      <c r="J666" s="35"/>
      <c r="K666" s="36"/>
      <c r="N666" s="37"/>
      <c r="Q666" s="38"/>
      <c r="R666" s="38"/>
      <c r="S666" s="38"/>
      <c r="T666" s="39"/>
    </row>
    <row r="667" spans="1:20" s="15" customFormat="1" ht="23.25" x14ac:dyDescent="0.5">
      <c r="A667" s="34"/>
      <c r="E667" s="47"/>
      <c r="G667" s="35"/>
      <c r="J667" s="35"/>
      <c r="K667" s="36"/>
      <c r="N667" s="37"/>
      <c r="Q667" s="38"/>
      <c r="R667" s="38"/>
      <c r="S667" s="38"/>
      <c r="T667" s="39"/>
    </row>
    <row r="668" spans="1:20" s="15" customFormat="1" ht="23.25" x14ac:dyDescent="0.5">
      <c r="A668" s="34"/>
      <c r="E668" s="47"/>
      <c r="G668" s="35"/>
      <c r="J668" s="35"/>
      <c r="K668" s="36"/>
      <c r="N668" s="37"/>
      <c r="Q668" s="38"/>
      <c r="R668" s="38"/>
      <c r="S668" s="38"/>
      <c r="T668" s="39"/>
    </row>
    <row r="669" spans="1:20" s="15" customFormat="1" ht="23.25" x14ac:dyDescent="0.5">
      <c r="A669" s="34"/>
      <c r="E669" s="47"/>
      <c r="G669" s="35"/>
      <c r="J669" s="35"/>
      <c r="K669" s="36"/>
      <c r="N669" s="37"/>
      <c r="Q669" s="38"/>
      <c r="R669" s="38"/>
      <c r="S669" s="38"/>
      <c r="T669" s="39"/>
    </row>
    <row r="670" spans="1:20" s="15" customFormat="1" ht="23.25" x14ac:dyDescent="0.5">
      <c r="A670" s="34"/>
      <c r="E670" s="47"/>
      <c r="G670" s="35"/>
      <c r="J670" s="35"/>
      <c r="K670" s="36"/>
      <c r="N670" s="37"/>
      <c r="Q670" s="38"/>
      <c r="R670" s="38"/>
      <c r="S670" s="38"/>
      <c r="T670" s="39"/>
    </row>
    <row r="671" spans="1:20" s="15" customFormat="1" ht="23.25" x14ac:dyDescent="0.5">
      <c r="A671" s="34"/>
      <c r="E671" s="47"/>
      <c r="G671" s="35"/>
      <c r="J671" s="35"/>
      <c r="K671" s="36"/>
      <c r="N671" s="37"/>
      <c r="Q671" s="38"/>
      <c r="R671" s="38"/>
      <c r="S671" s="38"/>
      <c r="T671" s="39"/>
    </row>
    <row r="672" spans="1:20" s="15" customFormat="1" ht="23.25" x14ac:dyDescent="0.5">
      <c r="A672" s="34"/>
      <c r="E672" s="47"/>
      <c r="G672" s="35"/>
      <c r="J672" s="35"/>
      <c r="K672" s="36"/>
      <c r="N672" s="37"/>
      <c r="Q672" s="38"/>
      <c r="R672" s="38"/>
      <c r="S672" s="38"/>
      <c r="T672" s="39"/>
    </row>
    <row r="673" spans="1:20" s="15" customFormat="1" ht="23.25" x14ac:dyDescent="0.5">
      <c r="A673" s="34"/>
      <c r="E673" s="47"/>
      <c r="G673" s="35"/>
      <c r="J673" s="35"/>
      <c r="K673" s="36"/>
      <c r="N673" s="37"/>
      <c r="Q673" s="38"/>
      <c r="R673" s="38"/>
      <c r="S673" s="38"/>
      <c r="T673" s="39"/>
    </row>
    <row r="674" spans="1:20" s="15" customFormat="1" ht="23.25" x14ac:dyDescent="0.5">
      <c r="A674" s="34"/>
      <c r="E674" s="47"/>
      <c r="G674" s="35"/>
      <c r="J674" s="35"/>
      <c r="K674" s="36"/>
      <c r="N674" s="37"/>
      <c r="Q674" s="38"/>
      <c r="R674" s="38"/>
      <c r="S674" s="38"/>
      <c r="T674" s="39"/>
    </row>
    <row r="675" spans="1:20" s="15" customFormat="1" ht="23.25" x14ac:dyDescent="0.5">
      <c r="A675" s="34"/>
      <c r="E675" s="47"/>
      <c r="G675" s="35"/>
      <c r="J675" s="35"/>
      <c r="K675" s="36"/>
      <c r="N675" s="37"/>
      <c r="Q675" s="38"/>
      <c r="R675" s="38"/>
      <c r="S675" s="38"/>
      <c r="T675" s="39"/>
    </row>
    <row r="676" spans="1:20" s="15" customFormat="1" ht="23.25" x14ac:dyDescent="0.5">
      <c r="A676" s="34"/>
      <c r="E676" s="47"/>
      <c r="G676" s="35"/>
      <c r="J676" s="35"/>
      <c r="K676" s="36"/>
      <c r="N676" s="37"/>
      <c r="Q676" s="38"/>
      <c r="R676" s="38"/>
      <c r="S676" s="38"/>
      <c r="T676" s="39"/>
    </row>
    <row r="677" spans="1:20" s="15" customFormat="1" ht="23.25" x14ac:dyDescent="0.5">
      <c r="A677" s="34"/>
      <c r="E677" s="47"/>
      <c r="G677" s="35"/>
      <c r="J677" s="35"/>
      <c r="K677" s="36"/>
      <c r="N677" s="37"/>
      <c r="Q677" s="38"/>
      <c r="R677" s="38"/>
      <c r="S677" s="38"/>
      <c r="T677" s="39"/>
    </row>
    <row r="678" spans="1:20" s="15" customFormat="1" ht="23.25" x14ac:dyDescent="0.5">
      <c r="A678" s="34"/>
      <c r="E678" s="47"/>
      <c r="G678" s="35"/>
      <c r="J678" s="35"/>
      <c r="K678" s="36"/>
      <c r="N678" s="37"/>
      <c r="Q678" s="38"/>
      <c r="R678" s="38"/>
      <c r="S678" s="38"/>
      <c r="T678" s="39"/>
    </row>
    <row r="679" spans="1:20" s="15" customFormat="1" ht="23.25" x14ac:dyDescent="0.5">
      <c r="A679" s="34"/>
      <c r="E679" s="47"/>
      <c r="G679" s="35"/>
      <c r="J679" s="35"/>
      <c r="K679" s="36"/>
      <c r="N679" s="37"/>
      <c r="Q679" s="38"/>
      <c r="R679" s="38"/>
      <c r="S679" s="38"/>
      <c r="T679" s="39"/>
    </row>
    <row r="680" spans="1:20" s="15" customFormat="1" ht="23.25" x14ac:dyDescent="0.5">
      <c r="A680" s="34"/>
      <c r="E680" s="47"/>
      <c r="G680" s="35"/>
      <c r="J680" s="35"/>
      <c r="K680" s="36"/>
      <c r="N680" s="37"/>
      <c r="Q680" s="38"/>
      <c r="R680" s="38"/>
      <c r="S680" s="38"/>
      <c r="T680" s="39"/>
    </row>
    <row r="681" spans="1:20" s="15" customFormat="1" ht="23.25" x14ac:dyDescent="0.5">
      <c r="A681" s="34"/>
      <c r="E681" s="47"/>
      <c r="G681" s="35"/>
      <c r="J681" s="35"/>
      <c r="K681" s="36"/>
      <c r="N681" s="37"/>
      <c r="Q681" s="38"/>
      <c r="R681" s="38"/>
      <c r="S681" s="38"/>
      <c r="T681" s="39"/>
    </row>
    <row r="682" spans="1:20" s="15" customFormat="1" ht="23.25" x14ac:dyDescent="0.5">
      <c r="A682" s="34"/>
      <c r="E682" s="47"/>
      <c r="G682" s="35"/>
      <c r="J682" s="35"/>
      <c r="K682" s="36"/>
      <c r="N682" s="37"/>
      <c r="Q682" s="38"/>
      <c r="R682" s="38"/>
      <c r="S682" s="38"/>
      <c r="T682" s="39"/>
    </row>
    <row r="683" spans="1:20" s="15" customFormat="1" ht="23.25" x14ac:dyDescent="0.5">
      <c r="A683" s="34"/>
      <c r="E683" s="47"/>
      <c r="G683" s="35"/>
      <c r="J683" s="35"/>
      <c r="K683" s="36"/>
      <c r="N683" s="37"/>
      <c r="Q683" s="38"/>
      <c r="R683" s="38"/>
      <c r="S683" s="38"/>
      <c r="T683" s="39"/>
    </row>
    <row r="684" spans="1:20" s="15" customFormat="1" ht="23.25" x14ac:dyDescent="0.5">
      <c r="A684" s="34"/>
      <c r="E684" s="47"/>
      <c r="G684" s="35"/>
      <c r="J684" s="35"/>
      <c r="K684" s="36"/>
      <c r="N684" s="37"/>
      <c r="Q684" s="38"/>
      <c r="R684" s="38"/>
      <c r="S684" s="38"/>
      <c r="T684" s="39"/>
    </row>
    <row r="685" spans="1:20" s="15" customFormat="1" ht="23.25" x14ac:dyDescent="0.5">
      <c r="A685" s="34"/>
      <c r="E685" s="47"/>
      <c r="G685" s="35"/>
      <c r="J685" s="35"/>
      <c r="K685" s="36"/>
      <c r="N685" s="37"/>
      <c r="Q685" s="38"/>
      <c r="R685" s="38"/>
      <c r="S685" s="38"/>
      <c r="T685" s="39"/>
    </row>
    <row r="686" spans="1:20" s="15" customFormat="1" ht="23.25" x14ac:dyDescent="0.5">
      <c r="A686" s="34"/>
      <c r="E686" s="47"/>
      <c r="G686" s="35"/>
      <c r="J686" s="35"/>
      <c r="K686" s="36"/>
      <c r="N686" s="37"/>
      <c r="Q686" s="38"/>
      <c r="R686" s="38"/>
      <c r="S686" s="38"/>
      <c r="T686" s="39"/>
    </row>
    <row r="687" spans="1:20" s="15" customFormat="1" ht="23.25" x14ac:dyDescent="0.5">
      <c r="A687" s="34"/>
      <c r="E687" s="47"/>
      <c r="G687" s="35"/>
      <c r="J687" s="35"/>
      <c r="K687" s="36"/>
      <c r="N687" s="37"/>
      <c r="Q687" s="38"/>
      <c r="R687" s="38"/>
      <c r="S687" s="38"/>
      <c r="T687" s="39"/>
    </row>
    <row r="688" spans="1:20" s="15" customFormat="1" ht="23.25" x14ac:dyDescent="0.5">
      <c r="A688" s="34"/>
      <c r="E688" s="47"/>
      <c r="G688" s="35"/>
      <c r="J688" s="35"/>
      <c r="K688" s="36"/>
      <c r="N688" s="37"/>
      <c r="Q688" s="38"/>
      <c r="R688" s="38"/>
      <c r="S688" s="38"/>
      <c r="T688" s="39"/>
    </row>
    <row r="689" spans="1:20" s="15" customFormat="1" ht="23.25" x14ac:dyDescent="0.5">
      <c r="A689" s="34"/>
      <c r="E689" s="47"/>
      <c r="G689" s="35"/>
      <c r="J689" s="35"/>
      <c r="K689" s="36"/>
      <c r="N689" s="37"/>
      <c r="Q689" s="38"/>
      <c r="R689" s="38"/>
      <c r="S689" s="38"/>
      <c r="T689" s="39"/>
    </row>
    <row r="690" spans="1:20" s="15" customFormat="1" ht="23.25" x14ac:dyDescent="0.5">
      <c r="A690" s="34"/>
      <c r="E690" s="47"/>
      <c r="G690" s="35"/>
      <c r="J690" s="35"/>
      <c r="K690" s="36"/>
      <c r="N690" s="37"/>
      <c r="Q690" s="38"/>
      <c r="R690" s="38"/>
      <c r="S690" s="38"/>
      <c r="T690" s="39"/>
    </row>
    <row r="691" spans="1:20" s="15" customFormat="1" ht="23.25" x14ac:dyDescent="0.5">
      <c r="A691" s="34"/>
      <c r="E691" s="47"/>
      <c r="G691" s="35"/>
      <c r="J691" s="35"/>
      <c r="K691" s="36"/>
      <c r="N691" s="37"/>
      <c r="Q691" s="38"/>
      <c r="R691" s="38"/>
      <c r="S691" s="38"/>
      <c r="T691" s="39"/>
    </row>
    <row r="692" spans="1:20" s="15" customFormat="1" ht="23.25" x14ac:dyDescent="0.5">
      <c r="A692" s="34"/>
      <c r="E692" s="47"/>
      <c r="G692" s="35"/>
      <c r="J692" s="35"/>
      <c r="K692" s="36"/>
      <c r="N692" s="37"/>
      <c r="Q692" s="38"/>
      <c r="R692" s="38"/>
      <c r="S692" s="38"/>
      <c r="T692" s="39"/>
    </row>
    <row r="693" spans="1:20" s="15" customFormat="1" ht="23.25" x14ac:dyDescent="0.5">
      <c r="A693" s="34"/>
      <c r="E693" s="47"/>
      <c r="G693" s="35"/>
      <c r="J693" s="35"/>
      <c r="K693" s="36"/>
      <c r="N693" s="37"/>
      <c r="Q693" s="38"/>
      <c r="R693" s="38"/>
      <c r="S693" s="38"/>
      <c r="T693" s="39"/>
    </row>
    <row r="694" spans="1:20" s="15" customFormat="1" ht="23.25" x14ac:dyDescent="0.5">
      <c r="A694" s="34"/>
      <c r="E694" s="47"/>
      <c r="G694" s="35"/>
      <c r="J694" s="35"/>
      <c r="K694" s="36"/>
      <c r="N694" s="37"/>
      <c r="Q694" s="38"/>
      <c r="R694" s="38"/>
      <c r="S694" s="38"/>
      <c r="T694" s="39"/>
    </row>
    <row r="695" spans="1:20" s="15" customFormat="1" ht="23.25" x14ac:dyDescent="0.5">
      <c r="A695" s="34"/>
      <c r="E695" s="47"/>
      <c r="G695" s="35"/>
      <c r="J695" s="35"/>
      <c r="K695" s="36"/>
      <c r="N695" s="37"/>
      <c r="Q695" s="38"/>
      <c r="R695" s="38"/>
      <c r="S695" s="38"/>
      <c r="T695" s="39"/>
    </row>
    <row r="696" spans="1:20" s="15" customFormat="1" ht="23.25" x14ac:dyDescent="0.5">
      <c r="A696" s="34"/>
      <c r="E696" s="47"/>
      <c r="G696" s="35"/>
      <c r="J696" s="35"/>
      <c r="K696" s="36"/>
      <c r="N696" s="37"/>
      <c r="Q696" s="38"/>
      <c r="R696" s="38"/>
      <c r="S696" s="38"/>
      <c r="T696" s="39"/>
    </row>
    <row r="697" spans="1:20" s="15" customFormat="1" ht="23.25" x14ac:dyDescent="0.5">
      <c r="A697" s="34"/>
      <c r="E697" s="47"/>
      <c r="G697" s="35"/>
      <c r="J697" s="35"/>
      <c r="K697" s="36"/>
      <c r="N697" s="37"/>
      <c r="Q697" s="38"/>
      <c r="R697" s="38"/>
      <c r="S697" s="38"/>
      <c r="T697" s="39"/>
    </row>
    <row r="698" spans="1:20" s="15" customFormat="1" ht="23.25" x14ac:dyDescent="0.5">
      <c r="A698" s="34"/>
      <c r="E698" s="47"/>
      <c r="G698" s="35"/>
      <c r="J698" s="35"/>
      <c r="K698" s="36"/>
      <c r="N698" s="37"/>
      <c r="Q698" s="38"/>
      <c r="R698" s="38"/>
      <c r="S698" s="38"/>
      <c r="T698" s="39"/>
    </row>
    <row r="699" spans="1:20" s="15" customFormat="1" ht="23.25" x14ac:dyDescent="0.5">
      <c r="A699" s="34"/>
      <c r="E699" s="47"/>
      <c r="G699" s="35"/>
      <c r="J699" s="35"/>
      <c r="K699" s="36"/>
      <c r="N699" s="37"/>
      <c r="Q699" s="38"/>
      <c r="R699" s="38"/>
      <c r="S699" s="38"/>
      <c r="T699" s="39"/>
    </row>
    <row r="700" spans="1:20" s="15" customFormat="1" ht="23.25" x14ac:dyDescent="0.5">
      <c r="A700" s="34"/>
      <c r="E700" s="47"/>
      <c r="G700" s="35"/>
      <c r="J700" s="35"/>
      <c r="K700" s="36"/>
      <c r="N700" s="37"/>
      <c r="Q700" s="38"/>
      <c r="R700" s="38"/>
      <c r="S700" s="38"/>
      <c r="T700" s="39"/>
    </row>
    <row r="701" spans="1:20" s="15" customFormat="1" ht="23.25" x14ac:dyDescent="0.5">
      <c r="A701" s="34"/>
      <c r="E701" s="47"/>
      <c r="G701" s="35"/>
      <c r="J701" s="35"/>
      <c r="K701" s="36"/>
      <c r="N701" s="37"/>
      <c r="Q701" s="38"/>
      <c r="R701" s="38"/>
      <c r="S701" s="38"/>
      <c r="T701" s="39"/>
    </row>
    <row r="702" spans="1:20" s="15" customFormat="1" ht="23.25" x14ac:dyDescent="0.5">
      <c r="A702" s="34"/>
      <c r="E702" s="47"/>
      <c r="G702" s="35"/>
      <c r="J702" s="35"/>
      <c r="K702" s="36"/>
      <c r="N702" s="37"/>
      <c r="Q702" s="38"/>
      <c r="R702" s="38"/>
      <c r="S702" s="38"/>
      <c r="T702" s="39"/>
    </row>
    <row r="703" spans="1:20" s="15" customFormat="1" ht="23.25" x14ac:dyDescent="0.5">
      <c r="A703" s="34"/>
      <c r="E703" s="47"/>
      <c r="G703" s="35"/>
      <c r="J703" s="35"/>
      <c r="K703" s="36"/>
      <c r="N703" s="37"/>
      <c r="Q703" s="38"/>
      <c r="R703" s="38"/>
      <c r="S703" s="38"/>
      <c r="T703" s="39"/>
    </row>
    <row r="704" spans="1:20" s="15" customFormat="1" ht="23.25" x14ac:dyDescent="0.5">
      <c r="A704" s="34"/>
      <c r="E704" s="47"/>
      <c r="G704" s="35"/>
      <c r="J704" s="35"/>
      <c r="K704" s="36"/>
      <c r="N704" s="37"/>
      <c r="Q704" s="38"/>
      <c r="R704" s="38"/>
      <c r="S704" s="38"/>
      <c r="T704" s="39"/>
    </row>
    <row r="705" spans="1:20" s="15" customFormat="1" ht="23.25" x14ac:dyDescent="0.5">
      <c r="A705" s="34"/>
      <c r="E705" s="47"/>
      <c r="G705" s="35"/>
      <c r="J705" s="35"/>
      <c r="K705" s="36"/>
      <c r="N705" s="37"/>
      <c r="Q705" s="38"/>
      <c r="R705" s="38"/>
      <c r="S705" s="38"/>
      <c r="T705" s="39"/>
    </row>
    <row r="706" spans="1:20" s="15" customFormat="1" ht="23.25" x14ac:dyDescent="0.5">
      <c r="A706" s="34"/>
      <c r="E706" s="47"/>
      <c r="G706" s="35"/>
      <c r="J706" s="35"/>
      <c r="K706" s="36"/>
      <c r="N706" s="37"/>
      <c r="Q706" s="38"/>
      <c r="R706" s="38"/>
      <c r="S706" s="38"/>
      <c r="T706" s="39"/>
    </row>
    <row r="707" spans="1:20" s="15" customFormat="1" ht="23.25" x14ac:dyDescent="0.5">
      <c r="A707" s="34"/>
      <c r="E707" s="47"/>
      <c r="G707" s="35"/>
      <c r="J707" s="35"/>
      <c r="K707" s="36"/>
      <c r="N707" s="37"/>
      <c r="Q707" s="38"/>
      <c r="R707" s="38"/>
      <c r="S707" s="38"/>
      <c r="T707" s="39"/>
    </row>
    <row r="708" spans="1:20" s="15" customFormat="1" ht="23.25" x14ac:dyDescent="0.5">
      <c r="A708" s="34"/>
      <c r="E708" s="47"/>
      <c r="G708" s="35"/>
      <c r="J708" s="35"/>
      <c r="K708" s="36"/>
      <c r="N708" s="37"/>
      <c r="Q708" s="38"/>
      <c r="R708" s="38"/>
      <c r="S708" s="38"/>
      <c r="T708" s="39"/>
    </row>
    <row r="709" spans="1:20" s="15" customFormat="1" ht="23.25" x14ac:dyDescent="0.5">
      <c r="A709" s="34"/>
      <c r="E709" s="47"/>
      <c r="G709" s="35"/>
      <c r="J709" s="35"/>
      <c r="K709" s="36"/>
      <c r="N709" s="37"/>
      <c r="Q709" s="38"/>
      <c r="R709" s="38"/>
      <c r="S709" s="38"/>
      <c r="T709" s="39"/>
    </row>
    <row r="710" spans="1:20" s="15" customFormat="1" ht="23.25" x14ac:dyDescent="0.5">
      <c r="A710" s="34"/>
      <c r="E710" s="47"/>
      <c r="G710" s="35"/>
      <c r="J710" s="35"/>
      <c r="K710" s="36"/>
      <c r="N710" s="37"/>
      <c r="Q710" s="38"/>
      <c r="R710" s="38"/>
      <c r="S710" s="38"/>
      <c r="T710" s="39"/>
    </row>
    <row r="711" spans="1:20" s="15" customFormat="1" ht="23.25" x14ac:dyDescent="0.5">
      <c r="A711" s="34"/>
      <c r="E711" s="47"/>
      <c r="G711" s="35"/>
      <c r="J711" s="35"/>
      <c r="K711" s="36"/>
      <c r="N711" s="37"/>
      <c r="Q711" s="38"/>
      <c r="R711" s="38"/>
      <c r="S711" s="38"/>
      <c r="T711" s="39"/>
    </row>
    <row r="712" spans="1:20" s="15" customFormat="1" ht="23.25" x14ac:dyDescent="0.5">
      <c r="A712" s="34"/>
      <c r="E712" s="47"/>
      <c r="G712" s="35"/>
      <c r="J712" s="35"/>
      <c r="K712" s="36"/>
      <c r="N712" s="37"/>
      <c r="Q712" s="38"/>
      <c r="R712" s="38"/>
      <c r="S712" s="38"/>
      <c r="T712" s="39"/>
    </row>
    <row r="713" spans="1:20" s="15" customFormat="1" ht="23.25" x14ac:dyDescent="0.5">
      <c r="A713" s="34"/>
      <c r="E713" s="47"/>
      <c r="G713" s="35"/>
      <c r="J713" s="35"/>
      <c r="K713" s="36"/>
      <c r="N713" s="37"/>
      <c r="Q713" s="38"/>
      <c r="R713" s="38"/>
      <c r="S713" s="38"/>
      <c r="T713" s="39"/>
    </row>
    <row r="714" spans="1:20" s="15" customFormat="1" ht="23.25" x14ac:dyDescent="0.5">
      <c r="A714" s="34"/>
      <c r="E714" s="47"/>
      <c r="G714" s="35"/>
      <c r="J714" s="35"/>
      <c r="K714" s="36"/>
      <c r="N714" s="37"/>
      <c r="Q714" s="38"/>
      <c r="R714" s="38"/>
      <c r="S714" s="38"/>
      <c r="T714" s="39"/>
    </row>
    <row r="715" spans="1:20" s="15" customFormat="1" ht="23.25" x14ac:dyDescent="0.5">
      <c r="A715" s="34"/>
      <c r="E715" s="47"/>
      <c r="G715" s="35"/>
      <c r="J715" s="35"/>
      <c r="K715" s="36"/>
      <c r="N715" s="37"/>
      <c r="Q715" s="38"/>
      <c r="R715" s="38"/>
      <c r="S715" s="38"/>
      <c r="T715" s="39"/>
    </row>
    <row r="716" spans="1:20" s="15" customFormat="1" ht="23.25" x14ac:dyDescent="0.5">
      <c r="A716" s="34"/>
      <c r="E716" s="47"/>
      <c r="G716" s="35"/>
      <c r="J716" s="35"/>
      <c r="K716" s="36"/>
      <c r="N716" s="37"/>
      <c r="Q716" s="38"/>
      <c r="R716" s="38"/>
      <c r="S716" s="38"/>
      <c r="T716" s="39"/>
    </row>
    <row r="717" spans="1:20" s="15" customFormat="1" ht="23.25" x14ac:dyDescent="0.5">
      <c r="A717" s="34"/>
      <c r="E717" s="47"/>
      <c r="G717" s="35"/>
      <c r="J717" s="35"/>
      <c r="K717" s="36"/>
      <c r="N717" s="37"/>
      <c r="Q717" s="38"/>
      <c r="R717" s="38"/>
      <c r="S717" s="38"/>
      <c r="T717" s="39"/>
    </row>
    <row r="718" spans="1:20" s="15" customFormat="1" ht="23.25" x14ac:dyDescent="0.5">
      <c r="A718" s="34"/>
      <c r="E718" s="47"/>
      <c r="G718" s="35"/>
      <c r="J718" s="35"/>
      <c r="K718" s="36"/>
      <c r="N718" s="37"/>
      <c r="Q718" s="38"/>
      <c r="R718" s="38"/>
      <c r="S718" s="38"/>
      <c r="T718" s="39"/>
    </row>
    <row r="719" spans="1:20" s="15" customFormat="1" ht="23.25" x14ac:dyDescent="0.5">
      <c r="A719" s="34"/>
      <c r="E719" s="47"/>
      <c r="G719" s="35"/>
      <c r="J719" s="35"/>
      <c r="K719" s="36"/>
      <c r="N719" s="37"/>
      <c r="Q719" s="38"/>
      <c r="R719" s="38"/>
      <c r="S719" s="38"/>
      <c r="T719" s="39"/>
    </row>
    <row r="720" spans="1:20" s="15" customFormat="1" ht="23.25" x14ac:dyDescent="0.5">
      <c r="A720" s="34"/>
      <c r="E720" s="47"/>
      <c r="G720" s="35"/>
      <c r="J720" s="35"/>
      <c r="K720" s="36"/>
      <c r="N720" s="37"/>
      <c r="Q720" s="38"/>
      <c r="R720" s="38"/>
      <c r="S720" s="38"/>
      <c r="T720" s="39"/>
    </row>
    <row r="721" spans="1:20" s="15" customFormat="1" ht="23.25" x14ac:dyDescent="0.5">
      <c r="A721" s="34"/>
      <c r="E721" s="47"/>
      <c r="G721" s="35"/>
      <c r="J721" s="35"/>
      <c r="K721" s="36"/>
      <c r="N721" s="37"/>
      <c r="Q721" s="38"/>
      <c r="R721" s="38"/>
      <c r="S721" s="38"/>
      <c r="T721" s="39"/>
    </row>
    <row r="722" spans="1:20" s="15" customFormat="1" ht="23.25" x14ac:dyDescent="0.5">
      <c r="A722" s="34"/>
      <c r="E722" s="47"/>
      <c r="G722" s="35"/>
      <c r="J722" s="35"/>
      <c r="K722" s="36"/>
      <c r="N722" s="37"/>
      <c r="Q722" s="38"/>
      <c r="R722" s="38"/>
      <c r="S722" s="38"/>
      <c r="T722" s="39"/>
    </row>
    <row r="723" spans="1:20" s="15" customFormat="1" ht="23.25" x14ac:dyDescent="0.5">
      <c r="A723" s="34"/>
      <c r="E723" s="47"/>
      <c r="G723" s="35"/>
      <c r="J723" s="35"/>
      <c r="K723" s="36"/>
      <c r="N723" s="37"/>
      <c r="Q723" s="38"/>
      <c r="R723" s="38"/>
      <c r="S723" s="38"/>
      <c r="T723" s="39"/>
    </row>
    <row r="724" spans="1:20" s="15" customFormat="1" ht="23.25" x14ac:dyDescent="0.5">
      <c r="A724" s="34"/>
      <c r="E724" s="47"/>
      <c r="G724" s="35"/>
      <c r="J724" s="35"/>
      <c r="K724" s="36"/>
      <c r="N724" s="37"/>
      <c r="Q724" s="38"/>
      <c r="R724" s="38"/>
      <c r="S724" s="38"/>
      <c r="T724" s="39"/>
    </row>
    <row r="725" spans="1:20" s="15" customFormat="1" ht="23.25" x14ac:dyDescent="0.5">
      <c r="A725" s="34"/>
      <c r="E725" s="47"/>
      <c r="G725" s="35"/>
      <c r="J725" s="35"/>
      <c r="K725" s="36"/>
      <c r="N725" s="37"/>
      <c r="Q725" s="38"/>
      <c r="R725" s="38"/>
      <c r="S725" s="38"/>
      <c r="T725" s="39"/>
    </row>
    <row r="726" spans="1:20" s="15" customFormat="1" ht="23.25" x14ac:dyDescent="0.5">
      <c r="A726" s="34"/>
      <c r="E726" s="47"/>
      <c r="G726" s="35"/>
      <c r="J726" s="35"/>
      <c r="K726" s="36"/>
      <c r="N726" s="37"/>
      <c r="Q726" s="38"/>
      <c r="R726" s="38"/>
      <c r="S726" s="38"/>
      <c r="T726" s="39"/>
    </row>
    <row r="727" spans="1:20" s="15" customFormat="1" ht="23.25" x14ac:dyDescent="0.5">
      <c r="A727" s="34"/>
      <c r="E727" s="47"/>
      <c r="G727" s="35"/>
      <c r="J727" s="35"/>
      <c r="K727" s="36"/>
      <c r="N727" s="37"/>
      <c r="Q727" s="38"/>
      <c r="R727" s="38"/>
      <c r="S727" s="38"/>
      <c r="T727" s="39"/>
    </row>
    <row r="728" spans="1:20" s="15" customFormat="1" ht="23.25" x14ac:dyDescent="0.5">
      <c r="A728" s="34"/>
      <c r="E728" s="47"/>
      <c r="G728" s="35"/>
      <c r="J728" s="35"/>
      <c r="K728" s="36"/>
      <c r="N728" s="37"/>
      <c r="Q728" s="38"/>
      <c r="R728" s="38"/>
      <c r="S728" s="38"/>
      <c r="T728" s="39"/>
    </row>
    <row r="729" spans="1:20" s="15" customFormat="1" ht="23.25" x14ac:dyDescent="0.5">
      <c r="A729" s="34"/>
      <c r="E729" s="47"/>
      <c r="G729" s="35"/>
      <c r="J729" s="35"/>
      <c r="K729" s="36"/>
      <c r="N729" s="37"/>
      <c r="Q729" s="38"/>
      <c r="R729" s="38"/>
      <c r="S729" s="38"/>
      <c r="T729" s="39"/>
    </row>
    <row r="730" spans="1:20" s="15" customFormat="1" ht="23.25" x14ac:dyDescent="0.5">
      <c r="A730" s="34"/>
      <c r="E730" s="47"/>
      <c r="G730" s="35"/>
      <c r="J730" s="35"/>
      <c r="K730" s="36"/>
      <c r="N730" s="37"/>
      <c r="Q730" s="38"/>
      <c r="R730" s="38"/>
      <c r="S730" s="38"/>
      <c r="T730" s="39"/>
    </row>
    <row r="731" spans="1:20" s="15" customFormat="1" ht="23.25" x14ac:dyDescent="0.5">
      <c r="A731" s="34"/>
      <c r="E731" s="47"/>
      <c r="G731" s="35"/>
      <c r="J731" s="35"/>
      <c r="K731" s="36"/>
      <c r="N731" s="37"/>
      <c r="Q731" s="38"/>
      <c r="R731" s="38"/>
      <c r="S731" s="38"/>
      <c r="T731" s="39"/>
    </row>
    <row r="732" spans="1:20" s="15" customFormat="1" ht="23.25" x14ac:dyDescent="0.5">
      <c r="A732" s="34"/>
      <c r="E732" s="47"/>
      <c r="G732" s="35"/>
      <c r="J732" s="35"/>
      <c r="K732" s="36"/>
      <c r="N732" s="37"/>
      <c r="Q732" s="38"/>
      <c r="R732" s="38"/>
      <c r="S732" s="38"/>
      <c r="T732" s="39"/>
    </row>
    <row r="733" spans="1:20" s="15" customFormat="1" ht="23.25" x14ac:dyDescent="0.5">
      <c r="A733" s="34"/>
      <c r="E733" s="47"/>
      <c r="G733" s="35"/>
      <c r="J733" s="35"/>
      <c r="K733" s="36"/>
      <c r="N733" s="37"/>
      <c r="Q733" s="38"/>
      <c r="R733" s="38"/>
      <c r="S733" s="38"/>
      <c r="T733" s="39"/>
    </row>
    <row r="734" spans="1:20" s="15" customFormat="1" ht="23.25" x14ac:dyDescent="0.5">
      <c r="A734" s="34"/>
      <c r="E734" s="47"/>
      <c r="G734" s="35"/>
      <c r="J734" s="35"/>
      <c r="K734" s="36"/>
      <c r="N734" s="37"/>
      <c r="Q734" s="38"/>
      <c r="R734" s="38"/>
      <c r="S734" s="38"/>
      <c r="T734" s="39"/>
    </row>
    <row r="735" spans="1:20" s="15" customFormat="1" ht="23.25" x14ac:dyDescent="0.5">
      <c r="A735" s="34"/>
      <c r="E735" s="47"/>
      <c r="G735" s="35"/>
      <c r="J735" s="35"/>
      <c r="K735" s="36"/>
      <c r="N735" s="37"/>
      <c r="Q735" s="38"/>
      <c r="R735" s="38"/>
      <c r="S735" s="38"/>
      <c r="T735" s="39"/>
    </row>
    <row r="736" spans="1:20" s="15" customFormat="1" ht="23.25" x14ac:dyDescent="0.5">
      <c r="A736" s="34"/>
      <c r="E736" s="47"/>
      <c r="G736" s="35"/>
      <c r="J736" s="35"/>
      <c r="K736" s="36"/>
      <c r="N736" s="37"/>
      <c r="Q736" s="38"/>
      <c r="R736" s="38"/>
      <c r="S736" s="38"/>
      <c r="T736" s="39"/>
    </row>
    <row r="737" spans="1:20" s="15" customFormat="1" ht="23.25" x14ac:dyDescent="0.5">
      <c r="A737" s="34"/>
      <c r="E737" s="47"/>
      <c r="G737" s="35"/>
      <c r="J737" s="35"/>
      <c r="K737" s="36"/>
      <c r="N737" s="37"/>
      <c r="Q737" s="38"/>
      <c r="R737" s="38"/>
      <c r="S737" s="38"/>
      <c r="T737" s="39"/>
    </row>
    <row r="738" spans="1:20" s="15" customFormat="1" ht="23.25" x14ac:dyDescent="0.5">
      <c r="A738" s="34"/>
      <c r="E738" s="47"/>
      <c r="G738" s="35"/>
      <c r="J738" s="35"/>
      <c r="K738" s="36"/>
      <c r="N738" s="37"/>
      <c r="Q738" s="38"/>
      <c r="R738" s="38"/>
      <c r="S738" s="38"/>
      <c r="T738" s="39"/>
    </row>
    <row r="739" spans="1:20" s="15" customFormat="1" ht="23.25" x14ac:dyDescent="0.5">
      <c r="A739" s="34"/>
      <c r="E739" s="47"/>
      <c r="G739" s="35"/>
      <c r="J739" s="35"/>
      <c r="K739" s="36"/>
      <c r="N739" s="37"/>
      <c r="Q739" s="38"/>
      <c r="R739" s="38"/>
      <c r="S739" s="38"/>
      <c r="T739" s="39"/>
    </row>
    <row r="740" spans="1:20" s="15" customFormat="1" ht="23.25" x14ac:dyDescent="0.5">
      <c r="A740" s="34"/>
      <c r="E740" s="47"/>
      <c r="G740" s="35"/>
      <c r="J740" s="35"/>
      <c r="K740" s="36"/>
      <c r="N740" s="37"/>
      <c r="Q740" s="38"/>
      <c r="R740" s="38"/>
      <c r="S740" s="38"/>
      <c r="T740" s="39"/>
    </row>
    <row r="741" spans="1:20" s="15" customFormat="1" ht="23.25" x14ac:dyDescent="0.5">
      <c r="A741" s="34"/>
      <c r="E741" s="47"/>
      <c r="G741" s="35"/>
      <c r="J741" s="35"/>
      <c r="K741" s="36"/>
      <c r="N741" s="37"/>
      <c r="Q741" s="38"/>
      <c r="R741" s="38"/>
      <c r="S741" s="38"/>
      <c r="T741" s="39"/>
    </row>
    <row r="742" spans="1:20" s="15" customFormat="1" ht="23.25" x14ac:dyDescent="0.5">
      <c r="A742" s="34"/>
      <c r="E742" s="47"/>
      <c r="G742" s="35"/>
      <c r="J742" s="35"/>
      <c r="K742" s="36"/>
      <c r="N742" s="37"/>
      <c r="Q742" s="38"/>
      <c r="R742" s="38"/>
      <c r="S742" s="38"/>
      <c r="T742" s="39"/>
    </row>
    <row r="743" spans="1:20" s="15" customFormat="1" ht="23.25" x14ac:dyDescent="0.5">
      <c r="A743" s="34"/>
      <c r="E743" s="47"/>
      <c r="G743" s="35"/>
      <c r="J743" s="35"/>
      <c r="K743" s="36"/>
      <c r="N743" s="37"/>
      <c r="Q743" s="38"/>
      <c r="R743" s="38"/>
      <c r="S743" s="38"/>
      <c r="T743" s="39"/>
    </row>
    <row r="744" spans="1:20" s="15" customFormat="1" ht="23.25" x14ac:dyDescent="0.5">
      <c r="A744" s="34"/>
      <c r="E744" s="47"/>
      <c r="G744" s="35"/>
      <c r="J744" s="35"/>
      <c r="K744" s="36"/>
      <c r="N744" s="37"/>
      <c r="Q744" s="38"/>
      <c r="R744" s="38"/>
      <c r="S744" s="38"/>
      <c r="T744" s="39"/>
    </row>
    <row r="745" spans="1:20" s="15" customFormat="1" ht="23.25" x14ac:dyDescent="0.5">
      <c r="A745" s="34"/>
      <c r="E745" s="47"/>
      <c r="G745" s="35"/>
      <c r="J745" s="35"/>
      <c r="K745" s="36"/>
      <c r="N745" s="37"/>
      <c r="Q745" s="38"/>
      <c r="R745" s="38"/>
      <c r="S745" s="38"/>
      <c r="T745" s="39"/>
    </row>
    <row r="746" spans="1:20" s="15" customFormat="1" ht="23.25" x14ac:dyDescent="0.5">
      <c r="A746" s="34"/>
      <c r="E746" s="47"/>
      <c r="G746" s="35"/>
      <c r="J746" s="35"/>
      <c r="K746" s="36"/>
      <c r="N746" s="37"/>
      <c r="Q746" s="38"/>
      <c r="R746" s="38"/>
      <c r="S746" s="38"/>
      <c r="T746" s="39"/>
    </row>
    <row r="747" spans="1:20" s="15" customFormat="1" ht="23.25" x14ac:dyDescent="0.5">
      <c r="A747" s="34"/>
      <c r="E747" s="47"/>
      <c r="G747" s="35"/>
      <c r="J747" s="35"/>
      <c r="K747" s="36"/>
      <c r="N747" s="37"/>
      <c r="Q747" s="38"/>
      <c r="R747" s="38"/>
      <c r="S747" s="38"/>
      <c r="T747" s="39"/>
    </row>
    <row r="748" spans="1:20" s="15" customFormat="1" ht="23.25" x14ac:dyDescent="0.5">
      <c r="A748" s="34"/>
      <c r="E748" s="47"/>
      <c r="G748" s="35"/>
      <c r="J748" s="35"/>
      <c r="K748" s="36"/>
      <c r="N748" s="37"/>
      <c r="Q748" s="38"/>
      <c r="R748" s="38"/>
      <c r="S748" s="38"/>
      <c r="T748" s="39"/>
    </row>
    <row r="749" spans="1:20" s="15" customFormat="1" ht="23.25" x14ac:dyDescent="0.5">
      <c r="A749" s="34"/>
      <c r="E749" s="47"/>
      <c r="G749" s="35"/>
      <c r="J749" s="35"/>
      <c r="K749" s="36"/>
      <c r="N749" s="37"/>
      <c r="Q749" s="38"/>
      <c r="R749" s="38"/>
      <c r="S749" s="38"/>
      <c r="T749" s="39"/>
    </row>
    <row r="750" spans="1:20" s="15" customFormat="1" ht="23.25" x14ac:dyDescent="0.5">
      <c r="A750" s="34"/>
      <c r="E750" s="47"/>
      <c r="G750" s="35"/>
      <c r="J750" s="35"/>
      <c r="K750" s="36"/>
      <c r="N750" s="37"/>
      <c r="Q750" s="38"/>
      <c r="R750" s="38"/>
      <c r="S750" s="38"/>
      <c r="T750" s="39"/>
    </row>
    <row r="751" spans="1:20" s="15" customFormat="1" ht="23.25" x14ac:dyDescent="0.5">
      <c r="A751" s="34"/>
      <c r="E751" s="47"/>
      <c r="G751" s="35"/>
      <c r="J751" s="35"/>
      <c r="K751" s="36"/>
      <c r="N751" s="37"/>
      <c r="Q751" s="38"/>
      <c r="R751" s="38"/>
      <c r="S751" s="38"/>
      <c r="T751" s="39"/>
    </row>
    <row r="752" spans="1:20" s="15" customFormat="1" ht="23.25" x14ac:dyDescent="0.5">
      <c r="A752" s="34"/>
      <c r="E752" s="47"/>
      <c r="G752" s="35"/>
      <c r="J752" s="35"/>
      <c r="K752" s="36"/>
      <c r="N752" s="37"/>
      <c r="Q752" s="38"/>
      <c r="R752" s="38"/>
      <c r="S752" s="38"/>
      <c r="T752" s="39"/>
    </row>
    <row r="753" spans="1:20" s="15" customFormat="1" ht="23.25" x14ac:dyDescent="0.5">
      <c r="A753" s="34"/>
      <c r="E753" s="47"/>
      <c r="G753" s="35"/>
      <c r="J753" s="35"/>
      <c r="K753" s="36"/>
      <c r="N753" s="37"/>
      <c r="Q753" s="38"/>
      <c r="R753" s="38"/>
      <c r="S753" s="38"/>
      <c r="T753" s="39"/>
    </row>
    <row r="754" spans="1:20" s="15" customFormat="1" ht="23.25" x14ac:dyDescent="0.5">
      <c r="A754" s="34"/>
      <c r="E754" s="47"/>
      <c r="G754" s="35"/>
      <c r="J754" s="35"/>
      <c r="K754" s="36"/>
      <c r="N754" s="37"/>
      <c r="Q754" s="38"/>
      <c r="R754" s="38"/>
      <c r="S754" s="38"/>
      <c r="T754" s="39"/>
    </row>
    <row r="755" spans="1:20" s="15" customFormat="1" ht="23.25" x14ac:dyDescent="0.5">
      <c r="A755" s="34"/>
      <c r="E755" s="47"/>
      <c r="G755" s="35"/>
      <c r="J755" s="35"/>
      <c r="K755" s="36"/>
      <c r="N755" s="37"/>
      <c r="Q755" s="38"/>
      <c r="R755" s="38"/>
      <c r="S755" s="38"/>
      <c r="T755" s="39"/>
    </row>
    <row r="756" spans="1:20" s="15" customFormat="1" ht="23.25" x14ac:dyDescent="0.5">
      <c r="A756" s="34"/>
      <c r="E756" s="47"/>
      <c r="G756" s="35"/>
      <c r="J756" s="35"/>
      <c r="K756" s="36"/>
      <c r="N756" s="37"/>
      <c r="Q756" s="38"/>
      <c r="R756" s="38"/>
      <c r="S756" s="38"/>
      <c r="T756" s="39"/>
    </row>
    <row r="757" spans="1:20" s="15" customFormat="1" ht="23.25" x14ac:dyDescent="0.5">
      <c r="A757" s="34"/>
      <c r="E757" s="47"/>
      <c r="G757" s="35"/>
      <c r="J757" s="35"/>
      <c r="K757" s="36"/>
      <c r="N757" s="37"/>
      <c r="Q757" s="38"/>
      <c r="R757" s="38"/>
      <c r="S757" s="38"/>
      <c r="T757" s="39"/>
    </row>
    <row r="758" spans="1:20" s="15" customFormat="1" ht="23.25" x14ac:dyDescent="0.5">
      <c r="A758" s="34"/>
      <c r="E758" s="47"/>
      <c r="G758" s="35"/>
      <c r="J758" s="35"/>
      <c r="K758" s="36"/>
      <c r="N758" s="37"/>
      <c r="Q758" s="38"/>
      <c r="R758" s="38"/>
      <c r="S758" s="38"/>
      <c r="T758" s="39"/>
    </row>
    <row r="759" spans="1:20" s="15" customFormat="1" ht="23.25" x14ac:dyDescent="0.5">
      <c r="A759" s="34"/>
      <c r="E759" s="47"/>
      <c r="G759" s="35"/>
      <c r="J759" s="35"/>
      <c r="K759" s="36"/>
      <c r="N759" s="37"/>
      <c r="Q759" s="38"/>
      <c r="R759" s="38"/>
      <c r="S759" s="38"/>
      <c r="T759" s="39"/>
    </row>
    <row r="760" spans="1:20" s="15" customFormat="1" ht="23.25" x14ac:dyDescent="0.5">
      <c r="A760" s="34"/>
      <c r="E760" s="47"/>
      <c r="G760" s="35"/>
      <c r="J760" s="35"/>
      <c r="K760" s="36"/>
      <c r="N760" s="37"/>
      <c r="Q760" s="38"/>
      <c r="R760" s="38"/>
      <c r="S760" s="38"/>
      <c r="T760" s="39"/>
    </row>
    <row r="761" spans="1:20" s="15" customFormat="1" ht="23.25" x14ac:dyDescent="0.5">
      <c r="A761" s="34"/>
      <c r="E761" s="47"/>
      <c r="G761" s="35"/>
      <c r="J761" s="35"/>
      <c r="K761" s="36"/>
      <c r="N761" s="37"/>
      <c r="Q761" s="38"/>
      <c r="R761" s="38"/>
      <c r="S761" s="38"/>
      <c r="T761" s="39"/>
    </row>
    <row r="762" spans="1:20" s="15" customFormat="1" ht="23.25" x14ac:dyDescent="0.5">
      <c r="A762" s="34"/>
      <c r="E762" s="47"/>
      <c r="G762" s="35"/>
      <c r="J762" s="35"/>
      <c r="K762" s="36"/>
      <c r="N762" s="37"/>
      <c r="Q762" s="38"/>
      <c r="R762" s="38"/>
      <c r="S762" s="38"/>
      <c r="T762" s="39"/>
    </row>
    <row r="763" spans="1:20" s="15" customFormat="1" ht="23.25" x14ac:dyDescent="0.5">
      <c r="A763" s="34"/>
      <c r="E763" s="47"/>
      <c r="G763" s="35"/>
      <c r="J763" s="35"/>
      <c r="K763" s="36"/>
      <c r="N763" s="37"/>
      <c r="Q763" s="38"/>
      <c r="R763" s="38"/>
      <c r="S763" s="38"/>
      <c r="T763" s="39"/>
    </row>
    <row r="764" spans="1:20" s="15" customFormat="1" ht="23.25" x14ac:dyDescent="0.5">
      <c r="A764" s="34"/>
      <c r="E764" s="47"/>
      <c r="G764" s="35"/>
      <c r="J764" s="35"/>
      <c r="K764" s="36"/>
      <c r="N764" s="37"/>
      <c r="Q764" s="38"/>
      <c r="R764" s="38"/>
      <c r="S764" s="38"/>
      <c r="T764" s="39"/>
    </row>
    <row r="765" spans="1:20" s="15" customFormat="1" ht="23.25" x14ac:dyDescent="0.5">
      <c r="A765" s="34"/>
      <c r="E765" s="47"/>
      <c r="G765" s="35"/>
      <c r="J765" s="35"/>
      <c r="K765" s="36"/>
      <c r="N765" s="37"/>
      <c r="Q765" s="38"/>
      <c r="R765" s="38"/>
      <c r="S765" s="38"/>
      <c r="T765" s="39"/>
    </row>
    <row r="766" spans="1:20" s="15" customFormat="1" ht="23.25" x14ac:dyDescent="0.5">
      <c r="A766" s="34"/>
      <c r="E766" s="47"/>
      <c r="G766" s="35"/>
      <c r="J766" s="35"/>
      <c r="K766" s="36"/>
      <c r="N766" s="37"/>
      <c r="Q766" s="38"/>
      <c r="R766" s="38"/>
      <c r="S766" s="38"/>
      <c r="T766" s="39"/>
    </row>
    <row r="767" spans="1:20" s="15" customFormat="1" ht="23.25" x14ac:dyDescent="0.5">
      <c r="A767" s="34"/>
      <c r="E767" s="47"/>
      <c r="G767" s="35"/>
      <c r="J767" s="35"/>
      <c r="K767" s="36"/>
      <c r="N767" s="37"/>
      <c r="Q767" s="38"/>
      <c r="R767" s="38"/>
      <c r="S767" s="38"/>
      <c r="T767" s="39"/>
    </row>
    <row r="768" spans="1:20" s="15" customFormat="1" ht="23.25" x14ac:dyDescent="0.5">
      <c r="A768" s="34"/>
      <c r="E768" s="47"/>
      <c r="G768" s="35"/>
      <c r="J768" s="35"/>
      <c r="K768" s="36"/>
      <c r="N768" s="37"/>
      <c r="Q768" s="38"/>
      <c r="R768" s="38"/>
      <c r="S768" s="38"/>
      <c r="T768" s="39"/>
    </row>
    <row r="769" spans="1:20" s="15" customFormat="1" ht="23.25" x14ac:dyDescent="0.5">
      <c r="A769" s="34"/>
      <c r="E769" s="47"/>
      <c r="G769" s="35"/>
      <c r="J769" s="35"/>
      <c r="K769" s="36"/>
      <c r="N769" s="37"/>
      <c r="Q769" s="38"/>
      <c r="R769" s="38"/>
      <c r="S769" s="38"/>
      <c r="T769" s="39"/>
    </row>
    <row r="770" spans="1:20" s="15" customFormat="1" ht="23.25" x14ac:dyDescent="0.5">
      <c r="A770" s="34"/>
      <c r="E770" s="47"/>
      <c r="G770" s="35"/>
      <c r="J770" s="35"/>
      <c r="K770" s="36"/>
      <c r="N770" s="37"/>
      <c r="Q770" s="38"/>
      <c r="R770" s="38"/>
      <c r="S770" s="38"/>
      <c r="T770" s="39"/>
    </row>
    <row r="771" spans="1:20" s="15" customFormat="1" ht="23.25" x14ac:dyDescent="0.5">
      <c r="A771" s="34"/>
      <c r="E771" s="47"/>
      <c r="G771" s="35"/>
      <c r="J771" s="35"/>
      <c r="K771" s="36"/>
      <c r="N771" s="37"/>
      <c r="Q771" s="38"/>
      <c r="R771" s="38"/>
      <c r="S771" s="38"/>
      <c r="T771" s="39"/>
    </row>
    <row r="772" spans="1:20" s="15" customFormat="1" ht="23.25" x14ac:dyDescent="0.5">
      <c r="A772" s="34"/>
      <c r="E772" s="47"/>
      <c r="G772" s="35"/>
      <c r="J772" s="35"/>
      <c r="K772" s="36"/>
      <c r="N772" s="37"/>
      <c r="Q772" s="38"/>
      <c r="R772" s="38"/>
      <c r="S772" s="38"/>
      <c r="T772" s="39"/>
    </row>
    <row r="773" spans="1:20" s="15" customFormat="1" ht="23.25" x14ac:dyDescent="0.5">
      <c r="A773" s="34"/>
      <c r="E773" s="47"/>
      <c r="G773" s="35"/>
      <c r="J773" s="35"/>
      <c r="K773" s="36"/>
      <c r="N773" s="37"/>
      <c r="Q773" s="38"/>
      <c r="R773" s="38"/>
      <c r="S773" s="38"/>
      <c r="T773" s="39"/>
    </row>
    <row r="774" spans="1:20" s="15" customFormat="1" ht="23.25" x14ac:dyDescent="0.5">
      <c r="A774" s="34"/>
      <c r="E774" s="47"/>
      <c r="G774" s="35"/>
      <c r="J774" s="35"/>
      <c r="K774" s="36"/>
      <c r="N774" s="37"/>
      <c r="Q774" s="38"/>
      <c r="R774" s="38"/>
      <c r="S774" s="38"/>
      <c r="T774" s="39"/>
    </row>
    <row r="775" spans="1:20" s="15" customFormat="1" ht="23.25" x14ac:dyDescent="0.5">
      <c r="A775" s="34"/>
      <c r="E775" s="47"/>
      <c r="G775" s="35"/>
      <c r="J775" s="35"/>
      <c r="K775" s="36"/>
      <c r="N775" s="37"/>
      <c r="Q775" s="38"/>
      <c r="R775" s="38"/>
      <c r="S775" s="38"/>
      <c r="T775" s="39"/>
    </row>
    <row r="776" spans="1:20" s="15" customFormat="1" ht="23.25" x14ac:dyDescent="0.5">
      <c r="A776" s="34"/>
      <c r="E776" s="47"/>
      <c r="G776" s="35"/>
      <c r="J776" s="35"/>
      <c r="K776" s="36"/>
      <c r="N776" s="37"/>
      <c r="Q776" s="38"/>
      <c r="R776" s="38"/>
      <c r="S776" s="38"/>
      <c r="T776" s="39"/>
    </row>
    <row r="777" spans="1:20" s="15" customFormat="1" ht="23.25" x14ac:dyDescent="0.5">
      <c r="A777" s="34"/>
      <c r="E777" s="47"/>
      <c r="G777" s="35"/>
      <c r="J777" s="35"/>
      <c r="K777" s="36"/>
      <c r="N777" s="37"/>
      <c r="Q777" s="38"/>
      <c r="R777" s="38"/>
      <c r="S777" s="38"/>
      <c r="T777" s="39"/>
    </row>
    <row r="778" spans="1:20" s="15" customFormat="1" ht="23.25" x14ac:dyDescent="0.5">
      <c r="A778" s="34"/>
      <c r="E778" s="47"/>
      <c r="G778" s="35"/>
      <c r="J778" s="35"/>
      <c r="K778" s="36"/>
      <c r="N778" s="37"/>
      <c r="Q778" s="38"/>
      <c r="R778" s="38"/>
      <c r="S778" s="38"/>
      <c r="T778" s="39"/>
    </row>
    <row r="779" spans="1:20" s="15" customFormat="1" ht="23.25" x14ac:dyDescent="0.5">
      <c r="A779" s="34"/>
      <c r="E779" s="47"/>
      <c r="G779" s="35"/>
      <c r="J779" s="35"/>
      <c r="K779" s="36"/>
      <c r="N779" s="37"/>
      <c r="Q779" s="38"/>
      <c r="R779" s="38"/>
      <c r="S779" s="38"/>
      <c r="T779" s="39"/>
    </row>
    <row r="780" spans="1:20" s="15" customFormat="1" ht="23.25" x14ac:dyDescent="0.5">
      <c r="A780" s="34"/>
      <c r="E780" s="47"/>
      <c r="G780" s="35"/>
      <c r="J780" s="35"/>
      <c r="K780" s="36"/>
      <c r="N780" s="37"/>
      <c r="Q780" s="38"/>
      <c r="R780" s="38"/>
      <c r="S780" s="38"/>
      <c r="T780" s="39"/>
    </row>
    <row r="781" spans="1:20" s="15" customFormat="1" ht="23.25" x14ac:dyDescent="0.5">
      <c r="A781" s="34"/>
      <c r="E781" s="47"/>
      <c r="G781" s="35"/>
      <c r="J781" s="35"/>
      <c r="K781" s="36"/>
      <c r="N781" s="37"/>
      <c r="Q781" s="38"/>
      <c r="R781" s="38"/>
      <c r="S781" s="38"/>
      <c r="T781" s="39"/>
    </row>
    <row r="782" spans="1:20" s="15" customFormat="1" ht="23.25" x14ac:dyDescent="0.5">
      <c r="A782" s="34"/>
      <c r="E782" s="47"/>
      <c r="G782" s="35"/>
      <c r="J782" s="35"/>
      <c r="K782" s="36"/>
      <c r="N782" s="37"/>
      <c r="Q782" s="38"/>
      <c r="R782" s="38"/>
      <c r="S782" s="38"/>
      <c r="T782" s="39"/>
    </row>
    <row r="783" spans="1:20" s="15" customFormat="1" ht="23.25" x14ac:dyDescent="0.5">
      <c r="A783" s="34"/>
      <c r="E783" s="47"/>
      <c r="G783" s="35"/>
      <c r="J783" s="35"/>
      <c r="K783" s="36"/>
      <c r="N783" s="37"/>
      <c r="Q783" s="38"/>
      <c r="R783" s="38"/>
      <c r="S783" s="38"/>
      <c r="T783" s="39"/>
    </row>
    <row r="784" spans="1:20" s="15" customFormat="1" ht="23.25" x14ac:dyDescent="0.5">
      <c r="A784" s="34"/>
      <c r="E784" s="47"/>
      <c r="G784" s="35"/>
      <c r="J784" s="35"/>
      <c r="K784" s="36"/>
      <c r="N784" s="37"/>
      <c r="Q784" s="38"/>
      <c r="R784" s="38"/>
      <c r="S784" s="38"/>
      <c r="T784" s="39"/>
    </row>
    <row r="785" spans="1:20" s="15" customFormat="1" ht="23.25" x14ac:dyDescent="0.5">
      <c r="A785" s="34"/>
      <c r="E785" s="47"/>
      <c r="G785" s="35"/>
      <c r="J785" s="35"/>
      <c r="K785" s="36"/>
      <c r="N785" s="37"/>
      <c r="Q785" s="38"/>
      <c r="R785" s="38"/>
      <c r="S785" s="38"/>
      <c r="T785" s="39"/>
    </row>
    <row r="786" spans="1:20" s="15" customFormat="1" ht="23.25" x14ac:dyDescent="0.5">
      <c r="A786" s="34"/>
      <c r="E786" s="47"/>
      <c r="G786" s="35"/>
      <c r="J786" s="35"/>
      <c r="K786" s="36"/>
      <c r="N786" s="37"/>
      <c r="Q786" s="38"/>
      <c r="R786" s="38"/>
      <c r="S786" s="38"/>
      <c r="T786" s="39"/>
    </row>
    <row r="787" spans="1:20" s="15" customFormat="1" ht="23.25" x14ac:dyDescent="0.5">
      <c r="A787" s="34"/>
      <c r="E787" s="47"/>
      <c r="G787" s="35"/>
      <c r="J787" s="35"/>
      <c r="K787" s="36"/>
      <c r="N787" s="37"/>
      <c r="Q787" s="38"/>
      <c r="R787" s="38"/>
      <c r="S787" s="38"/>
      <c r="T787" s="39"/>
    </row>
    <row r="788" spans="1:20" s="15" customFormat="1" ht="23.25" x14ac:dyDescent="0.5">
      <c r="A788" s="34"/>
      <c r="E788" s="47"/>
      <c r="G788" s="35"/>
      <c r="J788" s="35"/>
      <c r="K788" s="36"/>
      <c r="N788" s="37"/>
      <c r="Q788" s="38"/>
      <c r="R788" s="38"/>
      <c r="S788" s="38"/>
      <c r="T788" s="39"/>
    </row>
    <row r="789" spans="1:20" s="15" customFormat="1" ht="23.25" x14ac:dyDescent="0.5">
      <c r="A789" s="34"/>
      <c r="E789" s="47"/>
      <c r="G789" s="35"/>
      <c r="J789" s="35"/>
      <c r="K789" s="36"/>
      <c r="N789" s="37"/>
      <c r="Q789" s="38"/>
      <c r="R789" s="38"/>
      <c r="S789" s="38"/>
      <c r="T789" s="39"/>
    </row>
    <row r="790" spans="1:20" s="15" customFormat="1" ht="23.25" x14ac:dyDescent="0.5">
      <c r="A790" s="34"/>
      <c r="E790" s="47"/>
      <c r="G790" s="35"/>
      <c r="J790" s="35"/>
      <c r="K790" s="36"/>
      <c r="N790" s="37"/>
      <c r="Q790" s="38"/>
      <c r="R790" s="38"/>
      <c r="S790" s="38"/>
      <c r="T790" s="39"/>
    </row>
    <row r="791" spans="1:20" s="15" customFormat="1" ht="23.25" x14ac:dyDescent="0.5">
      <c r="A791" s="34"/>
      <c r="E791" s="47"/>
      <c r="G791" s="35"/>
      <c r="J791" s="35"/>
      <c r="K791" s="36"/>
      <c r="N791" s="37"/>
      <c r="Q791" s="38"/>
      <c r="R791" s="38"/>
      <c r="S791" s="38"/>
      <c r="T791" s="39"/>
    </row>
    <row r="792" spans="1:20" s="15" customFormat="1" ht="23.25" x14ac:dyDescent="0.5">
      <c r="A792" s="34"/>
      <c r="E792" s="47"/>
      <c r="G792" s="35"/>
      <c r="J792" s="35"/>
      <c r="K792" s="36"/>
      <c r="N792" s="37"/>
      <c r="Q792" s="38"/>
      <c r="R792" s="38"/>
      <c r="S792" s="38"/>
      <c r="T792" s="39"/>
    </row>
    <row r="793" spans="1:20" s="15" customFormat="1" ht="23.25" x14ac:dyDescent="0.5">
      <c r="A793" s="34"/>
      <c r="E793" s="47"/>
      <c r="G793" s="35"/>
      <c r="J793" s="35"/>
      <c r="K793" s="36"/>
      <c r="N793" s="37"/>
      <c r="Q793" s="38"/>
      <c r="R793" s="38"/>
      <c r="S793" s="38"/>
      <c r="T793" s="39"/>
    </row>
    <row r="794" spans="1:20" s="15" customFormat="1" ht="23.25" x14ac:dyDescent="0.5">
      <c r="A794" s="34"/>
      <c r="E794" s="47"/>
      <c r="G794" s="35"/>
      <c r="J794" s="35"/>
      <c r="K794" s="36"/>
      <c r="N794" s="37"/>
      <c r="Q794" s="38"/>
      <c r="R794" s="38"/>
      <c r="S794" s="38"/>
      <c r="T794" s="39"/>
    </row>
    <row r="795" spans="1:20" s="15" customFormat="1" ht="23.25" x14ac:dyDescent="0.5">
      <c r="A795" s="34"/>
      <c r="E795" s="47"/>
      <c r="G795" s="35"/>
      <c r="J795" s="35"/>
      <c r="K795" s="36"/>
      <c r="N795" s="37"/>
      <c r="Q795" s="38"/>
      <c r="R795" s="38"/>
      <c r="S795" s="38"/>
      <c r="T795" s="39"/>
    </row>
    <row r="796" spans="1:20" s="15" customFormat="1" ht="23.25" x14ac:dyDescent="0.5">
      <c r="A796" s="34"/>
      <c r="E796" s="47"/>
      <c r="G796" s="35"/>
      <c r="J796" s="35"/>
      <c r="K796" s="36"/>
      <c r="N796" s="37"/>
      <c r="Q796" s="38"/>
      <c r="R796" s="38"/>
      <c r="S796" s="38"/>
      <c r="T796" s="39"/>
    </row>
    <row r="797" spans="1:20" s="15" customFormat="1" ht="23.25" x14ac:dyDescent="0.5">
      <c r="A797" s="34"/>
      <c r="E797" s="47"/>
      <c r="G797" s="35"/>
      <c r="J797" s="35"/>
      <c r="K797" s="36"/>
      <c r="N797" s="37"/>
      <c r="Q797" s="38"/>
      <c r="R797" s="38"/>
      <c r="S797" s="38"/>
      <c r="T797" s="39"/>
    </row>
    <row r="798" spans="1:20" s="15" customFormat="1" ht="23.25" x14ac:dyDescent="0.5">
      <c r="A798" s="34"/>
      <c r="E798" s="47"/>
      <c r="G798" s="35"/>
      <c r="J798" s="35"/>
      <c r="K798" s="36"/>
      <c r="N798" s="37"/>
      <c r="Q798" s="38"/>
      <c r="R798" s="38"/>
      <c r="S798" s="38"/>
      <c r="T798" s="39"/>
    </row>
    <row r="799" spans="1:20" s="15" customFormat="1" ht="23.25" x14ac:dyDescent="0.5">
      <c r="A799" s="34"/>
      <c r="E799" s="47"/>
      <c r="G799" s="35"/>
      <c r="J799" s="35"/>
      <c r="K799" s="36"/>
      <c r="N799" s="37"/>
      <c r="Q799" s="38"/>
      <c r="R799" s="38"/>
      <c r="S799" s="38"/>
      <c r="T799" s="39"/>
    </row>
    <row r="800" spans="1:20" s="15" customFormat="1" ht="23.25" x14ac:dyDescent="0.5">
      <c r="A800" s="34"/>
      <c r="E800" s="47"/>
      <c r="G800" s="35"/>
      <c r="J800" s="35"/>
      <c r="K800" s="36"/>
      <c r="N800" s="37"/>
      <c r="Q800" s="38"/>
      <c r="R800" s="38"/>
      <c r="S800" s="38"/>
      <c r="T800" s="39"/>
    </row>
    <row r="801" spans="1:20" s="15" customFormat="1" ht="23.25" x14ac:dyDescent="0.5">
      <c r="A801" s="34"/>
      <c r="E801" s="47"/>
      <c r="G801" s="35"/>
      <c r="J801" s="35"/>
      <c r="K801" s="36"/>
      <c r="N801" s="37"/>
      <c r="Q801" s="38"/>
      <c r="R801" s="38"/>
      <c r="S801" s="38"/>
      <c r="T801" s="39"/>
    </row>
    <row r="802" spans="1:20" s="15" customFormat="1" ht="23.25" x14ac:dyDescent="0.5">
      <c r="A802" s="34"/>
      <c r="E802" s="47"/>
      <c r="G802" s="35"/>
      <c r="J802" s="35"/>
      <c r="K802" s="36"/>
      <c r="N802" s="37"/>
      <c r="Q802" s="38"/>
      <c r="R802" s="38"/>
      <c r="S802" s="38"/>
      <c r="T802" s="39"/>
    </row>
    <row r="803" spans="1:20" s="15" customFormat="1" ht="23.25" x14ac:dyDescent="0.5">
      <c r="A803" s="34"/>
      <c r="E803" s="47"/>
      <c r="G803" s="35"/>
      <c r="J803" s="35"/>
      <c r="K803" s="36"/>
      <c r="N803" s="37"/>
      <c r="Q803" s="38"/>
      <c r="R803" s="38"/>
      <c r="S803" s="38"/>
      <c r="T803" s="39"/>
    </row>
    <row r="804" spans="1:20" s="15" customFormat="1" ht="23.25" x14ac:dyDescent="0.5">
      <c r="A804" s="34"/>
      <c r="E804" s="47"/>
      <c r="G804" s="35"/>
      <c r="J804" s="35"/>
      <c r="K804" s="36"/>
      <c r="N804" s="37"/>
      <c r="Q804" s="38"/>
      <c r="R804" s="38"/>
      <c r="S804" s="38"/>
      <c r="T804" s="39"/>
    </row>
    <row r="805" spans="1:20" s="15" customFormat="1" ht="23.25" x14ac:dyDescent="0.5">
      <c r="A805" s="34"/>
      <c r="E805" s="47"/>
      <c r="G805" s="35"/>
      <c r="J805" s="35"/>
      <c r="K805" s="36"/>
      <c r="N805" s="37"/>
      <c r="Q805" s="38"/>
      <c r="R805" s="38"/>
      <c r="S805" s="38"/>
      <c r="T805" s="39"/>
    </row>
    <row r="806" spans="1:20" s="15" customFormat="1" ht="23.25" x14ac:dyDescent="0.5">
      <c r="A806" s="34"/>
      <c r="E806" s="47"/>
      <c r="G806" s="35"/>
      <c r="J806" s="35"/>
      <c r="K806" s="36"/>
      <c r="N806" s="37"/>
      <c r="Q806" s="38"/>
      <c r="R806" s="38"/>
      <c r="S806" s="38"/>
      <c r="T806" s="39"/>
    </row>
    <row r="807" spans="1:20" s="15" customFormat="1" ht="23.25" x14ac:dyDescent="0.5">
      <c r="A807" s="34"/>
      <c r="E807" s="5"/>
      <c r="G807" s="35"/>
      <c r="J807" s="35"/>
      <c r="K807" s="36"/>
      <c r="N807" s="37"/>
      <c r="Q807" s="38"/>
      <c r="R807" s="38"/>
      <c r="S807" s="38"/>
      <c r="T807" s="39"/>
    </row>
    <row r="808" spans="1:20" s="15" customFormat="1" ht="23.25" x14ac:dyDescent="0.5">
      <c r="A808" s="34"/>
      <c r="E808" s="5"/>
      <c r="G808" s="35"/>
      <c r="J808" s="35"/>
      <c r="K808" s="36"/>
      <c r="N808" s="37"/>
      <c r="Q808" s="38"/>
      <c r="R808" s="38"/>
      <c r="S808" s="38"/>
      <c r="T808" s="39"/>
    </row>
    <row r="809" spans="1:20" s="15" customFormat="1" ht="23.25" x14ac:dyDescent="0.5">
      <c r="A809" s="34"/>
      <c r="E809" s="5"/>
      <c r="G809" s="35"/>
      <c r="J809" s="35"/>
      <c r="K809" s="36"/>
      <c r="N809" s="37"/>
      <c r="Q809" s="38"/>
      <c r="R809" s="38"/>
      <c r="S809" s="38"/>
      <c r="T809" s="39"/>
    </row>
    <row r="810" spans="1:20" s="15" customFormat="1" ht="23.25" x14ac:dyDescent="0.5">
      <c r="A810" s="34"/>
      <c r="E810" s="5"/>
      <c r="G810" s="35"/>
      <c r="J810" s="35"/>
      <c r="K810" s="36"/>
      <c r="N810" s="37"/>
      <c r="Q810" s="38"/>
      <c r="R810" s="38"/>
      <c r="S810" s="38"/>
      <c r="T810" s="39"/>
    </row>
    <row r="811" spans="1:20" s="15" customFormat="1" ht="23.25" x14ac:dyDescent="0.5">
      <c r="A811" s="34"/>
      <c r="E811" s="5"/>
      <c r="G811" s="35"/>
      <c r="J811" s="35"/>
      <c r="K811" s="36"/>
      <c r="N811" s="37"/>
      <c r="Q811" s="38"/>
      <c r="R811" s="38"/>
      <c r="S811" s="38"/>
      <c r="T811" s="39"/>
    </row>
    <row r="812" spans="1:20" s="15" customFormat="1" ht="23.25" x14ac:dyDescent="0.5">
      <c r="A812" s="34"/>
      <c r="E812" s="5"/>
      <c r="G812" s="35"/>
      <c r="J812" s="35"/>
      <c r="K812" s="36"/>
      <c r="N812" s="37"/>
      <c r="Q812" s="38"/>
      <c r="R812" s="38"/>
      <c r="S812" s="38"/>
      <c r="T812" s="39"/>
    </row>
  </sheetData>
  <mergeCells count="152">
    <mergeCell ref="A644:A646"/>
    <mergeCell ref="A464:A467"/>
    <mergeCell ref="A470:A472"/>
    <mergeCell ref="A476:A479"/>
    <mergeCell ref="B608:D608"/>
    <mergeCell ref="A389:A393"/>
    <mergeCell ref="B536:D536"/>
    <mergeCell ref="B491:D491"/>
    <mergeCell ref="A625:A627"/>
    <mergeCell ref="A628:A631"/>
    <mergeCell ref="A598:A600"/>
    <mergeCell ref="A601:A604"/>
    <mergeCell ref="A606:A611"/>
    <mergeCell ref="A614:A620"/>
    <mergeCell ref="A621:A623"/>
    <mergeCell ref="A480:A482"/>
    <mergeCell ref="A442:A446"/>
    <mergeCell ref="A447:A450"/>
    <mergeCell ref="A452:A457"/>
    <mergeCell ref="A458:A461"/>
    <mergeCell ref="A422:A426"/>
    <mergeCell ref="A427:A430"/>
    <mergeCell ref="A432:A438"/>
    <mergeCell ref="A439:A441"/>
    <mergeCell ref="A512:A516"/>
    <mergeCell ref="A521:A524"/>
    <mergeCell ref="A530:A533"/>
    <mergeCell ref="A535:A537"/>
    <mergeCell ref="A539:A543"/>
    <mergeCell ref="A483:A486"/>
    <mergeCell ref="A489:A492"/>
    <mergeCell ref="A493:A495"/>
    <mergeCell ref="A496:A498"/>
    <mergeCell ref="A504:A506"/>
    <mergeCell ref="A509:A511"/>
    <mergeCell ref="A566:A568"/>
    <mergeCell ref="A570:A573"/>
    <mergeCell ref="A581:A587"/>
    <mergeCell ref="A590:A594"/>
    <mergeCell ref="A544:A546"/>
    <mergeCell ref="A547:A550"/>
    <mergeCell ref="A551:A557"/>
    <mergeCell ref="A559:A561"/>
    <mergeCell ref="A563:A565"/>
    <mergeCell ref="A578:A580"/>
    <mergeCell ref="A414:A416"/>
    <mergeCell ref="A417:A419"/>
    <mergeCell ref="A367:A369"/>
    <mergeCell ref="A372:A377"/>
    <mergeCell ref="A378:A380"/>
    <mergeCell ref="A386:A388"/>
    <mergeCell ref="A394:A396"/>
    <mergeCell ref="A348:A350"/>
    <mergeCell ref="A353:A355"/>
    <mergeCell ref="A357:A359"/>
    <mergeCell ref="A360:A362"/>
    <mergeCell ref="A363:A366"/>
    <mergeCell ref="A400:A403"/>
    <mergeCell ref="A404:A408"/>
    <mergeCell ref="A409:A411"/>
    <mergeCell ref="A330:A338"/>
    <mergeCell ref="A339:A342"/>
    <mergeCell ref="A344:A346"/>
    <mergeCell ref="A213:A222"/>
    <mergeCell ref="A265:A268"/>
    <mergeCell ref="A269:A272"/>
    <mergeCell ref="A273:A282"/>
    <mergeCell ref="A286:A289"/>
    <mergeCell ref="A290:A293"/>
    <mergeCell ref="A249:A251"/>
    <mergeCell ref="A252:A254"/>
    <mergeCell ref="A255:A258"/>
    <mergeCell ref="A261:A263"/>
    <mergeCell ref="A303:A305"/>
    <mergeCell ref="A283:A285"/>
    <mergeCell ref="A1:A3"/>
    <mergeCell ref="G1:G3"/>
    <mergeCell ref="I1:I3"/>
    <mergeCell ref="J1:J3"/>
    <mergeCell ref="K1:P1"/>
    <mergeCell ref="H1:H3"/>
    <mergeCell ref="F1:F3"/>
    <mergeCell ref="A316:A319"/>
    <mergeCell ref="A320:A322"/>
    <mergeCell ref="A91:A94"/>
    <mergeCell ref="A98:A100"/>
    <mergeCell ref="A41:A43"/>
    <mergeCell ref="A47:A49"/>
    <mergeCell ref="A51:A54"/>
    <mergeCell ref="A55:A59"/>
    <mergeCell ref="A61:A67"/>
    <mergeCell ref="A68:A70"/>
    <mergeCell ref="A4:A6"/>
    <mergeCell ref="A104:A107"/>
    <mergeCell ref="A109:A111"/>
    <mergeCell ref="A114:A120"/>
    <mergeCell ref="A127:A132"/>
    <mergeCell ref="A133:A139"/>
    <mergeCell ref="A145:A147"/>
    <mergeCell ref="A148:A150"/>
    <mergeCell ref="A153:A155"/>
    <mergeCell ref="T1:T3"/>
    <mergeCell ref="B1:D3"/>
    <mergeCell ref="K2:M2"/>
    <mergeCell ref="P2:P3"/>
    <mergeCell ref="A12:A17"/>
    <mergeCell ref="A19:A23"/>
    <mergeCell ref="A24:A29"/>
    <mergeCell ref="A30:A32"/>
    <mergeCell ref="A36:A40"/>
    <mergeCell ref="A7:A9"/>
    <mergeCell ref="E1:E3"/>
    <mergeCell ref="O2:O3"/>
    <mergeCell ref="N2:N3"/>
    <mergeCell ref="A71:A75"/>
    <mergeCell ref="A76:A81"/>
    <mergeCell ref="A85:A89"/>
    <mergeCell ref="A208:A211"/>
    <mergeCell ref="B116:D116"/>
    <mergeCell ref="A175:A177"/>
    <mergeCell ref="A178:A188"/>
    <mergeCell ref="A189:A193"/>
    <mergeCell ref="A194:A197"/>
    <mergeCell ref="A156:A158"/>
    <mergeCell ref="A159:A165"/>
    <mergeCell ref="A166:A168"/>
    <mergeCell ref="A169:A171"/>
    <mergeCell ref="A172:A174"/>
    <mergeCell ref="B410:D410"/>
    <mergeCell ref="B287:D287"/>
    <mergeCell ref="C497:D497"/>
    <mergeCell ref="A525:A528"/>
    <mergeCell ref="A638:A640"/>
    <mergeCell ref="C157:D157"/>
    <mergeCell ref="A381:A383"/>
    <mergeCell ref="B618:C618"/>
    <mergeCell ref="A575:A577"/>
    <mergeCell ref="B237:D237"/>
    <mergeCell ref="A224:A228"/>
    <mergeCell ref="A229:A233"/>
    <mergeCell ref="A236:A238"/>
    <mergeCell ref="A239:A241"/>
    <mergeCell ref="A244:A246"/>
    <mergeCell ref="A198:A200"/>
    <mergeCell ref="A294:A297"/>
    <mergeCell ref="A298:A301"/>
    <mergeCell ref="A313:A315"/>
    <mergeCell ref="A309:A312"/>
    <mergeCell ref="A306:A308"/>
    <mergeCell ref="A325:A327"/>
    <mergeCell ref="A201:A203"/>
    <mergeCell ref="A205:A20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NumSai</dc:creator>
  <cp:lastModifiedBy>NumSai</cp:lastModifiedBy>
  <cp:lastPrinted>2021-04-28T07:34:54Z</cp:lastPrinted>
  <dcterms:created xsi:type="dcterms:W3CDTF">2020-04-01T07:15:43Z</dcterms:created>
  <dcterms:modified xsi:type="dcterms:W3CDTF">2021-06-08T02:36:16Z</dcterms:modified>
</cp:coreProperties>
</file>