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พ.ร.บ.ที่ดินเเละสิ่งปลูกสร้าง\ภ.ด.ส.1\ภ.ด.ส.1 พ.ศ. 2565\"/>
    </mc:Choice>
  </mc:AlternateContent>
  <bookViews>
    <workbookView xWindow="0" yWindow="0" windowWidth="15345" windowHeight="469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P668" i="1" l="1"/>
  <c r="R668" i="1" s="1"/>
  <c r="S668" i="1" s="1"/>
  <c r="P667" i="1" l="1"/>
  <c r="R667" i="1" s="1"/>
  <c r="S667" i="1" s="1"/>
  <c r="P665" i="1" l="1"/>
  <c r="R665" i="1" s="1"/>
  <c r="S665" i="1" s="1"/>
  <c r="P664" i="1"/>
  <c r="R664" i="1" s="1"/>
  <c r="R666" i="1" l="1"/>
  <c r="S666" i="1" s="1"/>
  <c r="S664" i="1"/>
  <c r="P663" i="1" l="1"/>
  <c r="R663" i="1" s="1"/>
  <c r="S663" i="1" s="1"/>
  <c r="U663" i="1" s="1"/>
  <c r="V663" i="1" s="1"/>
  <c r="P374" i="1" l="1"/>
  <c r="R374" i="1" s="1"/>
  <c r="S374" i="1" s="1"/>
  <c r="AF361" i="1" l="1"/>
  <c r="AI361" i="1" s="1"/>
  <c r="AD361" i="1"/>
  <c r="P361" i="1"/>
  <c r="R361" i="1" s="1"/>
  <c r="AJ361" i="1" l="1"/>
  <c r="S361" i="1"/>
  <c r="AF616" i="1" l="1"/>
  <c r="AI616" i="1" s="1"/>
  <c r="AD616" i="1"/>
  <c r="P616" i="1"/>
  <c r="R616" i="1" s="1"/>
  <c r="AJ616" i="1" l="1"/>
  <c r="P491" i="1"/>
  <c r="R491" i="1" s="1"/>
  <c r="S491" i="1" s="1"/>
  <c r="P490" i="1"/>
  <c r="R490" i="1" s="1"/>
  <c r="S490" i="1" s="1"/>
  <c r="S492" i="1" l="1"/>
  <c r="U492" i="1" s="1"/>
  <c r="V492" i="1" s="1"/>
  <c r="P8" i="1" l="1"/>
  <c r="R8" i="1" s="1"/>
  <c r="S8" i="1" s="1"/>
  <c r="P7" i="1"/>
  <c r="R7" i="1" s="1"/>
  <c r="S7" i="1" s="1"/>
  <c r="P6" i="1"/>
  <c r="R6" i="1" s="1"/>
  <c r="P177" i="1"/>
  <c r="R177" i="1" s="1"/>
  <c r="S177" i="1" s="1"/>
  <c r="P176" i="1"/>
  <c r="R176" i="1" s="1"/>
  <c r="S176" i="1" s="1"/>
  <c r="R178" i="1" l="1"/>
  <c r="S178" i="1" s="1"/>
  <c r="R9" i="1"/>
  <c r="S6" i="1"/>
  <c r="S9" i="1" l="1"/>
  <c r="P56" i="1" l="1"/>
  <c r="R56" i="1" s="1"/>
  <c r="S56" i="1" s="1"/>
  <c r="P108" i="1" l="1"/>
  <c r="R108" i="1" s="1"/>
  <c r="S108" i="1" s="1"/>
  <c r="P46" i="1" l="1"/>
  <c r="R46" i="1" s="1"/>
  <c r="S46" i="1" s="1"/>
  <c r="U46" i="1" s="1"/>
  <c r="V46" i="1" s="1"/>
  <c r="P587" i="1"/>
  <c r="R587" i="1" s="1"/>
  <c r="S587" i="1" s="1"/>
  <c r="P588" i="1"/>
  <c r="R588" i="1" s="1"/>
  <c r="S588" i="1" s="1"/>
  <c r="R589" i="1" l="1"/>
  <c r="S589" i="1" s="1"/>
  <c r="AF468" i="1"/>
  <c r="AI468" i="1" s="1"/>
  <c r="AD468" i="1"/>
  <c r="P468" i="1"/>
  <c r="R468" i="1" s="1"/>
  <c r="AJ468" i="1" l="1"/>
  <c r="S468" i="1"/>
  <c r="P231" i="1" l="1"/>
  <c r="R231" i="1" s="1"/>
  <c r="S231" i="1" s="1"/>
  <c r="AD231" i="1" l="1"/>
  <c r="AF231" i="1"/>
  <c r="AI231" i="1" s="1"/>
  <c r="AJ231" i="1" l="1"/>
  <c r="P631" i="1"/>
  <c r="R631" i="1" s="1"/>
  <c r="S631" i="1" s="1"/>
  <c r="P471" i="1"/>
  <c r="R471" i="1" s="1"/>
  <c r="S471" i="1" s="1"/>
  <c r="U471" i="1" s="1"/>
  <c r="V471" i="1" s="1"/>
  <c r="P440" i="1"/>
  <c r="R440" i="1" s="1"/>
  <c r="S440" i="1" s="1"/>
  <c r="U440" i="1" s="1"/>
  <c r="V440" i="1" s="1"/>
  <c r="P373" i="1"/>
  <c r="R373" i="1" s="1"/>
  <c r="P280" i="1"/>
  <c r="R280" i="1" s="1"/>
  <c r="S280" i="1" s="1"/>
  <c r="P279" i="1"/>
  <c r="R279" i="1" s="1"/>
  <c r="S279" i="1" s="1"/>
  <c r="P272" i="1"/>
  <c r="R272" i="1" s="1"/>
  <c r="S272" i="1" s="1"/>
  <c r="P158" i="1"/>
  <c r="R158" i="1" s="1"/>
  <c r="S158" i="1" s="1"/>
  <c r="P106" i="1"/>
  <c r="R106" i="1" s="1"/>
  <c r="S106" i="1" s="1"/>
  <c r="U106" i="1" s="1"/>
  <c r="V106" i="1" s="1"/>
  <c r="P62" i="1"/>
  <c r="R62" i="1" s="1"/>
  <c r="S62" i="1" s="1"/>
  <c r="S373" i="1" l="1"/>
  <c r="R375" i="1"/>
  <c r="S375" i="1" s="1"/>
  <c r="S281" i="1"/>
  <c r="P545" i="2"/>
  <c r="R545" i="2" s="1"/>
  <c r="S545" i="2" s="1"/>
  <c r="P544" i="2"/>
  <c r="R544" i="2" s="1"/>
  <c r="S544" i="2" s="1"/>
  <c r="P543" i="2"/>
  <c r="R543" i="2" s="1"/>
  <c r="S543" i="2" s="1"/>
  <c r="P542" i="2"/>
  <c r="R542" i="2" s="1"/>
  <c r="S542" i="2" s="1"/>
  <c r="P541" i="2"/>
  <c r="R541" i="2" s="1"/>
  <c r="S541" i="2" s="1"/>
  <c r="P540" i="2"/>
  <c r="R540" i="2" s="1"/>
  <c r="S540" i="2" s="1"/>
  <c r="P539" i="2"/>
  <c r="R539" i="2" s="1"/>
  <c r="S539" i="2" s="1"/>
  <c r="P538" i="2"/>
  <c r="R538" i="2" s="1"/>
  <c r="S538" i="2" s="1"/>
  <c r="S537" i="2"/>
  <c r="P537" i="2"/>
  <c r="R537" i="2" s="1"/>
  <c r="R536" i="2"/>
  <c r="S536" i="2" s="1"/>
  <c r="P536" i="2"/>
  <c r="P535" i="2"/>
  <c r="R535" i="2" s="1"/>
  <c r="S535" i="2" s="1"/>
  <c r="P534" i="2"/>
  <c r="R534" i="2" s="1"/>
  <c r="S534" i="2" s="1"/>
  <c r="P533" i="2"/>
  <c r="R533" i="2" s="1"/>
  <c r="S533" i="2" s="1"/>
  <c r="S532" i="2"/>
  <c r="P532" i="2"/>
  <c r="R532" i="2" s="1"/>
  <c r="P531" i="2"/>
  <c r="R531" i="2" s="1"/>
  <c r="S531" i="2" s="1"/>
  <c r="P530" i="2"/>
  <c r="R530" i="2" s="1"/>
  <c r="S530" i="2" s="1"/>
  <c r="S529" i="2"/>
  <c r="P529" i="2"/>
  <c r="R529" i="2" s="1"/>
  <c r="R528" i="2"/>
  <c r="S528" i="2" s="1"/>
  <c r="P528" i="2"/>
  <c r="R527" i="2"/>
  <c r="S527" i="2" s="1"/>
  <c r="P527" i="2"/>
  <c r="R526" i="2"/>
  <c r="S526" i="2" s="1"/>
  <c r="P526" i="2"/>
  <c r="S525" i="2"/>
  <c r="P525" i="2"/>
  <c r="R525" i="2" s="1"/>
  <c r="S524" i="2"/>
  <c r="P524" i="2"/>
  <c r="R524" i="2" s="1"/>
  <c r="P523" i="2"/>
  <c r="R523" i="2" s="1"/>
  <c r="S523" i="2" s="1"/>
  <c r="P522" i="2"/>
  <c r="R522" i="2" s="1"/>
  <c r="S522" i="2" s="1"/>
  <c r="P521" i="2"/>
  <c r="R521" i="2" s="1"/>
  <c r="S521" i="2" s="1"/>
  <c r="R520" i="2"/>
  <c r="S520" i="2" s="1"/>
  <c r="P520" i="2"/>
  <c r="P519" i="2"/>
  <c r="R519" i="2" s="1"/>
  <c r="S519" i="2" s="1"/>
  <c r="P518" i="2"/>
  <c r="R518" i="2" s="1"/>
  <c r="S518" i="2" s="1"/>
  <c r="P517" i="2"/>
  <c r="R517" i="2" s="1"/>
  <c r="S517" i="2" s="1"/>
  <c r="S516" i="2"/>
  <c r="P516" i="2"/>
  <c r="R516" i="2" s="1"/>
  <c r="R515" i="2"/>
  <c r="S515" i="2" s="1"/>
  <c r="P515" i="2"/>
  <c r="P514" i="2"/>
  <c r="R514" i="2" s="1"/>
  <c r="S514" i="2" s="1"/>
  <c r="P513" i="2"/>
  <c r="R513" i="2" s="1"/>
  <c r="S513" i="2" s="1"/>
  <c r="P512" i="2"/>
  <c r="R512" i="2" s="1"/>
  <c r="S512" i="2" s="1"/>
  <c r="P511" i="2"/>
  <c r="R511" i="2" s="1"/>
  <c r="S511" i="2" s="1"/>
  <c r="R510" i="2"/>
  <c r="S510" i="2" s="1"/>
  <c r="P510" i="2"/>
  <c r="P509" i="2"/>
  <c r="R509" i="2" s="1"/>
  <c r="S509" i="2" s="1"/>
  <c r="R508" i="2"/>
  <c r="S508" i="2" s="1"/>
  <c r="P508" i="2"/>
  <c r="R507" i="2"/>
  <c r="S507" i="2" s="1"/>
  <c r="P507" i="2"/>
  <c r="P506" i="2"/>
  <c r="R506" i="2" s="1"/>
  <c r="S506" i="2" s="1"/>
  <c r="P505" i="2"/>
  <c r="R505" i="2" s="1"/>
  <c r="S505" i="2" s="1"/>
  <c r="P504" i="2"/>
  <c r="R504" i="2" s="1"/>
  <c r="S504" i="2" s="1"/>
  <c r="P503" i="2"/>
  <c r="R503" i="2" s="1"/>
  <c r="S503" i="2" s="1"/>
  <c r="R502" i="2"/>
  <c r="S502" i="2" s="1"/>
  <c r="P502" i="2"/>
  <c r="P501" i="2"/>
  <c r="R501" i="2" s="1"/>
  <c r="S501" i="2" s="1"/>
  <c r="R500" i="2"/>
  <c r="S500" i="2" s="1"/>
  <c r="P500" i="2"/>
  <c r="R499" i="2"/>
  <c r="S499" i="2" s="1"/>
  <c r="P499" i="2"/>
  <c r="P498" i="2"/>
  <c r="R498" i="2" s="1"/>
  <c r="S498" i="2" s="1"/>
  <c r="P497" i="2"/>
  <c r="R497" i="2" s="1"/>
  <c r="S497" i="2" s="1"/>
  <c r="P496" i="2"/>
  <c r="R496" i="2" s="1"/>
  <c r="S496" i="2" s="1"/>
  <c r="P495" i="2"/>
  <c r="R495" i="2" s="1"/>
  <c r="S495" i="2" s="1"/>
  <c r="P494" i="2"/>
  <c r="R494" i="2" s="1"/>
  <c r="S494" i="2" s="1"/>
  <c r="P493" i="2"/>
  <c r="R493" i="2" s="1"/>
  <c r="S493" i="2" s="1"/>
  <c r="R492" i="2"/>
  <c r="S492" i="2" s="1"/>
  <c r="P492" i="2"/>
  <c r="R491" i="2"/>
  <c r="S491" i="2" s="1"/>
  <c r="P491" i="2"/>
  <c r="R490" i="2"/>
  <c r="S490" i="2" s="1"/>
  <c r="P490" i="2"/>
  <c r="S489" i="2"/>
  <c r="P489" i="2"/>
  <c r="R489" i="2" s="1"/>
  <c r="S488" i="2"/>
  <c r="P488" i="2"/>
  <c r="R488" i="2" s="1"/>
  <c r="P487" i="2"/>
  <c r="R487" i="2" s="1"/>
  <c r="S487" i="2" s="1"/>
  <c r="R486" i="2"/>
  <c r="S486" i="2" s="1"/>
  <c r="P486" i="2"/>
  <c r="P485" i="2"/>
  <c r="R485" i="2" s="1"/>
  <c r="S485" i="2" s="1"/>
  <c r="R484" i="2"/>
  <c r="S484" i="2" s="1"/>
  <c r="P484" i="2"/>
  <c r="S483" i="2"/>
  <c r="P483" i="2"/>
  <c r="R483" i="2" s="1"/>
  <c r="P482" i="2"/>
  <c r="R482" i="2" s="1"/>
  <c r="S482" i="2" s="1"/>
  <c r="S481" i="2"/>
  <c r="P481" i="2"/>
  <c r="R481" i="2" s="1"/>
  <c r="R480" i="2"/>
  <c r="S480" i="2" s="1"/>
  <c r="P480" i="2"/>
  <c r="P479" i="2"/>
  <c r="R479" i="2" s="1"/>
  <c r="S479" i="2" s="1"/>
  <c r="P478" i="2"/>
  <c r="R478" i="2" s="1"/>
  <c r="S478" i="2" s="1"/>
  <c r="P477" i="2"/>
  <c r="R477" i="2" s="1"/>
  <c r="S477" i="2" s="1"/>
  <c r="S476" i="2"/>
  <c r="P476" i="2"/>
  <c r="R476" i="2" s="1"/>
  <c r="P475" i="2"/>
  <c r="R475" i="2" s="1"/>
  <c r="S475" i="2" s="1"/>
  <c r="P474" i="2"/>
  <c r="R474" i="2" s="1"/>
  <c r="S474" i="2" s="1"/>
  <c r="S473" i="2"/>
  <c r="P473" i="2"/>
  <c r="R473" i="2" s="1"/>
  <c r="R472" i="2"/>
  <c r="S472" i="2" s="1"/>
  <c r="P472" i="2"/>
  <c r="P471" i="2"/>
  <c r="R471" i="2" s="1"/>
  <c r="S471" i="2" s="1"/>
  <c r="P470" i="2"/>
  <c r="R470" i="2" s="1"/>
  <c r="S470" i="2" s="1"/>
  <c r="P469" i="2"/>
  <c r="R469" i="2" s="1"/>
  <c r="S469" i="2" s="1"/>
  <c r="P468" i="2"/>
  <c r="R468" i="2" s="1"/>
  <c r="S468" i="2" s="1"/>
  <c r="P467" i="2"/>
  <c r="R467" i="2" s="1"/>
  <c r="S467" i="2" s="1"/>
  <c r="P466" i="2"/>
  <c r="R466" i="2" s="1"/>
  <c r="S466" i="2" s="1"/>
  <c r="S465" i="2"/>
  <c r="P465" i="2"/>
  <c r="R465" i="2" s="1"/>
  <c r="R464" i="2"/>
  <c r="S464" i="2" s="1"/>
  <c r="P464" i="2"/>
  <c r="R463" i="2"/>
  <c r="S463" i="2" s="1"/>
  <c r="P463" i="2"/>
  <c r="R462" i="2"/>
  <c r="S462" i="2" s="1"/>
  <c r="P462" i="2"/>
  <c r="S461" i="2"/>
  <c r="P461" i="2"/>
  <c r="R461" i="2" s="1"/>
  <c r="P460" i="2"/>
  <c r="R460" i="2" s="1"/>
  <c r="S460" i="2" s="1"/>
  <c r="P459" i="2"/>
  <c r="R459" i="2" s="1"/>
  <c r="S459" i="2" s="1"/>
  <c r="P458" i="2"/>
  <c r="R458" i="2" s="1"/>
  <c r="S458" i="2" s="1"/>
  <c r="P457" i="2"/>
  <c r="R457" i="2" s="1"/>
  <c r="S457" i="2" s="1"/>
  <c r="R456" i="2"/>
  <c r="S456" i="2" s="1"/>
  <c r="P456" i="2"/>
  <c r="P455" i="2"/>
  <c r="R455" i="2" s="1"/>
  <c r="S455" i="2" s="1"/>
  <c r="P454" i="2"/>
  <c r="R454" i="2" s="1"/>
  <c r="S454" i="2" s="1"/>
  <c r="P453" i="2"/>
  <c r="R453" i="2" s="1"/>
  <c r="S453" i="2" s="1"/>
  <c r="P452" i="2"/>
  <c r="R452" i="2" s="1"/>
  <c r="S452" i="2" s="1"/>
  <c r="R451" i="2"/>
  <c r="S451" i="2" s="1"/>
  <c r="P451" i="2"/>
  <c r="P450" i="2"/>
  <c r="R450" i="2" s="1"/>
  <c r="S450" i="2" s="1"/>
  <c r="P449" i="2"/>
  <c r="R449" i="2" s="1"/>
  <c r="S449" i="2" s="1"/>
  <c r="P448" i="2"/>
  <c r="R448" i="2" s="1"/>
  <c r="S448" i="2" s="1"/>
  <c r="P447" i="2"/>
  <c r="R447" i="2" s="1"/>
  <c r="S447" i="2" s="1"/>
  <c r="R446" i="2"/>
  <c r="S446" i="2" s="1"/>
  <c r="P446" i="2"/>
  <c r="P445" i="2"/>
  <c r="R445" i="2" s="1"/>
  <c r="S445" i="2" s="1"/>
  <c r="R444" i="2"/>
  <c r="S444" i="2" s="1"/>
  <c r="P444" i="2"/>
  <c r="R443" i="2"/>
  <c r="S443" i="2" s="1"/>
  <c r="P443" i="2"/>
  <c r="P442" i="2"/>
  <c r="R442" i="2" s="1"/>
  <c r="S442" i="2" s="1"/>
  <c r="P441" i="2"/>
  <c r="R441" i="2" s="1"/>
  <c r="S441" i="2" s="1"/>
  <c r="P440" i="2"/>
  <c r="R440" i="2" s="1"/>
  <c r="S440" i="2" s="1"/>
  <c r="P439" i="2"/>
  <c r="R439" i="2" s="1"/>
  <c r="S439" i="2" s="1"/>
  <c r="R438" i="2"/>
  <c r="S438" i="2" s="1"/>
  <c r="P438" i="2"/>
  <c r="P437" i="2"/>
  <c r="R437" i="2" s="1"/>
  <c r="S437" i="2" s="1"/>
  <c r="R436" i="2"/>
  <c r="S436" i="2" s="1"/>
  <c r="P436" i="2"/>
  <c r="R435" i="2"/>
  <c r="S435" i="2" s="1"/>
  <c r="P435" i="2"/>
  <c r="P434" i="2"/>
  <c r="R434" i="2" s="1"/>
  <c r="S434" i="2" s="1"/>
  <c r="P433" i="2"/>
  <c r="R433" i="2" s="1"/>
  <c r="S433" i="2" s="1"/>
  <c r="P432" i="2"/>
  <c r="R432" i="2" s="1"/>
  <c r="S432" i="2" s="1"/>
  <c r="P431" i="2"/>
  <c r="R431" i="2" s="1"/>
  <c r="S431" i="2" s="1"/>
  <c r="P430" i="2"/>
  <c r="R430" i="2" s="1"/>
  <c r="S430" i="2" s="1"/>
  <c r="P429" i="2"/>
  <c r="R429" i="2" s="1"/>
  <c r="S429" i="2" s="1"/>
  <c r="R428" i="2"/>
  <c r="S428" i="2" s="1"/>
  <c r="P428" i="2"/>
  <c r="R427" i="2"/>
  <c r="S427" i="2" s="1"/>
  <c r="P427" i="2"/>
  <c r="R426" i="2"/>
  <c r="S426" i="2" s="1"/>
  <c r="P426" i="2"/>
  <c r="S425" i="2"/>
  <c r="P425" i="2"/>
  <c r="R425" i="2" s="1"/>
  <c r="P424" i="2"/>
  <c r="R424" i="2" s="1"/>
  <c r="S424" i="2" s="1"/>
  <c r="P423" i="2"/>
  <c r="R423" i="2" s="1"/>
  <c r="S423" i="2" s="1"/>
  <c r="R422" i="2"/>
  <c r="S422" i="2" s="1"/>
  <c r="P422" i="2"/>
  <c r="P421" i="2"/>
  <c r="R421" i="2" s="1"/>
  <c r="S421" i="2" s="1"/>
  <c r="R420" i="2"/>
  <c r="S420" i="2" s="1"/>
  <c r="P420" i="2"/>
  <c r="P419" i="2"/>
  <c r="R419" i="2" s="1"/>
  <c r="S419" i="2" s="1"/>
  <c r="P418" i="2"/>
  <c r="R418" i="2" s="1"/>
  <c r="S418" i="2" s="1"/>
  <c r="S417" i="2"/>
  <c r="P417" i="2"/>
  <c r="R417" i="2" s="1"/>
  <c r="R416" i="2"/>
  <c r="S416" i="2" s="1"/>
  <c r="P416" i="2"/>
  <c r="P415" i="2"/>
  <c r="R415" i="2" s="1"/>
  <c r="S415" i="2" s="1"/>
  <c r="P414" i="2"/>
  <c r="R414" i="2" s="1"/>
  <c r="S414" i="2" s="1"/>
  <c r="P413" i="2"/>
  <c r="R413" i="2" s="1"/>
  <c r="S413" i="2" s="1"/>
  <c r="P412" i="2"/>
  <c r="R412" i="2" s="1"/>
  <c r="S412" i="2" s="1"/>
  <c r="P411" i="2"/>
  <c r="R411" i="2" s="1"/>
  <c r="S411" i="2" s="1"/>
  <c r="P410" i="2"/>
  <c r="R410" i="2" s="1"/>
  <c r="S410" i="2" s="1"/>
  <c r="S409" i="2"/>
  <c r="P409" i="2"/>
  <c r="R409" i="2" s="1"/>
  <c r="R408" i="2"/>
  <c r="S408" i="2" s="1"/>
  <c r="P408" i="2"/>
  <c r="P407" i="2"/>
  <c r="R407" i="2" s="1"/>
  <c r="S407" i="2" s="1"/>
  <c r="P406" i="2"/>
  <c r="R406" i="2" s="1"/>
  <c r="S406" i="2" s="1"/>
  <c r="P405" i="2"/>
  <c r="R405" i="2" s="1"/>
  <c r="S405" i="2" s="1"/>
  <c r="S404" i="2"/>
  <c r="P404" i="2"/>
  <c r="R404" i="2" s="1"/>
  <c r="P403" i="2"/>
  <c r="R403" i="2" s="1"/>
  <c r="S403" i="2" s="1"/>
  <c r="P402" i="2"/>
  <c r="R402" i="2" s="1"/>
  <c r="S402" i="2" s="1"/>
  <c r="S401" i="2"/>
  <c r="P401" i="2"/>
  <c r="R401" i="2" s="1"/>
  <c r="R400" i="2"/>
  <c r="S400" i="2" s="1"/>
  <c r="P400" i="2"/>
  <c r="R399" i="2"/>
  <c r="S399" i="2" s="1"/>
  <c r="P399" i="2"/>
  <c r="R398" i="2"/>
  <c r="S398" i="2" s="1"/>
  <c r="P398" i="2"/>
  <c r="S397" i="2"/>
  <c r="P397" i="2"/>
  <c r="R397" i="2" s="1"/>
  <c r="S396" i="2"/>
  <c r="P396" i="2"/>
  <c r="R396" i="2" s="1"/>
  <c r="P395" i="2"/>
  <c r="R395" i="2" s="1"/>
  <c r="S395" i="2" s="1"/>
  <c r="P394" i="2"/>
  <c r="R394" i="2" s="1"/>
  <c r="S394" i="2" s="1"/>
  <c r="P393" i="2"/>
  <c r="R393" i="2" s="1"/>
  <c r="S393" i="2" s="1"/>
  <c r="R392" i="2"/>
  <c r="S392" i="2" s="1"/>
  <c r="P392" i="2"/>
  <c r="P391" i="2"/>
  <c r="R391" i="2" s="1"/>
  <c r="S391" i="2" s="1"/>
  <c r="P390" i="2"/>
  <c r="R390" i="2" s="1"/>
  <c r="S390" i="2" s="1"/>
  <c r="P389" i="2"/>
  <c r="R389" i="2" s="1"/>
  <c r="S389" i="2" s="1"/>
  <c r="S388" i="2"/>
  <c r="P388" i="2"/>
  <c r="R388" i="2" s="1"/>
  <c r="R387" i="2"/>
  <c r="S387" i="2" s="1"/>
  <c r="P387" i="2"/>
  <c r="P386" i="2"/>
  <c r="R386" i="2" s="1"/>
  <c r="S386" i="2" s="1"/>
  <c r="P385" i="2"/>
  <c r="R385" i="2" s="1"/>
  <c r="S385" i="2" s="1"/>
  <c r="P384" i="2"/>
  <c r="R384" i="2" s="1"/>
  <c r="S384" i="2" s="1"/>
  <c r="P383" i="2"/>
  <c r="R383" i="2" s="1"/>
  <c r="S383" i="2" s="1"/>
  <c r="R382" i="2"/>
  <c r="S382" i="2" s="1"/>
  <c r="P382" i="2"/>
  <c r="P381" i="2"/>
  <c r="R381" i="2" s="1"/>
  <c r="S381" i="2" s="1"/>
  <c r="R380" i="2"/>
  <c r="S380" i="2" s="1"/>
  <c r="P380" i="2"/>
  <c r="R379" i="2"/>
  <c r="S379" i="2" s="1"/>
  <c r="P379" i="2"/>
  <c r="P378" i="2"/>
  <c r="R378" i="2" s="1"/>
  <c r="S378" i="2" s="1"/>
  <c r="P377" i="2"/>
  <c r="R377" i="2" s="1"/>
  <c r="S377" i="2" s="1"/>
  <c r="P376" i="2"/>
  <c r="R376" i="2" s="1"/>
  <c r="S376" i="2" s="1"/>
  <c r="P375" i="2"/>
  <c r="R375" i="2" s="1"/>
  <c r="S375" i="2" s="1"/>
  <c r="P374" i="2"/>
  <c r="R374" i="2" s="1"/>
  <c r="S374" i="2" s="1"/>
  <c r="R373" i="2"/>
  <c r="S373" i="2" s="1"/>
  <c r="P373" i="2"/>
  <c r="P372" i="2"/>
  <c r="R372" i="2" s="1"/>
  <c r="S372" i="2" s="1"/>
  <c r="P371" i="2"/>
  <c r="R371" i="2" s="1"/>
  <c r="S371" i="2" s="1"/>
  <c r="P370" i="2"/>
  <c r="R370" i="2" s="1"/>
  <c r="S370" i="2" s="1"/>
  <c r="P369" i="2"/>
  <c r="R369" i="2" s="1"/>
  <c r="S369" i="2" s="1"/>
  <c r="P368" i="2"/>
  <c r="R368" i="2" s="1"/>
  <c r="S368" i="2" s="1"/>
  <c r="P367" i="2"/>
  <c r="R367" i="2" s="1"/>
  <c r="S367" i="2" s="1"/>
  <c r="P366" i="2"/>
  <c r="R366" i="2" s="1"/>
  <c r="S366" i="2" s="1"/>
  <c r="P365" i="2"/>
  <c r="R365" i="2" s="1"/>
  <c r="S365" i="2" s="1"/>
  <c r="P364" i="2"/>
  <c r="R364" i="2" s="1"/>
  <c r="S364" i="2" s="1"/>
  <c r="P363" i="2"/>
  <c r="R363" i="2" s="1"/>
  <c r="S363" i="2" s="1"/>
  <c r="P362" i="2"/>
  <c r="R362" i="2" s="1"/>
  <c r="S362" i="2" s="1"/>
  <c r="P361" i="2"/>
  <c r="R361" i="2" s="1"/>
  <c r="S361" i="2" s="1"/>
  <c r="P360" i="2"/>
  <c r="R360" i="2" s="1"/>
  <c r="S360" i="2" s="1"/>
  <c r="P359" i="2"/>
  <c r="R359" i="2" s="1"/>
  <c r="S359" i="2" s="1"/>
  <c r="P358" i="2"/>
  <c r="R358" i="2" s="1"/>
  <c r="S358" i="2" s="1"/>
  <c r="P357" i="2"/>
  <c r="R357" i="2" s="1"/>
  <c r="S357" i="2" s="1"/>
  <c r="P356" i="2"/>
  <c r="R356" i="2" s="1"/>
  <c r="S356" i="2" s="1"/>
  <c r="P355" i="2"/>
  <c r="R355" i="2" s="1"/>
  <c r="S355" i="2" s="1"/>
  <c r="P354" i="2"/>
  <c r="R354" i="2" s="1"/>
  <c r="S354" i="2" s="1"/>
  <c r="P353" i="2"/>
  <c r="R353" i="2" s="1"/>
  <c r="S353" i="2" s="1"/>
  <c r="P352" i="2"/>
  <c r="R352" i="2" s="1"/>
  <c r="S352" i="2" s="1"/>
  <c r="P351" i="2"/>
  <c r="R351" i="2" s="1"/>
  <c r="S351" i="2" s="1"/>
  <c r="P350" i="2"/>
  <c r="R350" i="2" s="1"/>
  <c r="S350" i="2" s="1"/>
  <c r="R349" i="2"/>
  <c r="S349" i="2" s="1"/>
  <c r="P349" i="2"/>
  <c r="P348" i="2"/>
  <c r="R348" i="2" s="1"/>
  <c r="S348" i="2" s="1"/>
  <c r="P347" i="2"/>
  <c r="R347" i="2" s="1"/>
  <c r="S347" i="2" s="1"/>
  <c r="P346" i="2"/>
  <c r="R346" i="2" s="1"/>
  <c r="S346" i="2" s="1"/>
  <c r="P345" i="2"/>
  <c r="R345" i="2" s="1"/>
  <c r="S345" i="2" s="1"/>
  <c r="P344" i="2"/>
  <c r="R344" i="2" s="1"/>
  <c r="S344" i="2" s="1"/>
  <c r="P343" i="2"/>
  <c r="R343" i="2" s="1"/>
  <c r="S343" i="2" s="1"/>
  <c r="P342" i="2"/>
  <c r="R342" i="2" s="1"/>
  <c r="S342" i="2" s="1"/>
  <c r="R341" i="2"/>
  <c r="S341" i="2" s="1"/>
  <c r="P341" i="2"/>
  <c r="P340" i="2"/>
  <c r="R340" i="2" s="1"/>
  <c r="S340" i="2" s="1"/>
  <c r="P339" i="2"/>
  <c r="R339" i="2" s="1"/>
  <c r="S339" i="2" s="1"/>
  <c r="P338" i="2"/>
  <c r="R338" i="2" s="1"/>
  <c r="S338" i="2" s="1"/>
  <c r="P337" i="2"/>
  <c r="R337" i="2" s="1"/>
  <c r="S337" i="2" s="1"/>
  <c r="P336" i="2"/>
  <c r="R336" i="2" s="1"/>
  <c r="S336" i="2" s="1"/>
  <c r="P335" i="2"/>
  <c r="R335" i="2" s="1"/>
  <c r="S335" i="2" s="1"/>
  <c r="P334" i="2"/>
  <c r="R334" i="2" s="1"/>
  <c r="S334" i="2" s="1"/>
  <c r="P333" i="2"/>
  <c r="R333" i="2" s="1"/>
  <c r="S333" i="2" s="1"/>
  <c r="P332" i="2"/>
  <c r="R332" i="2" s="1"/>
  <c r="S332" i="2" s="1"/>
  <c r="P331" i="2"/>
  <c r="R331" i="2" s="1"/>
  <c r="S331" i="2" s="1"/>
  <c r="P330" i="2"/>
  <c r="R330" i="2" s="1"/>
  <c r="S330" i="2" s="1"/>
  <c r="P329" i="2"/>
  <c r="R329" i="2" s="1"/>
  <c r="S329" i="2" s="1"/>
  <c r="P328" i="2"/>
  <c r="R328" i="2" s="1"/>
  <c r="S328" i="2" s="1"/>
  <c r="P327" i="2"/>
  <c r="R327" i="2" s="1"/>
  <c r="S327" i="2" s="1"/>
  <c r="P326" i="2"/>
  <c r="R326" i="2" s="1"/>
  <c r="S326" i="2" s="1"/>
  <c r="P325" i="2"/>
  <c r="R325" i="2" s="1"/>
  <c r="S325" i="2" s="1"/>
  <c r="P324" i="2"/>
  <c r="R324" i="2" s="1"/>
  <c r="S324" i="2" s="1"/>
  <c r="P323" i="2"/>
  <c r="R323" i="2" s="1"/>
  <c r="S323" i="2" s="1"/>
  <c r="P322" i="2"/>
  <c r="R322" i="2" s="1"/>
  <c r="S322" i="2" s="1"/>
  <c r="P321" i="2"/>
  <c r="R321" i="2" s="1"/>
  <c r="S321" i="2" s="1"/>
  <c r="P320" i="2"/>
  <c r="R320" i="2" s="1"/>
  <c r="S320" i="2" s="1"/>
  <c r="P319" i="2"/>
  <c r="R319" i="2" s="1"/>
  <c r="S319" i="2" s="1"/>
  <c r="P318" i="2"/>
  <c r="R318" i="2" s="1"/>
  <c r="S318" i="2" s="1"/>
  <c r="R317" i="2"/>
  <c r="S317" i="2" s="1"/>
  <c r="P317" i="2"/>
  <c r="P316" i="2"/>
  <c r="R316" i="2" s="1"/>
  <c r="S316" i="2" s="1"/>
  <c r="P315" i="2"/>
  <c r="R315" i="2" s="1"/>
  <c r="S315" i="2" s="1"/>
  <c r="P314" i="2"/>
  <c r="R314" i="2" s="1"/>
  <c r="S314" i="2" s="1"/>
  <c r="R313" i="2"/>
  <c r="S313" i="2" s="1"/>
  <c r="P313" i="2"/>
  <c r="P312" i="2"/>
  <c r="R312" i="2" s="1"/>
  <c r="S312" i="2" s="1"/>
  <c r="P311" i="2"/>
  <c r="R311" i="2" s="1"/>
  <c r="S311" i="2" s="1"/>
  <c r="P310" i="2"/>
  <c r="R310" i="2" s="1"/>
  <c r="S310" i="2" s="1"/>
  <c r="P309" i="2"/>
  <c r="R309" i="2" s="1"/>
  <c r="S309" i="2" s="1"/>
  <c r="P308" i="2"/>
  <c r="R308" i="2" s="1"/>
  <c r="S308" i="2" s="1"/>
  <c r="P307" i="2"/>
  <c r="R307" i="2" s="1"/>
  <c r="S307" i="2" s="1"/>
  <c r="P306" i="2"/>
  <c r="R306" i="2" s="1"/>
  <c r="S306" i="2" s="1"/>
  <c r="R305" i="2"/>
  <c r="S305" i="2" s="1"/>
  <c r="P305" i="2"/>
  <c r="P304" i="2"/>
  <c r="R304" i="2" s="1"/>
  <c r="S304" i="2" s="1"/>
  <c r="P303" i="2"/>
  <c r="R303" i="2" s="1"/>
  <c r="S303" i="2" s="1"/>
  <c r="S302" i="2"/>
  <c r="P302" i="2"/>
  <c r="R302" i="2" s="1"/>
  <c r="R301" i="2"/>
  <c r="S301" i="2" s="1"/>
  <c r="P301" i="2"/>
  <c r="S300" i="2"/>
  <c r="P300" i="2"/>
  <c r="R300" i="2" s="1"/>
  <c r="P299" i="2"/>
  <c r="R299" i="2" s="1"/>
  <c r="S299" i="2" s="1"/>
  <c r="P298" i="2"/>
  <c r="R298" i="2" s="1"/>
  <c r="S298" i="2" s="1"/>
  <c r="R297" i="2"/>
  <c r="S297" i="2" s="1"/>
  <c r="P297" i="2"/>
  <c r="R296" i="2"/>
  <c r="S296" i="2" s="1"/>
  <c r="P296" i="2"/>
  <c r="P295" i="2"/>
  <c r="R295" i="2" s="1"/>
  <c r="S295" i="2" s="1"/>
  <c r="P294" i="2"/>
  <c r="R294" i="2" s="1"/>
  <c r="S294" i="2" s="1"/>
  <c r="R293" i="2"/>
  <c r="S293" i="2" s="1"/>
  <c r="P293" i="2"/>
  <c r="P292" i="2"/>
  <c r="R292" i="2" s="1"/>
  <c r="S292" i="2" s="1"/>
  <c r="P291" i="2"/>
  <c r="R291" i="2" s="1"/>
  <c r="S291" i="2" s="1"/>
  <c r="P290" i="2"/>
  <c r="R290" i="2" s="1"/>
  <c r="S290" i="2" s="1"/>
  <c r="R289" i="2"/>
  <c r="S289" i="2" s="1"/>
  <c r="P289" i="2"/>
  <c r="P288" i="2"/>
  <c r="R288" i="2" s="1"/>
  <c r="S288" i="2" s="1"/>
  <c r="P287" i="2"/>
  <c r="R287" i="2" s="1"/>
  <c r="S287" i="2" s="1"/>
  <c r="P286" i="2"/>
  <c r="R286" i="2" s="1"/>
  <c r="S286" i="2" s="1"/>
  <c r="P285" i="2"/>
  <c r="R285" i="2" s="1"/>
  <c r="S285" i="2" s="1"/>
  <c r="P284" i="2"/>
  <c r="R284" i="2" s="1"/>
  <c r="S284" i="2" s="1"/>
  <c r="R283" i="2"/>
  <c r="S283" i="2" s="1"/>
  <c r="P283" i="2"/>
  <c r="P282" i="2"/>
  <c r="R282" i="2" s="1"/>
  <c r="S282" i="2" s="1"/>
  <c r="P281" i="2"/>
  <c r="R281" i="2" s="1"/>
  <c r="S281" i="2" s="1"/>
  <c r="P280" i="2"/>
  <c r="R280" i="2" s="1"/>
  <c r="S280" i="2" s="1"/>
  <c r="P279" i="2"/>
  <c r="R279" i="2" s="1"/>
  <c r="S279" i="2" s="1"/>
  <c r="P278" i="2"/>
  <c r="R278" i="2" s="1"/>
  <c r="S278" i="2" s="1"/>
  <c r="R277" i="2"/>
  <c r="S277" i="2" s="1"/>
  <c r="P277" i="2"/>
  <c r="P276" i="2"/>
  <c r="R276" i="2" s="1"/>
  <c r="S276" i="2" s="1"/>
  <c r="P275" i="2"/>
  <c r="R275" i="2" s="1"/>
  <c r="S275" i="2" s="1"/>
  <c r="P274" i="2"/>
  <c r="R274" i="2" s="1"/>
  <c r="S274" i="2" s="1"/>
  <c r="P273" i="2"/>
  <c r="R273" i="2" s="1"/>
  <c r="S273" i="2" s="1"/>
  <c r="P272" i="2"/>
  <c r="R272" i="2" s="1"/>
  <c r="S272" i="2" s="1"/>
  <c r="P271" i="2"/>
  <c r="R271" i="2" s="1"/>
  <c r="S271" i="2" s="1"/>
  <c r="P270" i="2"/>
  <c r="R270" i="2" s="1"/>
  <c r="S270" i="2" s="1"/>
  <c r="P269" i="2"/>
  <c r="R269" i="2" s="1"/>
  <c r="S269" i="2" s="1"/>
  <c r="P268" i="2"/>
  <c r="R268" i="2" s="1"/>
  <c r="S268" i="2" s="1"/>
  <c r="P267" i="2"/>
  <c r="R267" i="2" s="1"/>
  <c r="S267" i="2" s="1"/>
  <c r="P266" i="2"/>
  <c r="R266" i="2" s="1"/>
  <c r="S266" i="2" s="1"/>
  <c r="P265" i="2"/>
  <c r="R265" i="2" s="1"/>
  <c r="S265" i="2" s="1"/>
  <c r="P264" i="2"/>
  <c r="R264" i="2" s="1"/>
  <c r="S264" i="2" s="1"/>
  <c r="P263" i="2"/>
  <c r="R263" i="2" s="1"/>
  <c r="S263" i="2" s="1"/>
  <c r="P262" i="2"/>
  <c r="R262" i="2" s="1"/>
  <c r="S262" i="2" s="1"/>
  <c r="P261" i="2"/>
  <c r="R261" i="2" s="1"/>
  <c r="S261" i="2" s="1"/>
  <c r="P260" i="2"/>
  <c r="R260" i="2" s="1"/>
  <c r="S260" i="2" s="1"/>
  <c r="P259" i="2"/>
  <c r="R259" i="2" s="1"/>
  <c r="S259" i="2" s="1"/>
  <c r="P258" i="2"/>
  <c r="R258" i="2" s="1"/>
  <c r="S258" i="2" s="1"/>
  <c r="P257" i="2"/>
  <c r="R257" i="2" s="1"/>
  <c r="S257" i="2" s="1"/>
  <c r="P256" i="2"/>
  <c r="R256" i="2" s="1"/>
  <c r="S256" i="2" s="1"/>
  <c r="P255" i="2"/>
  <c r="R255" i="2" s="1"/>
  <c r="S255" i="2" s="1"/>
  <c r="P254" i="2"/>
  <c r="R254" i="2" s="1"/>
  <c r="S254" i="2" s="1"/>
  <c r="R253" i="2"/>
  <c r="S253" i="2" s="1"/>
  <c r="P253" i="2"/>
  <c r="P252" i="2"/>
  <c r="R252" i="2" s="1"/>
  <c r="S252" i="2" s="1"/>
  <c r="P251" i="2"/>
  <c r="R251" i="2" s="1"/>
  <c r="S251" i="2" s="1"/>
  <c r="P250" i="2"/>
  <c r="R250" i="2" s="1"/>
  <c r="S250" i="2" s="1"/>
  <c r="R249" i="2"/>
  <c r="S249" i="2" s="1"/>
  <c r="P249" i="2"/>
  <c r="P248" i="2"/>
  <c r="R248" i="2" s="1"/>
  <c r="S248" i="2" s="1"/>
  <c r="P247" i="2"/>
  <c r="R247" i="2" s="1"/>
  <c r="S247" i="2" s="1"/>
  <c r="P246" i="2"/>
  <c r="R246" i="2" s="1"/>
  <c r="S246" i="2" s="1"/>
  <c r="P245" i="2"/>
  <c r="R245" i="2" s="1"/>
  <c r="S245" i="2" s="1"/>
  <c r="P244" i="2"/>
  <c r="R244" i="2" s="1"/>
  <c r="S244" i="2" s="1"/>
  <c r="P243" i="2"/>
  <c r="R243" i="2" s="1"/>
  <c r="S243" i="2" s="1"/>
  <c r="P242" i="2"/>
  <c r="R242" i="2" s="1"/>
  <c r="S242" i="2" s="1"/>
  <c r="R241" i="2"/>
  <c r="S241" i="2" s="1"/>
  <c r="P241" i="2"/>
  <c r="P240" i="2"/>
  <c r="R240" i="2" s="1"/>
  <c r="S240" i="2" s="1"/>
  <c r="P239" i="2"/>
  <c r="R239" i="2" s="1"/>
  <c r="S239" i="2" s="1"/>
  <c r="S238" i="2"/>
  <c r="P238" i="2"/>
  <c r="R238" i="2" s="1"/>
  <c r="R237" i="2"/>
  <c r="S237" i="2" s="1"/>
  <c r="P237" i="2"/>
  <c r="S236" i="2"/>
  <c r="P236" i="2"/>
  <c r="R236" i="2" s="1"/>
  <c r="P235" i="2"/>
  <c r="R235" i="2" s="1"/>
  <c r="S235" i="2" s="1"/>
  <c r="P234" i="2"/>
  <c r="R234" i="2" s="1"/>
  <c r="S234" i="2" s="1"/>
  <c r="R233" i="2"/>
  <c r="S233" i="2" s="1"/>
  <c r="P233" i="2"/>
  <c r="R232" i="2"/>
  <c r="S232" i="2" s="1"/>
  <c r="P232" i="2"/>
  <c r="P231" i="2"/>
  <c r="R231" i="2" s="1"/>
  <c r="S231" i="2" s="1"/>
  <c r="P230" i="2"/>
  <c r="R230" i="2" s="1"/>
  <c r="S230" i="2" s="1"/>
  <c r="R229" i="2"/>
  <c r="S229" i="2" s="1"/>
  <c r="P229" i="2"/>
  <c r="P228" i="2"/>
  <c r="R228" i="2" s="1"/>
  <c r="S228" i="2" s="1"/>
  <c r="P227" i="2"/>
  <c r="R227" i="2" s="1"/>
  <c r="S227" i="2" s="1"/>
  <c r="P226" i="2"/>
  <c r="R226" i="2" s="1"/>
  <c r="S226" i="2" s="1"/>
  <c r="R225" i="2"/>
  <c r="S225" i="2" s="1"/>
  <c r="P225" i="2"/>
  <c r="P224" i="2"/>
  <c r="R224" i="2" s="1"/>
  <c r="S224" i="2" s="1"/>
  <c r="P223" i="2"/>
  <c r="R223" i="2" s="1"/>
  <c r="S223" i="2" s="1"/>
  <c r="P222" i="2"/>
  <c r="R222" i="2" s="1"/>
  <c r="S222" i="2" s="1"/>
  <c r="P221" i="2"/>
  <c r="R221" i="2" s="1"/>
  <c r="S221" i="2" s="1"/>
  <c r="P220" i="2"/>
  <c r="R220" i="2" s="1"/>
  <c r="S220" i="2" s="1"/>
  <c r="R219" i="2"/>
  <c r="S219" i="2" s="1"/>
  <c r="P219" i="2"/>
  <c r="P218" i="2"/>
  <c r="R218" i="2" s="1"/>
  <c r="S218" i="2" s="1"/>
  <c r="P217" i="2"/>
  <c r="R217" i="2" s="1"/>
  <c r="S217" i="2" s="1"/>
  <c r="P216" i="2"/>
  <c r="R216" i="2" s="1"/>
  <c r="S216" i="2" s="1"/>
  <c r="P215" i="2"/>
  <c r="R215" i="2" s="1"/>
  <c r="S215" i="2" s="1"/>
  <c r="P214" i="2"/>
  <c r="R214" i="2" s="1"/>
  <c r="S214" i="2" s="1"/>
  <c r="R213" i="2"/>
  <c r="S213" i="2" s="1"/>
  <c r="P213" i="2"/>
  <c r="P212" i="2"/>
  <c r="R212" i="2" s="1"/>
  <c r="S212" i="2" s="1"/>
  <c r="P211" i="2"/>
  <c r="R211" i="2" s="1"/>
  <c r="S211" i="2" s="1"/>
  <c r="P210" i="2"/>
  <c r="R210" i="2" s="1"/>
  <c r="S210" i="2" s="1"/>
  <c r="P209" i="2"/>
  <c r="R209" i="2" s="1"/>
  <c r="S209" i="2" s="1"/>
  <c r="P208" i="2"/>
  <c r="R208" i="2" s="1"/>
  <c r="S208" i="2" s="1"/>
  <c r="P207" i="2"/>
  <c r="R207" i="2" s="1"/>
  <c r="S207" i="2" s="1"/>
  <c r="P206" i="2"/>
  <c r="R206" i="2" s="1"/>
  <c r="S206" i="2" s="1"/>
  <c r="P205" i="2"/>
  <c r="R205" i="2" s="1"/>
  <c r="S205" i="2" s="1"/>
  <c r="P204" i="2"/>
  <c r="R204" i="2" s="1"/>
  <c r="S204" i="2" s="1"/>
  <c r="P203" i="2"/>
  <c r="R203" i="2" s="1"/>
  <c r="S203" i="2" s="1"/>
  <c r="P202" i="2"/>
  <c r="R202" i="2" s="1"/>
  <c r="S202" i="2" s="1"/>
  <c r="P201" i="2"/>
  <c r="R201" i="2" s="1"/>
  <c r="S201" i="2" s="1"/>
  <c r="P200" i="2"/>
  <c r="R200" i="2" s="1"/>
  <c r="S200" i="2" s="1"/>
  <c r="P199" i="2"/>
  <c r="R199" i="2" s="1"/>
  <c r="S199" i="2" s="1"/>
  <c r="P198" i="2"/>
  <c r="R198" i="2" s="1"/>
  <c r="S198" i="2" s="1"/>
  <c r="P197" i="2"/>
  <c r="R197" i="2" s="1"/>
  <c r="S197" i="2" s="1"/>
  <c r="P196" i="2"/>
  <c r="R196" i="2" s="1"/>
  <c r="S196" i="2" s="1"/>
  <c r="P195" i="2"/>
  <c r="R195" i="2" s="1"/>
  <c r="S195" i="2" s="1"/>
  <c r="P194" i="2"/>
  <c r="R194" i="2" s="1"/>
  <c r="S194" i="2" s="1"/>
  <c r="P193" i="2"/>
  <c r="R193" i="2" s="1"/>
  <c r="S193" i="2" s="1"/>
  <c r="P192" i="2"/>
  <c r="R192" i="2" s="1"/>
  <c r="S192" i="2" s="1"/>
  <c r="P191" i="2"/>
  <c r="R191" i="2" s="1"/>
  <c r="S191" i="2" s="1"/>
  <c r="P190" i="2"/>
  <c r="R190" i="2" s="1"/>
  <c r="S190" i="2" s="1"/>
  <c r="R189" i="2"/>
  <c r="S189" i="2" s="1"/>
  <c r="P189" i="2"/>
  <c r="P188" i="2"/>
  <c r="R188" i="2" s="1"/>
  <c r="S188" i="2" s="1"/>
  <c r="P187" i="2"/>
  <c r="R187" i="2" s="1"/>
  <c r="S187" i="2" s="1"/>
  <c r="P186" i="2"/>
  <c r="R186" i="2" s="1"/>
  <c r="S186" i="2" s="1"/>
  <c r="R185" i="2"/>
  <c r="S185" i="2" s="1"/>
  <c r="P185" i="2"/>
  <c r="P184" i="2"/>
  <c r="R184" i="2" s="1"/>
  <c r="S184" i="2" s="1"/>
  <c r="P183" i="2"/>
  <c r="R183" i="2" s="1"/>
  <c r="S183" i="2" s="1"/>
  <c r="P182" i="2"/>
  <c r="R182" i="2" s="1"/>
  <c r="S182" i="2" s="1"/>
  <c r="P181" i="2"/>
  <c r="R181" i="2" s="1"/>
  <c r="S181" i="2" s="1"/>
  <c r="P180" i="2"/>
  <c r="R180" i="2" s="1"/>
  <c r="S180" i="2" s="1"/>
  <c r="P179" i="2"/>
  <c r="R179" i="2" s="1"/>
  <c r="S179" i="2" s="1"/>
  <c r="P178" i="2"/>
  <c r="R178" i="2" s="1"/>
  <c r="S178" i="2" s="1"/>
  <c r="R177" i="2"/>
  <c r="S177" i="2" s="1"/>
  <c r="P177" i="2"/>
  <c r="P176" i="2"/>
  <c r="R176" i="2" s="1"/>
  <c r="S176" i="2" s="1"/>
  <c r="P175" i="2"/>
  <c r="R175" i="2" s="1"/>
  <c r="S175" i="2" s="1"/>
  <c r="S174" i="2"/>
  <c r="P174" i="2"/>
  <c r="R174" i="2" s="1"/>
  <c r="R173" i="2"/>
  <c r="S173" i="2" s="1"/>
  <c r="P173" i="2"/>
  <c r="S172" i="2"/>
  <c r="P172" i="2"/>
  <c r="R172" i="2" s="1"/>
  <c r="P171" i="2"/>
  <c r="R171" i="2" s="1"/>
  <c r="S171" i="2" s="1"/>
  <c r="P170" i="2"/>
  <c r="R170" i="2" s="1"/>
  <c r="S170" i="2" s="1"/>
  <c r="R169" i="2"/>
  <c r="S169" i="2" s="1"/>
  <c r="P169" i="2"/>
  <c r="R168" i="2"/>
  <c r="S168" i="2" s="1"/>
  <c r="P168" i="2"/>
  <c r="P167" i="2"/>
  <c r="R167" i="2" s="1"/>
  <c r="S167" i="2" s="1"/>
  <c r="P166" i="2"/>
  <c r="R166" i="2" s="1"/>
  <c r="S166" i="2" s="1"/>
  <c r="R165" i="2"/>
  <c r="S165" i="2" s="1"/>
  <c r="P165" i="2"/>
  <c r="P164" i="2"/>
  <c r="R164" i="2" s="1"/>
  <c r="S164" i="2" s="1"/>
  <c r="P163" i="2"/>
  <c r="R163" i="2" s="1"/>
  <c r="S163" i="2" s="1"/>
  <c r="P162" i="2"/>
  <c r="R162" i="2" s="1"/>
  <c r="S162" i="2" s="1"/>
  <c r="R161" i="2"/>
  <c r="S161" i="2" s="1"/>
  <c r="P161" i="2"/>
  <c r="P160" i="2"/>
  <c r="R160" i="2" s="1"/>
  <c r="S160" i="2" s="1"/>
  <c r="P159" i="2"/>
  <c r="R159" i="2" s="1"/>
  <c r="S159" i="2" s="1"/>
  <c r="P158" i="2"/>
  <c r="R158" i="2" s="1"/>
  <c r="S158" i="2" s="1"/>
  <c r="P157" i="2"/>
  <c r="R157" i="2" s="1"/>
  <c r="S157" i="2" s="1"/>
  <c r="P156" i="2"/>
  <c r="R156" i="2" s="1"/>
  <c r="S156" i="2" s="1"/>
  <c r="R155" i="2"/>
  <c r="S155" i="2" s="1"/>
  <c r="P155" i="2"/>
  <c r="P154" i="2"/>
  <c r="R154" i="2" s="1"/>
  <c r="S154" i="2" s="1"/>
  <c r="P153" i="2"/>
  <c r="R153" i="2" s="1"/>
  <c r="S153" i="2" s="1"/>
  <c r="P152" i="2"/>
  <c r="R152" i="2" s="1"/>
  <c r="S152" i="2" s="1"/>
  <c r="P151" i="2"/>
  <c r="R151" i="2" s="1"/>
  <c r="S151" i="2" s="1"/>
  <c r="P150" i="2"/>
  <c r="R150" i="2" s="1"/>
  <c r="S150" i="2" s="1"/>
  <c r="R149" i="2"/>
  <c r="S149" i="2" s="1"/>
  <c r="P149" i="2"/>
  <c r="P148" i="2"/>
  <c r="R148" i="2" s="1"/>
  <c r="S148" i="2" s="1"/>
  <c r="P147" i="2"/>
  <c r="R147" i="2" s="1"/>
  <c r="S147" i="2" s="1"/>
  <c r="P146" i="2"/>
  <c r="R146" i="2" s="1"/>
  <c r="S146" i="2" s="1"/>
  <c r="P145" i="2"/>
  <c r="R145" i="2" s="1"/>
  <c r="S145" i="2" s="1"/>
  <c r="P144" i="2"/>
  <c r="R144" i="2" s="1"/>
  <c r="S144" i="2" s="1"/>
  <c r="P143" i="2"/>
  <c r="R143" i="2" s="1"/>
  <c r="S143" i="2" s="1"/>
  <c r="P142" i="2"/>
  <c r="R142" i="2" s="1"/>
  <c r="S142" i="2" s="1"/>
  <c r="P141" i="2"/>
  <c r="R141" i="2" s="1"/>
  <c r="S141" i="2" s="1"/>
  <c r="P140" i="2"/>
  <c r="R140" i="2" s="1"/>
  <c r="S140" i="2" s="1"/>
  <c r="P139" i="2"/>
  <c r="R139" i="2" s="1"/>
  <c r="S139" i="2" s="1"/>
  <c r="P138" i="2"/>
  <c r="R138" i="2" s="1"/>
  <c r="S138" i="2" s="1"/>
  <c r="P137" i="2"/>
  <c r="R137" i="2" s="1"/>
  <c r="S137" i="2" s="1"/>
  <c r="P136" i="2"/>
  <c r="R136" i="2" s="1"/>
  <c r="S136" i="2" s="1"/>
  <c r="P135" i="2"/>
  <c r="R135" i="2" s="1"/>
  <c r="S135" i="2" s="1"/>
  <c r="P134" i="2"/>
  <c r="R134" i="2" s="1"/>
  <c r="S134" i="2" s="1"/>
  <c r="P133" i="2"/>
  <c r="R133" i="2" s="1"/>
  <c r="S133" i="2" s="1"/>
  <c r="P132" i="2"/>
  <c r="R132" i="2" s="1"/>
  <c r="S132" i="2" s="1"/>
  <c r="P131" i="2"/>
  <c r="R131" i="2" s="1"/>
  <c r="S131" i="2" s="1"/>
  <c r="P130" i="2"/>
  <c r="R130" i="2" s="1"/>
  <c r="S130" i="2" s="1"/>
  <c r="P129" i="2"/>
  <c r="R129" i="2" s="1"/>
  <c r="S129" i="2" s="1"/>
  <c r="P128" i="2"/>
  <c r="R128" i="2" s="1"/>
  <c r="S128" i="2" s="1"/>
  <c r="P127" i="2"/>
  <c r="R127" i="2" s="1"/>
  <c r="S127" i="2" s="1"/>
  <c r="P126" i="2"/>
  <c r="R126" i="2" s="1"/>
  <c r="S126" i="2" s="1"/>
  <c r="R125" i="2"/>
  <c r="S125" i="2" s="1"/>
  <c r="P125" i="2"/>
  <c r="P124" i="2"/>
  <c r="R124" i="2" s="1"/>
  <c r="S124" i="2" s="1"/>
  <c r="P123" i="2"/>
  <c r="R123" i="2" s="1"/>
  <c r="S123" i="2" s="1"/>
  <c r="P122" i="2"/>
  <c r="R122" i="2" s="1"/>
  <c r="S122" i="2" s="1"/>
  <c r="R121" i="2"/>
  <c r="S121" i="2" s="1"/>
  <c r="P121" i="2"/>
  <c r="P120" i="2"/>
  <c r="R120" i="2" s="1"/>
  <c r="S120" i="2" s="1"/>
  <c r="P119" i="2"/>
  <c r="R119" i="2" s="1"/>
  <c r="S119" i="2" s="1"/>
  <c r="P118" i="2"/>
  <c r="R118" i="2" s="1"/>
  <c r="S118" i="2" s="1"/>
  <c r="P117" i="2"/>
  <c r="R117" i="2" s="1"/>
  <c r="S117" i="2" s="1"/>
  <c r="P116" i="2"/>
  <c r="R116" i="2" s="1"/>
  <c r="S116" i="2" s="1"/>
  <c r="P115" i="2"/>
  <c r="R115" i="2" s="1"/>
  <c r="S115" i="2" s="1"/>
  <c r="P114" i="2"/>
  <c r="R114" i="2" s="1"/>
  <c r="S114" i="2" s="1"/>
  <c r="R113" i="2"/>
  <c r="S113" i="2" s="1"/>
  <c r="P113" i="2"/>
  <c r="P112" i="2"/>
  <c r="R112" i="2" s="1"/>
  <c r="S112" i="2" s="1"/>
  <c r="P111" i="2"/>
  <c r="R111" i="2" s="1"/>
  <c r="S111" i="2" s="1"/>
  <c r="S110" i="2"/>
  <c r="P110" i="2"/>
  <c r="R110" i="2" s="1"/>
  <c r="R109" i="2"/>
  <c r="S109" i="2" s="1"/>
  <c r="P109" i="2"/>
  <c r="S108" i="2"/>
  <c r="P108" i="2"/>
  <c r="R108" i="2" s="1"/>
  <c r="P107" i="2"/>
  <c r="R107" i="2" s="1"/>
  <c r="S107" i="2" s="1"/>
  <c r="P106" i="2"/>
  <c r="R106" i="2" s="1"/>
  <c r="S106" i="2" s="1"/>
  <c r="R105" i="2"/>
  <c r="S105" i="2" s="1"/>
  <c r="P105" i="2"/>
  <c r="R104" i="2"/>
  <c r="S104" i="2" s="1"/>
  <c r="P104" i="2"/>
  <c r="P103" i="2"/>
  <c r="R103" i="2" s="1"/>
  <c r="S103" i="2" s="1"/>
  <c r="P102" i="2"/>
  <c r="R102" i="2" s="1"/>
  <c r="S102" i="2" s="1"/>
  <c r="R101" i="2"/>
  <c r="S101" i="2" s="1"/>
  <c r="P101" i="2"/>
  <c r="P100" i="2"/>
  <c r="R100" i="2" s="1"/>
  <c r="S100" i="2" s="1"/>
  <c r="P99" i="2"/>
  <c r="R99" i="2" s="1"/>
  <c r="S99" i="2" s="1"/>
  <c r="P98" i="2"/>
  <c r="R98" i="2" s="1"/>
  <c r="S98" i="2" s="1"/>
  <c r="R97" i="2"/>
  <c r="S97" i="2" s="1"/>
  <c r="P97" i="2"/>
  <c r="P96" i="2"/>
  <c r="R96" i="2" s="1"/>
  <c r="S96" i="2" s="1"/>
  <c r="P95" i="2"/>
  <c r="R95" i="2" s="1"/>
  <c r="S95" i="2" s="1"/>
  <c r="P94" i="2"/>
  <c r="R94" i="2" s="1"/>
  <c r="S94" i="2" s="1"/>
  <c r="P93" i="2"/>
  <c r="R93" i="2" s="1"/>
  <c r="S93" i="2" s="1"/>
  <c r="P92" i="2"/>
  <c r="R92" i="2" s="1"/>
  <c r="S92" i="2" s="1"/>
  <c r="R91" i="2"/>
  <c r="S91" i="2" s="1"/>
  <c r="P91" i="2"/>
  <c r="P90" i="2"/>
  <c r="R90" i="2" s="1"/>
  <c r="S90" i="2" s="1"/>
  <c r="P89" i="2"/>
  <c r="R89" i="2" s="1"/>
  <c r="S89" i="2" s="1"/>
  <c r="P88" i="2"/>
  <c r="R88" i="2" s="1"/>
  <c r="S88" i="2" s="1"/>
  <c r="P87" i="2"/>
  <c r="R87" i="2" s="1"/>
  <c r="S87" i="2" s="1"/>
  <c r="P86" i="2"/>
  <c r="R86" i="2" s="1"/>
  <c r="S86" i="2" s="1"/>
  <c r="R85" i="2"/>
  <c r="S85" i="2" s="1"/>
  <c r="P85" i="2"/>
  <c r="P84" i="2"/>
  <c r="R84" i="2" s="1"/>
  <c r="S84" i="2" s="1"/>
  <c r="P83" i="2"/>
  <c r="R83" i="2" s="1"/>
  <c r="S83" i="2" s="1"/>
  <c r="P82" i="2"/>
  <c r="R82" i="2" s="1"/>
  <c r="S82" i="2" s="1"/>
  <c r="P81" i="2"/>
  <c r="R81" i="2" s="1"/>
  <c r="S81" i="2" s="1"/>
  <c r="P80" i="2"/>
  <c r="R80" i="2" s="1"/>
  <c r="S80" i="2" s="1"/>
  <c r="P79" i="2"/>
  <c r="R79" i="2" s="1"/>
  <c r="S79" i="2" s="1"/>
  <c r="P78" i="2"/>
  <c r="R78" i="2" s="1"/>
  <c r="S78" i="2" s="1"/>
  <c r="P77" i="2"/>
  <c r="R77" i="2" s="1"/>
  <c r="S77" i="2" s="1"/>
  <c r="P76" i="2"/>
  <c r="R76" i="2" s="1"/>
  <c r="S76" i="2" s="1"/>
  <c r="P75" i="2"/>
  <c r="R75" i="2" s="1"/>
  <c r="S75" i="2" s="1"/>
  <c r="P74" i="2"/>
  <c r="R74" i="2" s="1"/>
  <c r="S74" i="2" s="1"/>
  <c r="P73" i="2"/>
  <c r="R73" i="2" s="1"/>
  <c r="S73" i="2" s="1"/>
  <c r="P72" i="2"/>
  <c r="R72" i="2" s="1"/>
  <c r="S72" i="2" s="1"/>
  <c r="P71" i="2"/>
  <c r="R71" i="2" s="1"/>
  <c r="S71" i="2" s="1"/>
  <c r="P70" i="2"/>
  <c r="R70" i="2" s="1"/>
  <c r="S70" i="2" s="1"/>
  <c r="P69" i="2"/>
  <c r="R69" i="2" s="1"/>
  <c r="S69" i="2" s="1"/>
  <c r="P68" i="2"/>
  <c r="R68" i="2" s="1"/>
  <c r="S68" i="2" s="1"/>
  <c r="P67" i="2"/>
  <c r="R67" i="2" s="1"/>
  <c r="S67" i="2" s="1"/>
  <c r="P66" i="2"/>
  <c r="R66" i="2" s="1"/>
  <c r="S66" i="2" s="1"/>
  <c r="P65" i="2"/>
  <c r="R65" i="2" s="1"/>
  <c r="S65" i="2" s="1"/>
  <c r="P64" i="2"/>
  <c r="R64" i="2" s="1"/>
  <c r="S64" i="2" s="1"/>
  <c r="P63" i="2"/>
  <c r="R63" i="2" s="1"/>
  <c r="S63" i="2" s="1"/>
  <c r="P62" i="2"/>
  <c r="R62" i="2" s="1"/>
  <c r="S62" i="2" s="1"/>
  <c r="P61" i="2"/>
  <c r="R61" i="2" s="1"/>
  <c r="S61" i="2" s="1"/>
  <c r="P60" i="2"/>
  <c r="R60" i="2" s="1"/>
  <c r="S60" i="2" s="1"/>
  <c r="P59" i="2"/>
  <c r="R59" i="2" s="1"/>
  <c r="S59" i="2" s="1"/>
  <c r="P58" i="2"/>
  <c r="R58" i="2" s="1"/>
  <c r="S58" i="2" s="1"/>
  <c r="P57" i="2"/>
  <c r="R57" i="2" s="1"/>
  <c r="S57" i="2" s="1"/>
  <c r="P56" i="2"/>
  <c r="R56" i="2" s="1"/>
  <c r="S56" i="2" s="1"/>
  <c r="P55" i="2"/>
  <c r="R55" i="2" s="1"/>
  <c r="S55" i="2" s="1"/>
  <c r="P54" i="2"/>
  <c r="R54" i="2" s="1"/>
  <c r="S54" i="2" s="1"/>
  <c r="P53" i="2"/>
  <c r="R53" i="2" s="1"/>
  <c r="S53" i="2" s="1"/>
  <c r="P52" i="2"/>
  <c r="R52" i="2" s="1"/>
  <c r="S52" i="2" s="1"/>
  <c r="P51" i="2"/>
  <c r="R51" i="2" s="1"/>
  <c r="S51" i="2" s="1"/>
  <c r="P50" i="2"/>
  <c r="R50" i="2" s="1"/>
  <c r="S50" i="2" s="1"/>
  <c r="P49" i="2"/>
  <c r="R49" i="2" s="1"/>
  <c r="S49" i="2" s="1"/>
  <c r="P48" i="2"/>
  <c r="R48" i="2" s="1"/>
  <c r="S48" i="2" s="1"/>
  <c r="P47" i="2"/>
  <c r="R47" i="2" s="1"/>
  <c r="S47" i="2" s="1"/>
  <c r="P46" i="2"/>
  <c r="R46" i="2" s="1"/>
  <c r="S46" i="2" s="1"/>
  <c r="P45" i="2"/>
  <c r="R45" i="2" s="1"/>
  <c r="S45" i="2" s="1"/>
  <c r="P44" i="2"/>
  <c r="R44" i="2" s="1"/>
  <c r="S44" i="2" s="1"/>
  <c r="P43" i="2"/>
  <c r="R43" i="2" s="1"/>
  <c r="S43" i="2" s="1"/>
  <c r="P42" i="2"/>
  <c r="R42" i="2" s="1"/>
  <c r="S42" i="2" s="1"/>
  <c r="P41" i="2"/>
  <c r="R41" i="2" s="1"/>
  <c r="S41" i="2" s="1"/>
  <c r="P40" i="2"/>
  <c r="R40" i="2" s="1"/>
  <c r="S40" i="2" s="1"/>
  <c r="P39" i="2"/>
  <c r="R39" i="2" s="1"/>
  <c r="S39" i="2" s="1"/>
  <c r="P38" i="2"/>
  <c r="R38" i="2" s="1"/>
  <c r="S38" i="2" s="1"/>
  <c r="P37" i="2"/>
  <c r="R37" i="2" s="1"/>
  <c r="S37" i="2" s="1"/>
  <c r="P36" i="2"/>
  <c r="R36" i="2" s="1"/>
  <c r="S36" i="2" s="1"/>
  <c r="P35" i="2"/>
  <c r="R35" i="2" s="1"/>
  <c r="S35" i="2" s="1"/>
  <c r="P34" i="2"/>
  <c r="R34" i="2" s="1"/>
  <c r="S34" i="2" s="1"/>
  <c r="P33" i="2"/>
  <c r="R33" i="2" s="1"/>
  <c r="S33" i="2" s="1"/>
  <c r="P32" i="2"/>
  <c r="R32" i="2" s="1"/>
  <c r="S32" i="2" s="1"/>
  <c r="P31" i="2"/>
  <c r="R31" i="2" s="1"/>
  <c r="S31" i="2" s="1"/>
  <c r="P30" i="2"/>
  <c r="R30" i="2" s="1"/>
  <c r="S30" i="2" s="1"/>
  <c r="P29" i="2"/>
  <c r="R29" i="2" s="1"/>
  <c r="S29" i="2" s="1"/>
  <c r="P28" i="2"/>
  <c r="R28" i="2" s="1"/>
  <c r="S28" i="2" s="1"/>
  <c r="P27" i="2"/>
  <c r="R27" i="2" s="1"/>
  <c r="S27" i="2" s="1"/>
  <c r="P26" i="2"/>
  <c r="R26" i="2" s="1"/>
  <c r="S26" i="2" s="1"/>
  <c r="P25" i="2"/>
  <c r="R25" i="2" s="1"/>
  <c r="S25" i="2" s="1"/>
  <c r="P24" i="2"/>
  <c r="R24" i="2" s="1"/>
  <c r="S24" i="2" s="1"/>
  <c r="P23" i="2"/>
  <c r="R23" i="2" s="1"/>
  <c r="S23" i="2" s="1"/>
  <c r="P22" i="2"/>
  <c r="R22" i="2" s="1"/>
  <c r="S22" i="2" s="1"/>
  <c r="P21" i="2"/>
  <c r="R21" i="2" s="1"/>
  <c r="S21" i="2" s="1"/>
  <c r="P20" i="2"/>
  <c r="R20" i="2" s="1"/>
  <c r="S20" i="2" s="1"/>
  <c r="P19" i="2"/>
  <c r="R19" i="2" s="1"/>
  <c r="S19" i="2" s="1"/>
  <c r="P18" i="2"/>
  <c r="R18" i="2" s="1"/>
  <c r="S18" i="2" s="1"/>
  <c r="P17" i="2"/>
  <c r="R17" i="2" s="1"/>
  <c r="S17" i="2" s="1"/>
  <c r="P16" i="2"/>
  <c r="R16" i="2" s="1"/>
  <c r="S16" i="2" s="1"/>
  <c r="P15" i="2"/>
  <c r="R15" i="2" s="1"/>
  <c r="S15" i="2" s="1"/>
  <c r="P14" i="2"/>
  <c r="R14" i="2" s="1"/>
  <c r="S14" i="2" s="1"/>
  <c r="P13" i="2"/>
  <c r="R13" i="2" s="1"/>
  <c r="S13" i="2" s="1"/>
  <c r="P12" i="2"/>
  <c r="R12" i="2" s="1"/>
  <c r="S12" i="2" s="1"/>
  <c r="P11" i="2"/>
  <c r="R11" i="2" s="1"/>
  <c r="S11" i="2" s="1"/>
  <c r="P10" i="2"/>
  <c r="R10" i="2" s="1"/>
  <c r="S10" i="2" s="1"/>
  <c r="P9" i="2"/>
  <c r="R9" i="2" s="1"/>
  <c r="S9" i="2" s="1"/>
  <c r="P8" i="2"/>
  <c r="R8" i="2" s="1"/>
  <c r="S8" i="2" s="1"/>
  <c r="P7" i="2"/>
  <c r="R7" i="2" s="1"/>
  <c r="S7" i="2" s="1"/>
  <c r="P6" i="2"/>
  <c r="R6" i="2" s="1"/>
  <c r="S6" i="2" s="1"/>
  <c r="P5" i="2"/>
  <c r="R5" i="2" s="1"/>
  <c r="S5" i="2" s="1"/>
  <c r="P57" i="1" l="1"/>
  <c r="R57" i="1" s="1"/>
  <c r="S57" i="1" s="1"/>
  <c r="P55" i="1"/>
  <c r="R55" i="1" s="1"/>
  <c r="S55" i="1" s="1"/>
  <c r="P662" i="1"/>
  <c r="R662" i="1" s="1"/>
  <c r="S662" i="1" s="1"/>
  <c r="P660" i="1"/>
  <c r="R660" i="1" s="1"/>
  <c r="S660" i="1" s="1"/>
  <c r="P659" i="1"/>
  <c r="R659" i="1" s="1"/>
  <c r="S659" i="1" s="1"/>
  <c r="P657" i="1"/>
  <c r="R657" i="1" s="1"/>
  <c r="S657" i="1" s="1"/>
  <c r="P656" i="1"/>
  <c r="R656" i="1" s="1"/>
  <c r="S656" i="1" s="1"/>
  <c r="P654" i="1"/>
  <c r="R654" i="1" s="1"/>
  <c r="S654" i="1" s="1"/>
  <c r="P653" i="1"/>
  <c r="R653" i="1" s="1"/>
  <c r="S653" i="1" s="1"/>
  <c r="P651" i="1"/>
  <c r="R651" i="1" s="1"/>
  <c r="S651" i="1" s="1"/>
  <c r="P650" i="1"/>
  <c r="R650" i="1" s="1"/>
  <c r="S650" i="1" s="1"/>
  <c r="P649" i="1"/>
  <c r="R649" i="1" s="1"/>
  <c r="S649" i="1" s="1"/>
  <c r="P647" i="1"/>
  <c r="R647" i="1" s="1"/>
  <c r="S647" i="1" s="1"/>
  <c r="P646" i="1"/>
  <c r="R646" i="1" s="1"/>
  <c r="S646" i="1" s="1"/>
  <c r="P644" i="1"/>
  <c r="R644" i="1" s="1"/>
  <c r="S644" i="1" s="1"/>
  <c r="P643" i="1"/>
  <c r="R643" i="1" s="1"/>
  <c r="S643" i="1" s="1"/>
  <c r="P642" i="1"/>
  <c r="R642" i="1" s="1"/>
  <c r="S642" i="1" s="1"/>
  <c r="P640" i="1"/>
  <c r="R640" i="1" s="1"/>
  <c r="S640" i="1" s="1"/>
  <c r="P639" i="1"/>
  <c r="R639" i="1" s="1"/>
  <c r="S639" i="1" s="1"/>
  <c r="P638" i="1"/>
  <c r="R638" i="1" s="1"/>
  <c r="S638" i="1" s="1"/>
  <c r="P636" i="1"/>
  <c r="R636" i="1" s="1"/>
  <c r="S636" i="1" s="1"/>
  <c r="P635" i="1"/>
  <c r="R635" i="1" s="1"/>
  <c r="S635" i="1" s="1"/>
  <c r="P634" i="1"/>
  <c r="R634" i="1" s="1"/>
  <c r="S634" i="1" s="1"/>
  <c r="P633" i="1"/>
  <c r="R633" i="1" s="1"/>
  <c r="S633" i="1" s="1"/>
  <c r="P630" i="1"/>
  <c r="R630" i="1" s="1"/>
  <c r="S630" i="1" s="1"/>
  <c r="P629" i="1"/>
  <c r="R629" i="1" s="1"/>
  <c r="S629" i="1" s="1"/>
  <c r="P627" i="1"/>
  <c r="R627" i="1" s="1"/>
  <c r="S627" i="1" s="1"/>
  <c r="P626" i="1"/>
  <c r="R626" i="1" s="1"/>
  <c r="S626" i="1" s="1"/>
  <c r="P625" i="1"/>
  <c r="R625" i="1" s="1"/>
  <c r="S625" i="1" s="1"/>
  <c r="U625" i="1" s="1"/>
  <c r="V625" i="1" s="1"/>
  <c r="P624" i="1"/>
  <c r="R624" i="1" s="1"/>
  <c r="S624" i="1" s="1"/>
  <c r="U624" i="1" s="1"/>
  <c r="V624" i="1" s="1"/>
  <c r="P622" i="1"/>
  <c r="R622" i="1" s="1"/>
  <c r="S622" i="1" s="1"/>
  <c r="P621" i="1"/>
  <c r="R621" i="1" s="1"/>
  <c r="S621" i="1" s="1"/>
  <c r="P619" i="1"/>
  <c r="R619" i="1" s="1"/>
  <c r="S619" i="1" s="1"/>
  <c r="P618" i="1"/>
  <c r="R618" i="1" s="1"/>
  <c r="S618" i="1" s="1"/>
  <c r="P617" i="1"/>
  <c r="R617" i="1" s="1"/>
  <c r="S617" i="1" s="1"/>
  <c r="U617" i="1" s="1"/>
  <c r="V617" i="1" s="1"/>
  <c r="P614" i="1"/>
  <c r="R614" i="1" s="1"/>
  <c r="S614" i="1" s="1"/>
  <c r="P613" i="1"/>
  <c r="R613" i="1" s="1"/>
  <c r="S613" i="1" s="1"/>
  <c r="P612" i="1"/>
  <c r="R612" i="1" s="1"/>
  <c r="S612" i="1" s="1"/>
  <c r="P611" i="1"/>
  <c r="R611" i="1" s="1"/>
  <c r="S611" i="1" s="1"/>
  <c r="P610" i="1"/>
  <c r="R610" i="1" s="1"/>
  <c r="S610" i="1" s="1"/>
  <c r="U610" i="1" s="1"/>
  <c r="V610" i="1" s="1"/>
  <c r="P609" i="1"/>
  <c r="R609" i="1" s="1"/>
  <c r="S609" i="1" s="1"/>
  <c r="U609" i="1" s="1"/>
  <c r="V609" i="1" s="1"/>
  <c r="P607" i="1"/>
  <c r="R607" i="1" s="1"/>
  <c r="S607" i="1" s="1"/>
  <c r="P606" i="1"/>
  <c r="R606" i="1" s="1"/>
  <c r="S606" i="1" s="1"/>
  <c r="P604" i="1"/>
  <c r="R604" i="1" s="1"/>
  <c r="S604" i="1" s="1"/>
  <c r="P603" i="1"/>
  <c r="R603" i="1" s="1"/>
  <c r="S603" i="1" s="1"/>
  <c r="P601" i="1"/>
  <c r="R601" i="1" s="1"/>
  <c r="S601" i="1" s="1"/>
  <c r="P600" i="1"/>
  <c r="R600" i="1" s="1"/>
  <c r="S600" i="1" s="1"/>
  <c r="P598" i="1"/>
  <c r="R598" i="1" s="1"/>
  <c r="S598" i="1" s="1"/>
  <c r="P597" i="1"/>
  <c r="R597" i="1" s="1"/>
  <c r="S597" i="1" s="1"/>
  <c r="P595" i="1"/>
  <c r="R595" i="1" s="1"/>
  <c r="S595" i="1" s="1"/>
  <c r="P594" i="1"/>
  <c r="R594" i="1" s="1"/>
  <c r="S594" i="1" s="1"/>
  <c r="P593" i="1"/>
  <c r="R593" i="1" s="1"/>
  <c r="S593" i="1" s="1"/>
  <c r="P591" i="1"/>
  <c r="R591" i="1" s="1"/>
  <c r="S591" i="1" s="1"/>
  <c r="P590" i="1"/>
  <c r="R590" i="1" s="1"/>
  <c r="S590" i="1" s="1"/>
  <c r="P586" i="1"/>
  <c r="R586" i="1" s="1"/>
  <c r="S586" i="1" s="1"/>
  <c r="U586" i="1" s="1"/>
  <c r="V586" i="1" s="1"/>
  <c r="P585" i="1"/>
  <c r="R585" i="1" s="1"/>
  <c r="S585" i="1" s="1"/>
  <c r="P584" i="1"/>
  <c r="R584" i="1" s="1"/>
  <c r="S584" i="1" s="1"/>
  <c r="U584" i="1" s="1"/>
  <c r="V584" i="1" s="1"/>
  <c r="P583" i="1"/>
  <c r="R583" i="1" s="1"/>
  <c r="S583" i="1" s="1"/>
  <c r="P581" i="1"/>
  <c r="R581" i="1" s="1"/>
  <c r="S581" i="1" s="1"/>
  <c r="P580" i="1"/>
  <c r="R580" i="1" s="1"/>
  <c r="S580" i="1" s="1"/>
  <c r="P579" i="1"/>
  <c r="R579" i="1" s="1"/>
  <c r="S579" i="1" s="1"/>
  <c r="P578" i="1"/>
  <c r="R578" i="1" s="1"/>
  <c r="S578" i="1" s="1"/>
  <c r="P577" i="1"/>
  <c r="R577" i="1" s="1"/>
  <c r="S577" i="1" s="1"/>
  <c r="P576" i="1"/>
  <c r="R576" i="1" s="1"/>
  <c r="S576" i="1" s="1"/>
  <c r="P575" i="1"/>
  <c r="R575" i="1" s="1"/>
  <c r="S575" i="1" s="1"/>
  <c r="P574" i="1"/>
  <c r="R574" i="1" s="1"/>
  <c r="S574" i="1" s="1"/>
  <c r="P572" i="1"/>
  <c r="R572" i="1" s="1"/>
  <c r="S572" i="1" s="1"/>
  <c r="P571" i="1"/>
  <c r="R571" i="1" s="1"/>
  <c r="S571" i="1" s="1"/>
  <c r="P570" i="1"/>
  <c r="R570" i="1" s="1"/>
  <c r="S570" i="1" s="1"/>
  <c r="P569" i="1"/>
  <c r="R569" i="1" s="1"/>
  <c r="S569" i="1" s="1"/>
  <c r="P568" i="1"/>
  <c r="R568" i="1" s="1"/>
  <c r="S568" i="1" s="1"/>
  <c r="P566" i="1"/>
  <c r="R566" i="1" s="1"/>
  <c r="S566" i="1" s="1"/>
  <c r="P565" i="1"/>
  <c r="R565" i="1" s="1"/>
  <c r="S565" i="1" s="1"/>
  <c r="P564" i="1"/>
  <c r="R564" i="1" s="1"/>
  <c r="S564" i="1" s="1"/>
  <c r="P563" i="1"/>
  <c r="R563" i="1" s="1"/>
  <c r="S563" i="1" s="1"/>
  <c r="P562" i="1"/>
  <c r="R562" i="1" s="1"/>
  <c r="S562" i="1" s="1"/>
  <c r="P561" i="1"/>
  <c r="R561" i="1" s="1"/>
  <c r="S561" i="1" s="1"/>
  <c r="U561" i="1" s="1"/>
  <c r="V561" i="1" s="1"/>
  <c r="P560" i="1"/>
  <c r="R560" i="1" s="1"/>
  <c r="S560" i="1" s="1"/>
  <c r="P558" i="1"/>
  <c r="R558" i="1" s="1"/>
  <c r="S558" i="1" s="1"/>
  <c r="P557" i="1"/>
  <c r="R557" i="1" s="1"/>
  <c r="S557" i="1" s="1"/>
  <c r="P556" i="1"/>
  <c r="R556" i="1" s="1"/>
  <c r="S556" i="1" s="1"/>
  <c r="P554" i="1"/>
  <c r="R554" i="1" s="1"/>
  <c r="S554" i="1" s="1"/>
  <c r="P553" i="1"/>
  <c r="R553" i="1" s="1"/>
  <c r="S553" i="1" s="1"/>
  <c r="P552" i="1"/>
  <c r="R552" i="1" s="1"/>
  <c r="S552" i="1" s="1"/>
  <c r="P551" i="1"/>
  <c r="R551" i="1" s="1"/>
  <c r="S551" i="1" s="1"/>
  <c r="P550" i="1"/>
  <c r="R550" i="1" s="1"/>
  <c r="S550" i="1" s="1"/>
  <c r="P548" i="1"/>
  <c r="R548" i="1" s="1"/>
  <c r="S548" i="1" s="1"/>
  <c r="P547" i="1"/>
  <c r="R547" i="1" s="1"/>
  <c r="S547" i="1" s="1"/>
  <c r="P546" i="1"/>
  <c r="R546" i="1" s="1"/>
  <c r="S546" i="1" s="1"/>
  <c r="P544" i="1"/>
  <c r="R544" i="1" s="1"/>
  <c r="S544" i="1" s="1"/>
  <c r="P543" i="1"/>
  <c r="R543" i="1" s="1"/>
  <c r="S543" i="1" s="1"/>
  <c r="P541" i="1"/>
  <c r="R541" i="1" s="1"/>
  <c r="S541" i="1" s="1"/>
  <c r="P540" i="1"/>
  <c r="R540" i="1" s="1"/>
  <c r="S540" i="1" s="1"/>
  <c r="P538" i="1"/>
  <c r="R538" i="1" s="1"/>
  <c r="S538" i="1" s="1"/>
  <c r="P537" i="1"/>
  <c r="R537" i="1" s="1"/>
  <c r="S537" i="1" s="1"/>
  <c r="P536" i="1"/>
  <c r="R536" i="1" s="1"/>
  <c r="S536" i="1" s="1"/>
  <c r="P534" i="1"/>
  <c r="R534" i="1" s="1"/>
  <c r="S534" i="1" s="1"/>
  <c r="P533" i="1"/>
  <c r="R533" i="1" s="1"/>
  <c r="S533" i="1" s="1"/>
  <c r="P531" i="1"/>
  <c r="R531" i="1" s="1"/>
  <c r="S531" i="1" s="1"/>
  <c r="P530" i="1"/>
  <c r="R530" i="1" s="1"/>
  <c r="S530" i="1" s="1"/>
  <c r="P529" i="1"/>
  <c r="R529" i="1" s="1"/>
  <c r="S529" i="1" s="1"/>
  <c r="P528" i="1"/>
  <c r="R528" i="1" s="1"/>
  <c r="S528" i="1" s="1"/>
  <c r="P527" i="1"/>
  <c r="R527" i="1" s="1"/>
  <c r="S527" i="1" s="1"/>
  <c r="P526" i="1"/>
  <c r="R526" i="1" s="1"/>
  <c r="S526" i="1" s="1"/>
  <c r="P525" i="1"/>
  <c r="R525" i="1" s="1"/>
  <c r="S525" i="1" s="1"/>
  <c r="P523" i="1"/>
  <c r="R523" i="1" s="1"/>
  <c r="S523" i="1" s="1"/>
  <c r="P522" i="1"/>
  <c r="R522" i="1" s="1"/>
  <c r="S522" i="1" s="1"/>
  <c r="P521" i="1"/>
  <c r="R521" i="1" s="1"/>
  <c r="S521" i="1" s="1"/>
  <c r="P519" i="1"/>
  <c r="R519" i="1" s="1"/>
  <c r="S519" i="1" s="1"/>
  <c r="P518" i="1"/>
  <c r="R518" i="1" s="1"/>
  <c r="S518" i="1" s="1"/>
  <c r="P517" i="1"/>
  <c r="R517" i="1" s="1"/>
  <c r="S517" i="1" s="1"/>
  <c r="P516" i="1"/>
  <c r="R516" i="1" s="1"/>
  <c r="S516" i="1" s="1"/>
  <c r="P515" i="1"/>
  <c r="R515" i="1" s="1"/>
  <c r="S515" i="1" s="1"/>
  <c r="P514" i="1"/>
  <c r="R514" i="1" s="1"/>
  <c r="S514" i="1" s="1"/>
  <c r="P512" i="1"/>
  <c r="R512" i="1" s="1"/>
  <c r="S512" i="1" s="1"/>
  <c r="P511" i="1"/>
  <c r="R511" i="1" s="1"/>
  <c r="S511" i="1" s="1"/>
  <c r="P510" i="1"/>
  <c r="R510" i="1" s="1"/>
  <c r="S510" i="1" s="1"/>
  <c r="P508" i="1"/>
  <c r="R508" i="1" s="1"/>
  <c r="S508" i="1" s="1"/>
  <c r="P507" i="1"/>
  <c r="R507" i="1" s="1"/>
  <c r="S507" i="1" s="1"/>
  <c r="P506" i="1"/>
  <c r="R506" i="1" s="1"/>
  <c r="S506" i="1" s="1"/>
  <c r="P505" i="1"/>
  <c r="R505" i="1" s="1"/>
  <c r="S505" i="1" s="1"/>
  <c r="P504" i="1"/>
  <c r="R504" i="1" s="1"/>
  <c r="S504" i="1" s="1"/>
  <c r="P502" i="1"/>
  <c r="R502" i="1" s="1"/>
  <c r="S502" i="1" s="1"/>
  <c r="P501" i="1"/>
  <c r="R501" i="1" s="1"/>
  <c r="S501" i="1" s="1"/>
  <c r="P500" i="1"/>
  <c r="R500" i="1" s="1"/>
  <c r="S500" i="1" s="1"/>
  <c r="U500" i="1" s="1"/>
  <c r="V500" i="1" s="1"/>
  <c r="P499" i="1"/>
  <c r="R499" i="1" s="1"/>
  <c r="S499" i="1" s="1"/>
  <c r="U499" i="1" s="1"/>
  <c r="V499" i="1" s="1"/>
  <c r="P498" i="1"/>
  <c r="R498" i="1" s="1"/>
  <c r="S498" i="1" s="1"/>
  <c r="U498" i="1" s="1"/>
  <c r="V498" i="1" s="1"/>
  <c r="P496" i="1"/>
  <c r="R496" i="1" s="1"/>
  <c r="S496" i="1" s="1"/>
  <c r="P495" i="1"/>
  <c r="R495" i="1" s="1"/>
  <c r="S495" i="1" s="1"/>
  <c r="P494" i="1"/>
  <c r="R494" i="1" s="1"/>
  <c r="S494" i="1" s="1"/>
  <c r="U494" i="1" s="1"/>
  <c r="V494" i="1" s="1"/>
  <c r="P493" i="1"/>
  <c r="R493" i="1" s="1"/>
  <c r="S493" i="1" s="1"/>
  <c r="U493" i="1" s="1"/>
  <c r="V493" i="1" s="1"/>
  <c r="P488" i="1"/>
  <c r="R488" i="1" s="1"/>
  <c r="P486" i="1"/>
  <c r="R486" i="1" s="1"/>
  <c r="S486" i="1" s="1"/>
  <c r="P485" i="1"/>
  <c r="R485" i="1" s="1"/>
  <c r="S485" i="1" s="1"/>
  <c r="P484" i="1"/>
  <c r="R484" i="1" s="1"/>
  <c r="S484" i="1" s="1"/>
  <c r="P483" i="1"/>
  <c r="R483" i="1" s="1"/>
  <c r="S483" i="1" s="1"/>
  <c r="P481" i="1"/>
  <c r="R481" i="1" s="1"/>
  <c r="S481" i="1" s="1"/>
  <c r="P480" i="1"/>
  <c r="R480" i="1" s="1"/>
  <c r="S480" i="1" s="1"/>
  <c r="P478" i="1"/>
  <c r="R478" i="1" s="1"/>
  <c r="S478" i="1" s="1"/>
  <c r="P477" i="1"/>
  <c r="R477" i="1" s="1"/>
  <c r="S477" i="1" s="1"/>
  <c r="P476" i="1"/>
  <c r="R476" i="1" s="1"/>
  <c r="S476" i="1" s="1"/>
  <c r="P475" i="1"/>
  <c r="R475" i="1" s="1"/>
  <c r="S475" i="1" s="1"/>
  <c r="P474" i="1"/>
  <c r="R474" i="1" s="1"/>
  <c r="S474" i="1" s="1"/>
  <c r="P473" i="1"/>
  <c r="R473" i="1" s="1"/>
  <c r="S473" i="1" s="1"/>
  <c r="U473" i="1" s="1"/>
  <c r="V473" i="1" s="1"/>
  <c r="P472" i="1"/>
  <c r="R472" i="1" s="1"/>
  <c r="S472" i="1" s="1"/>
  <c r="P470" i="1"/>
  <c r="R470" i="1" s="1"/>
  <c r="S470" i="1" s="1"/>
  <c r="U470" i="1" s="1"/>
  <c r="V470" i="1" s="1"/>
  <c r="P469" i="1"/>
  <c r="R469" i="1" s="1"/>
  <c r="S469" i="1" s="1"/>
  <c r="U469" i="1" s="1"/>
  <c r="V469" i="1" s="1"/>
  <c r="P466" i="1"/>
  <c r="R466" i="1" s="1"/>
  <c r="S466" i="1" s="1"/>
  <c r="P465" i="1"/>
  <c r="R465" i="1" s="1"/>
  <c r="S465" i="1" s="1"/>
  <c r="P464" i="1"/>
  <c r="R464" i="1" s="1"/>
  <c r="S464" i="1" s="1"/>
  <c r="P463" i="1"/>
  <c r="R463" i="1" s="1"/>
  <c r="S463" i="1" s="1"/>
  <c r="P462" i="1"/>
  <c r="R462" i="1" s="1"/>
  <c r="S462" i="1" s="1"/>
  <c r="P460" i="1"/>
  <c r="R460" i="1" s="1"/>
  <c r="S460" i="1" s="1"/>
  <c r="P459" i="1"/>
  <c r="R459" i="1" s="1"/>
  <c r="P458" i="1"/>
  <c r="R458" i="1" s="1"/>
  <c r="S458" i="1" s="1"/>
  <c r="P457" i="1"/>
  <c r="R457" i="1" s="1"/>
  <c r="S457" i="1" s="1"/>
  <c r="P455" i="1"/>
  <c r="R455" i="1" s="1"/>
  <c r="S455" i="1" s="1"/>
  <c r="P454" i="1"/>
  <c r="R454" i="1" s="1"/>
  <c r="S454" i="1" s="1"/>
  <c r="P453" i="1"/>
  <c r="R453" i="1" s="1"/>
  <c r="S453" i="1" s="1"/>
  <c r="P452" i="1"/>
  <c r="R452" i="1" s="1"/>
  <c r="S452" i="1" s="1"/>
  <c r="P451" i="1"/>
  <c r="R451" i="1" s="1"/>
  <c r="S451" i="1" s="1"/>
  <c r="U451" i="1" s="1"/>
  <c r="V451" i="1" s="1"/>
  <c r="P450" i="1"/>
  <c r="R450" i="1" s="1"/>
  <c r="S450" i="1" s="1"/>
  <c r="P447" i="1"/>
  <c r="R447" i="1" s="1"/>
  <c r="S447" i="1" s="1"/>
  <c r="P448" i="1"/>
  <c r="R448" i="1" s="1"/>
  <c r="S448" i="1" s="1"/>
  <c r="P446" i="1"/>
  <c r="R446" i="1" s="1"/>
  <c r="S446" i="1" s="1"/>
  <c r="P445" i="1"/>
  <c r="R445" i="1" s="1"/>
  <c r="S445" i="1" s="1"/>
  <c r="P444" i="1"/>
  <c r="R444" i="1" s="1"/>
  <c r="S444" i="1" s="1"/>
  <c r="P443" i="1"/>
  <c r="R443" i="1" s="1"/>
  <c r="S443" i="1" s="1"/>
  <c r="P442" i="1"/>
  <c r="R442" i="1" s="1"/>
  <c r="S442" i="1" s="1"/>
  <c r="U442" i="1" s="1"/>
  <c r="V442" i="1" s="1"/>
  <c r="P441" i="1"/>
  <c r="R441" i="1" s="1"/>
  <c r="S441" i="1" s="1"/>
  <c r="P439" i="1"/>
  <c r="R439" i="1" s="1"/>
  <c r="S439" i="1" s="1"/>
  <c r="U439" i="1" s="1"/>
  <c r="V439" i="1" s="1"/>
  <c r="P438" i="1"/>
  <c r="R438" i="1" s="1"/>
  <c r="S438" i="1" s="1"/>
  <c r="P437" i="1"/>
  <c r="R437" i="1" s="1"/>
  <c r="S437" i="1" s="1"/>
  <c r="P435" i="1"/>
  <c r="R435" i="1" s="1"/>
  <c r="S435" i="1" s="1"/>
  <c r="P434" i="1"/>
  <c r="R434" i="1" s="1"/>
  <c r="S434" i="1" s="1"/>
  <c r="P433" i="1"/>
  <c r="R433" i="1" s="1"/>
  <c r="S433" i="1" s="1"/>
  <c r="P432" i="1"/>
  <c r="R432" i="1" s="1"/>
  <c r="S432" i="1" s="1"/>
  <c r="P431" i="1"/>
  <c r="R431" i="1" s="1"/>
  <c r="S431" i="1" s="1"/>
  <c r="P429" i="1"/>
  <c r="R429" i="1" s="1"/>
  <c r="S429" i="1" s="1"/>
  <c r="P428" i="1"/>
  <c r="R428" i="1" s="1"/>
  <c r="S428" i="1" s="1"/>
  <c r="P427" i="1"/>
  <c r="R427" i="1" s="1"/>
  <c r="S427" i="1" s="1"/>
  <c r="P426" i="1"/>
  <c r="R426" i="1" s="1"/>
  <c r="S426" i="1" s="1"/>
  <c r="P424" i="1"/>
  <c r="R424" i="1" s="1"/>
  <c r="S424" i="1" s="1"/>
  <c r="P423" i="1"/>
  <c r="R423" i="1" s="1"/>
  <c r="P421" i="1"/>
  <c r="R421" i="1" s="1"/>
  <c r="S421" i="1" s="1"/>
  <c r="P420" i="1"/>
  <c r="R420" i="1" s="1"/>
  <c r="S420" i="1" s="1"/>
  <c r="P419" i="1"/>
  <c r="R419" i="1" s="1"/>
  <c r="S419" i="1" s="1"/>
  <c r="P418" i="1"/>
  <c r="R418" i="1" s="1"/>
  <c r="S418" i="1" s="1"/>
  <c r="P417" i="1"/>
  <c r="R417" i="1" s="1"/>
  <c r="S417" i="1" s="1"/>
  <c r="P415" i="1"/>
  <c r="R415" i="1" s="1"/>
  <c r="S415" i="1" s="1"/>
  <c r="P414" i="1"/>
  <c r="R414" i="1" s="1"/>
  <c r="S414" i="1" s="1"/>
  <c r="P413" i="1"/>
  <c r="R413" i="1" s="1"/>
  <c r="S413" i="1" s="1"/>
  <c r="P412" i="1"/>
  <c r="R412" i="1" s="1"/>
  <c r="S412" i="1" s="1"/>
  <c r="P411" i="1"/>
  <c r="R411" i="1" s="1"/>
  <c r="S411" i="1" s="1"/>
  <c r="P409" i="1"/>
  <c r="R409" i="1" s="1"/>
  <c r="S409" i="1" s="1"/>
  <c r="P408" i="1"/>
  <c r="R408" i="1" s="1"/>
  <c r="S408" i="1" s="1"/>
  <c r="P407" i="1"/>
  <c r="R407" i="1" s="1"/>
  <c r="S407" i="1" s="1"/>
  <c r="P405" i="1"/>
  <c r="R405" i="1" s="1"/>
  <c r="S405" i="1" s="1"/>
  <c r="P404" i="1"/>
  <c r="R404" i="1" s="1"/>
  <c r="S404" i="1" s="1"/>
  <c r="P402" i="1"/>
  <c r="R402" i="1" s="1"/>
  <c r="S402" i="1" s="1"/>
  <c r="P401" i="1"/>
  <c r="R401" i="1" s="1"/>
  <c r="S401" i="1" s="1"/>
  <c r="P400" i="1"/>
  <c r="R400" i="1" s="1"/>
  <c r="S400" i="1" s="1"/>
  <c r="P399" i="1"/>
  <c r="R399" i="1" s="1"/>
  <c r="S399" i="1" s="1"/>
  <c r="P398" i="1"/>
  <c r="R398" i="1" s="1"/>
  <c r="S398" i="1" s="1"/>
  <c r="P396" i="1"/>
  <c r="R396" i="1" s="1"/>
  <c r="S396" i="1" s="1"/>
  <c r="P395" i="1"/>
  <c r="R395" i="1" s="1"/>
  <c r="S395" i="1" s="1"/>
  <c r="P394" i="1"/>
  <c r="R394" i="1" s="1"/>
  <c r="S394" i="1" s="1"/>
  <c r="P393" i="1"/>
  <c r="R393" i="1" s="1"/>
  <c r="S393" i="1" s="1"/>
  <c r="P392" i="1"/>
  <c r="R392" i="1" s="1"/>
  <c r="S392" i="1" s="1"/>
  <c r="P391" i="1"/>
  <c r="R391" i="1" s="1"/>
  <c r="S391" i="1" s="1"/>
  <c r="P390" i="1"/>
  <c r="R390" i="1" s="1"/>
  <c r="S390" i="1" s="1"/>
  <c r="P389" i="1"/>
  <c r="R389" i="1" s="1"/>
  <c r="S389" i="1" s="1"/>
  <c r="P388" i="1"/>
  <c r="R388" i="1" s="1"/>
  <c r="S388" i="1" s="1"/>
  <c r="P387" i="1"/>
  <c r="R387" i="1" s="1"/>
  <c r="S387" i="1" s="1"/>
  <c r="P385" i="1"/>
  <c r="R385" i="1" s="1"/>
  <c r="S385" i="1" s="1"/>
  <c r="P384" i="1"/>
  <c r="R384" i="1" s="1"/>
  <c r="S384" i="1" s="1"/>
  <c r="P382" i="1"/>
  <c r="R382" i="1" s="1"/>
  <c r="S382" i="1" s="1"/>
  <c r="P381" i="1"/>
  <c r="R381" i="1" s="1"/>
  <c r="S381" i="1" s="1"/>
  <c r="P379" i="1"/>
  <c r="R379" i="1" s="1"/>
  <c r="S379" i="1" s="1"/>
  <c r="P378" i="1"/>
  <c r="R378" i="1" s="1"/>
  <c r="S378" i="1" s="1"/>
  <c r="P377" i="1"/>
  <c r="R377" i="1" s="1"/>
  <c r="S377" i="1" s="1"/>
  <c r="P376" i="1"/>
  <c r="R376" i="1" s="1"/>
  <c r="S376" i="1" s="1"/>
  <c r="P372" i="1"/>
  <c r="R372" i="1" s="1"/>
  <c r="S372" i="1" s="1"/>
  <c r="U372" i="1" s="1"/>
  <c r="V372" i="1" s="1"/>
  <c r="P370" i="1"/>
  <c r="R370" i="1" s="1"/>
  <c r="S370" i="1" s="1"/>
  <c r="P369" i="1"/>
  <c r="R369" i="1" s="1"/>
  <c r="S369" i="1" s="1"/>
  <c r="P367" i="1"/>
  <c r="R367" i="1" s="1"/>
  <c r="S367" i="1" s="1"/>
  <c r="P366" i="1"/>
  <c r="R366" i="1" s="1"/>
  <c r="S366" i="1" s="1"/>
  <c r="P365" i="1"/>
  <c r="R365" i="1" s="1"/>
  <c r="S365" i="1" s="1"/>
  <c r="P364" i="1"/>
  <c r="R364" i="1" s="1"/>
  <c r="S364" i="1" s="1"/>
  <c r="P363" i="1"/>
  <c r="R363" i="1" s="1"/>
  <c r="S363" i="1" s="1"/>
  <c r="P362" i="1"/>
  <c r="R362" i="1" s="1"/>
  <c r="S362" i="1" s="1"/>
  <c r="P360" i="1"/>
  <c r="R360" i="1" s="1"/>
  <c r="S360" i="1" s="1"/>
  <c r="P359" i="1"/>
  <c r="R359" i="1" s="1"/>
  <c r="S359" i="1" s="1"/>
  <c r="U359" i="1" s="1"/>
  <c r="V359" i="1" s="1"/>
  <c r="P358" i="1"/>
  <c r="R358" i="1" s="1"/>
  <c r="S358" i="1" s="1"/>
  <c r="U358" i="1" s="1"/>
  <c r="V358" i="1" s="1"/>
  <c r="P356" i="1"/>
  <c r="R356" i="1" s="1"/>
  <c r="S356" i="1" s="1"/>
  <c r="P355" i="1"/>
  <c r="R355" i="1" s="1"/>
  <c r="S355" i="1" s="1"/>
  <c r="P354" i="1"/>
  <c r="R354" i="1" s="1"/>
  <c r="S354" i="1" s="1"/>
  <c r="P352" i="1"/>
  <c r="R352" i="1" s="1"/>
  <c r="S352" i="1" s="1"/>
  <c r="P351" i="1"/>
  <c r="R351" i="1" s="1"/>
  <c r="S351" i="1" s="1"/>
  <c r="P349" i="1"/>
  <c r="R349" i="1" s="1"/>
  <c r="S349" i="1" s="1"/>
  <c r="P348" i="1"/>
  <c r="R348" i="1" s="1"/>
  <c r="S348" i="1" s="1"/>
  <c r="P346" i="1"/>
  <c r="R346" i="1" s="1"/>
  <c r="S346" i="1" s="1"/>
  <c r="P345" i="1"/>
  <c r="R345" i="1" s="1"/>
  <c r="P344" i="1"/>
  <c r="R344" i="1" s="1"/>
  <c r="S344" i="1" s="1"/>
  <c r="P342" i="1"/>
  <c r="R342" i="1" s="1"/>
  <c r="S342" i="1" s="1"/>
  <c r="P341" i="1"/>
  <c r="R341" i="1" s="1"/>
  <c r="S341" i="1" s="1"/>
  <c r="P340" i="1"/>
  <c r="R340" i="1" s="1"/>
  <c r="P339" i="1"/>
  <c r="R339" i="1" s="1"/>
  <c r="S339" i="1" s="1"/>
  <c r="P337" i="1"/>
  <c r="R337" i="1" s="1"/>
  <c r="S337" i="1" s="1"/>
  <c r="P336" i="1"/>
  <c r="R336" i="1" s="1"/>
  <c r="P334" i="1"/>
  <c r="R334" i="1" s="1"/>
  <c r="S334" i="1" s="1"/>
  <c r="P333" i="1"/>
  <c r="R333" i="1" s="1"/>
  <c r="P331" i="1"/>
  <c r="R331" i="1" s="1"/>
  <c r="S331" i="1" s="1"/>
  <c r="P330" i="1"/>
  <c r="R330" i="1" s="1"/>
  <c r="S330" i="1" s="1"/>
  <c r="P329" i="1"/>
  <c r="R329" i="1" s="1"/>
  <c r="S329" i="1" s="1"/>
  <c r="P327" i="1"/>
  <c r="R327" i="1" s="1"/>
  <c r="S327" i="1" s="1"/>
  <c r="P326" i="1"/>
  <c r="R326" i="1" s="1"/>
  <c r="S326" i="1" s="1"/>
  <c r="P325" i="1"/>
  <c r="R325" i="1" s="1"/>
  <c r="S325" i="1" s="1"/>
  <c r="P324" i="1"/>
  <c r="R324" i="1" s="1"/>
  <c r="S324" i="1" s="1"/>
  <c r="P322" i="1"/>
  <c r="R322" i="1" s="1"/>
  <c r="S322" i="1" s="1"/>
  <c r="P321" i="1"/>
  <c r="R321" i="1" s="1"/>
  <c r="S321" i="1" s="1"/>
  <c r="P320" i="1"/>
  <c r="R320" i="1" s="1"/>
  <c r="S320" i="1" s="1"/>
  <c r="P319" i="1"/>
  <c r="R319" i="1" s="1"/>
  <c r="S319" i="1" s="1"/>
  <c r="P318" i="1"/>
  <c r="R318" i="1" s="1"/>
  <c r="S318" i="1" s="1"/>
  <c r="P317" i="1"/>
  <c r="R317" i="1" s="1"/>
  <c r="S317" i="1" s="1"/>
  <c r="P316" i="1"/>
  <c r="R316" i="1" s="1"/>
  <c r="S316" i="1" s="1"/>
  <c r="P315" i="1"/>
  <c r="R315" i="1" s="1"/>
  <c r="S315" i="1" s="1"/>
  <c r="P313" i="1"/>
  <c r="R313" i="1" s="1"/>
  <c r="S313" i="1" s="1"/>
  <c r="P312" i="1"/>
  <c r="R312" i="1" s="1"/>
  <c r="S312" i="1" s="1"/>
  <c r="P311" i="1"/>
  <c r="R311" i="1" s="1"/>
  <c r="S311" i="1" s="1"/>
  <c r="P310" i="1"/>
  <c r="R310" i="1" s="1"/>
  <c r="S310" i="1" s="1"/>
  <c r="P308" i="1"/>
  <c r="R308" i="1" s="1"/>
  <c r="S308" i="1" s="1"/>
  <c r="P307" i="1"/>
  <c r="R307" i="1" s="1"/>
  <c r="S307" i="1" s="1"/>
  <c r="P306" i="1"/>
  <c r="R306" i="1" s="1"/>
  <c r="S306" i="1" s="1"/>
  <c r="P305" i="1"/>
  <c r="R305" i="1" s="1"/>
  <c r="S305" i="1" s="1"/>
  <c r="P303" i="1"/>
  <c r="R303" i="1" s="1"/>
  <c r="S303" i="1" s="1"/>
  <c r="P302" i="1"/>
  <c r="R302" i="1" s="1"/>
  <c r="S302" i="1" s="1"/>
  <c r="P301" i="1"/>
  <c r="R301" i="1" s="1"/>
  <c r="S301" i="1" s="1"/>
  <c r="P300" i="1"/>
  <c r="R300" i="1" s="1"/>
  <c r="S300" i="1" s="1"/>
  <c r="P298" i="1"/>
  <c r="R298" i="1" s="1"/>
  <c r="S298" i="1" s="1"/>
  <c r="P297" i="1"/>
  <c r="R297" i="1" s="1"/>
  <c r="S297" i="1" s="1"/>
  <c r="P295" i="1"/>
  <c r="R295" i="1" s="1"/>
  <c r="S295" i="1" s="1"/>
  <c r="P294" i="1"/>
  <c r="R294" i="1" s="1"/>
  <c r="S294" i="1" s="1"/>
  <c r="P293" i="1"/>
  <c r="R293" i="1" s="1"/>
  <c r="S293" i="1" s="1"/>
  <c r="P291" i="1"/>
  <c r="R291" i="1" s="1"/>
  <c r="S291" i="1" s="1"/>
  <c r="P290" i="1"/>
  <c r="R290" i="1" s="1"/>
  <c r="S290" i="1" s="1"/>
  <c r="P288" i="1"/>
  <c r="R288" i="1" s="1"/>
  <c r="S288" i="1" s="1"/>
  <c r="P287" i="1"/>
  <c r="R287" i="1" s="1"/>
  <c r="S287" i="1" s="1"/>
  <c r="P285" i="1"/>
  <c r="R285" i="1" s="1"/>
  <c r="S285" i="1" s="1"/>
  <c r="P284" i="1"/>
  <c r="R284" i="1" s="1"/>
  <c r="S284" i="1" s="1"/>
  <c r="P283" i="1"/>
  <c r="R283" i="1" s="1"/>
  <c r="S283" i="1" s="1"/>
  <c r="P282" i="1"/>
  <c r="R282" i="1" s="1"/>
  <c r="S282" i="1" s="1"/>
  <c r="P278" i="1"/>
  <c r="R278" i="1" s="1"/>
  <c r="S278" i="1" s="1"/>
  <c r="U278" i="1" s="1"/>
  <c r="V278" i="1" s="1"/>
  <c r="P277" i="1"/>
  <c r="R277" i="1" s="1"/>
  <c r="S277" i="1" s="1"/>
  <c r="P275" i="1"/>
  <c r="R275" i="1" s="1"/>
  <c r="S275" i="1" s="1"/>
  <c r="P274" i="1"/>
  <c r="R274" i="1" s="1"/>
  <c r="S274" i="1" s="1"/>
  <c r="P271" i="1"/>
  <c r="R271" i="1" s="1"/>
  <c r="S271" i="1" s="1"/>
  <c r="P269" i="1"/>
  <c r="R269" i="1" s="1"/>
  <c r="S269" i="1" s="1"/>
  <c r="P268" i="1"/>
  <c r="R268" i="1" s="1"/>
  <c r="S268" i="1" s="1"/>
  <c r="P266" i="1"/>
  <c r="R266" i="1" s="1"/>
  <c r="S266" i="1" s="1"/>
  <c r="P265" i="1"/>
  <c r="R265" i="1" s="1"/>
  <c r="S265" i="1" s="1"/>
  <c r="P263" i="1"/>
  <c r="R263" i="1" s="1"/>
  <c r="S263" i="1" s="1"/>
  <c r="P262" i="1"/>
  <c r="R262" i="1" s="1"/>
  <c r="S262" i="1" s="1"/>
  <c r="P261" i="1"/>
  <c r="R261" i="1" s="1"/>
  <c r="S261" i="1" s="1"/>
  <c r="P260" i="1"/>
  <c r="R260" i="1" s="1"/>
  <c r="S260" i="1" s="1"/>
  <c r="P258" i="1"/>
  <c r="R258" i="1" s="1"/>
  <c r="S258" i="1" s="1"/>
  <c r="P257" i="1"/>
  <c r="R257" i="1" s="1"/>
  <c r="S257" i="1" s="1"/>
  <c r="P256" i="1"/>
  <c r="R256" i="1" s="1"/>
  <c r="S256" i="1" s="1"/>
  <c r="P254" i="1"/>
  <c r="R254" i="1" s="1"/>
  <c r="S254" i="1" s="1"/>
  <c r="P253" i="1"/>
  <c r="R253" i="1" s="1"/>
  <c r="S253" i="1" s="1"/>
  <c r="P252" i="1"/>
  <c r="R252" i="1" s="1"/>
  <c r="S252" i="1" s="1"/>
  <c r="U252" i="1" s="1"/>
  <c r="V252" i="1" s="1"/>
  <c r="P251" i="1"/>
  <c r="R251" i="1" s="1"/>
  <c r="S251" i="1" s="1"/>
  <c r="U251" i="1" s="1"/>
  <c r="V251" i="1" s="1"/>
  <c r="P250" i="1"/>
  <c r="R250" i="1" s="1"/>
  <c r="S250" i="1" s="1"/>
  <c r="P248" i="1"/>
  <c r="R248" i="1" s="1"/>
  <c r="S248" i="1" s="1"/>
  <c r="P247" i="1"/>
  <c r="R247" i="1" s="1"/>
  <c r="S247" i="1" s="1"/>
  <c r="P246" i="1"/>
  <c r="R246" i="1" s="1"/>
  <c r="S246" i="1" s="1"/>
  <c r="U246" i="1" s="1"/>
  <c r="V246" i="1" s="1"/>
  <c r="P245" i="1"/>
  <c r="R245" i="1" s="1"/>
  <c r="S245" i="1" s="1"/>
  <c r="U245" i="1" s="1"/>
  <c r="V245" i="1" s="1"/>
  <c r="P244" i="1"/>
  <c r="R244" i="1" s="1"/>
  <c r="S244" i="1" s="1"/>
  <c r="P243" i="1"/>
  <c r="R243" i="1" s="1"/>
  <c r="S243" i="1" s="1"/>
  <c r="U243" i="1" s="1"/>
  <c r="V243" i="1" s="1"/>
  <c r="P241" i="1"/>
  <c r="R241" i="1" s="1"/>
  <c r="S241" i="1" s="1"/>
  <c r="P240" i="1"/>
  <c r="R240" i="1" s="1"/>
  <c r="S240" i="1" s="1"/>
  <c r="P239" i="1"/>
  <c r="R239" i="1" s="1"/>
  <c r="S239" i="1" s="1"/>
  <c r="P238" i="1"/>
  <c r="R238" i="1" s="1"/>
  <c r="S238" i="1" s="1"/>
  <c r="P237" i="1"/>
  <c r="R237" i="1" s="1"/>
  <c r="S237" i="1" s="1"/>
  <c r="P236" i="1"/>
  <c r="R236" i="1" s="1"/>
  <c r="S236" i="1" s="1"/>
  <c r="P234" i="1"/>
  <c r="R234" i="1" s="1"/>
  <c r="S234" i="1" s="1"/>
  <c r="P233" i="1"/>
  <c r="R233" i="1" s="1"/>
  <c r="S233" i="1" s="1"/>
  <c r="P230" i="1"/>
  <c r="R230" i="1" s="1"/>
  <c r="S230" i="1" s="1"/>
  <c r="P228" i="1"/>
  <c r="R228" i="1" s="1"/>
  <c r="S228" i="1" s="1"/>
  <c r="P227" i="1"/>
  <c r="R227" i="1" s="1"/>
  <c r="S227" i="1" s="1"/>
  <c r="P226" i="1"/>
  <c r="R226" i="1" s="1"/>
  <c r="S226" i="1" s="1"/>
  <c r="P225" i="1"/>
  <c r="R225" i="1" s="1"/>
  <c r="S225" i="1" s="1"/>
  <c r="P224" i="1"/>
  <c r="R224" i="1" s="1"/>
  <c r="S224" i="1" s="1"/>
  <c r="P223" i="1"/>
  <c r="R223" i="1" s="1"/>
  <c r="S223" i="1" s="1"/>
  <c r="U223" i="1" s="1"/>
  <c r="V223" i="1" s="1"/>
  <c r="P221" i="1"/>
  <c r="R221" i="1" s="1"/>
  <c r="S221" i="1" s="1"/>
  <c r="P220" i="1"/>
  <c r="R220" i="1" s="1"/>
  <c r="S220" i="1" s="1"/>
  <c r="P218" i="1"/>
  <c r="R218" i="1" s="1"/>
  <c r="S218" i="1" s="1"/>
  <c r="P217" i="1"/>
  <c r="R217" i="1" s="1"/>
  <c r="S217" i="1" s="1"/>
  <c r="P215" i="1"/>
  <c r="R215" i="1" s="1"/>
  <c r="S215" i="1" s="1"/>
  <c r="P214" i="1"/>
  <c r="R214" i="1" s="1"/>
  <c r="S214" i="1" s="1"/>
  <c r="P213" i="1"/>
  <c r="R213" i="1" s="1"/>
  <c r="S213" i="1" s="1"/>
  <c r="P212" i="1"/>
  <c r="R212" i="1" s="1"/>
  <c r="S212" i="1" s="1"/>
  <c r="P210" i="1"/>
  <c r="R210" i="1" s="1"/>
  <c r="S210" i="1" s="1"/>
  <c r="P209" i="1"/>
  <c r="R209" i="1" s="1"/>
  <c r="S209" i="1" s="1"/>
  <c r="P207" i="1"/>
  <c r="R207" i="1" s="1"/>
  <c r="S207" i="1" s="1"/>
  <c r="P206" i="1"/>
  <c r="R206" i="1" s="1"/>
  <c r="S206" i="1" s="1"/>
  <c r="P204" i="1"/>
  <c r="R204" i="1" s="1"/>
  <c r="S204" i="1" s="1"/>
  <c r="P203" i="1"/>
  <c r="R203" i="1" s="1"/>
  <c r="S203" i="1" s="1"/>
  <c r="P202" i="1"/>
  <c r="R202" i="1" s="1"/>
  <c r="S202" i="1" s="1"/>
  <c r="P201" i="1"/>
  <c r="R201" i="1" s="1"/>
  <c r="S201" i="1" s="1"/>
  <c r="P200" i="1"/>
  <c r="R200" i="1" s="1"/>
  <c r="S200" i="1" s="1"/>
  <c r="P199" i="1"/>
  <c r="R199" i="1" s="1"/>
  <c r="S199" i="1" s="1"/>
  <c r="P198" i="1"/>
  <c r="R198" i="1" s="1"/>
  <c r="S198" i="1" s="1"/>
  <c r="P197" i="1"/>
  <c r="R197" i="1" s="1"/>
  <c r="S197" i="1" s="1"/>
  <c r="U197" i="1" s="1"/>
  <c r="V197" i="1" s="1"/>
  <c r="P195" i="1"/>
  <c r="R195" i="1" s="1"/>
  <c r="S195" i="1" s="1"/>
  <c r="P194" i="1"/>
  <c r="R194" i="1" s="1"/>
  <c r="S194" i="1" s="1"/>
  <c r="P193" i="1"/>
  <c r="R193" i="1" s="1"/>
  <c r="S193" i="1" s="1"/>
  <c r="P192" i="1"/>
  <c r="R192" i="1" s="1"/>
  <c r="S192" i="1" s="1"/>
  <c r="U192" i="1" s="1"/>
  <c r="V192" i="1" s="1"/>
  <c r="P190" i="1"/>
  <c r="R190" i="1" s="1"/>
  <c r="S190" i="1" s="1"/>
  <c r="P189" i="1"/>
  <c r="R189" i="1" s="1"/>
  <c r="S189" i="1" s="1"/>
  <c r="P187" i="1"/>
  <c r="R187" i="1" s="1"/>
  <c r="S187" i="1" s="1"/>
  <c r="P186" i="1"/>
  <c r="R186" i="1" s="1"/>
  <c r="S186" i="1" s="1"/>
  <c r="P185" i="1"/>
  <c r="R185" i="1" s="1"/>
  <c r="S185" i="1" s="1"/>
  <c r="P184" i="1"/>
  <c r="R184" i="1" s="1"/>
  <c r="P182" i="1"/>
  <c r="R182" i="1" s="1"/>
  <c r="S182" i="1" s="1"/>
  <c r="P181" i="1"/>
  <c r="R181" i="1" s="1"/>
  <c r="S181" i="1" s="1"/>
  <c r="P180" i="1"/>
  <c r="R180" i="1" s="1"/>
  <c r="S180" i="1" s="1"/>
  <c r="P179" i="1"/>
  <c r="R179" i="1" s="1"/>
  <c r="S179" i="1" s="1"/>
  <c r="P174" i="1"/>
  <c r="R174" i="1" s="1"/>
  <c r="S174" i="1" s="1"/>
  <c r="P173" i="1"/>
  <c r="R173" i="1" s="1"/>
  <c r="S173" i="1" s="1"/>
  <c r="P171" i="1"/>
  <c r="R171" i="1" s="1"/>
  <c r="S171" i="1" s="1"/>
  <c r="P170" i="1"/>
  <c r="R170" i="1" s="1"/>
  <c r="S170" i="1" s="1"/>
  <c r="P169" i="1"/>
  <c r="R169" i="1" s="1"/>
  <c r="S169" i="1" s="1"/>
  <c r="U169" i="1" s="1"/>
  <c r="V169" i="1" s="1"/>
  <c r="P167" i="1"/>
  <c r="R167" i="1" s="1"/>
  <c r="S167" i="1" s="1"/>
  <c r="P166" i="1"/>
  <c r="R166" i="1" s="1"/>
  <c r="S166" i="1" s="1"/>
  <c r="P165" i="1"/>
  <c r="R165" i="1" s="1"/>
  <c r="S165" i="1" s="1"/>
  <c r="P164" i="1"/>
  <c r="R164" i="1" s="1"/>
  <c r="S164" i="1" s="1"/>
  <c r="P163" i="1"/>
  <c r="R163" i="1" s="1"/>
  <c r="S163" i="1" s="1"/>
  <c r="P161" i="1"/>
  <c r="R161" i="1" s="1"/>
  <c r="S161" i="1" s="1"/>
  <c r="P160" i="1"/>
  <c r="R160" i="1" s="1"/>
  <c r="S160" i="1" s="1"/>
  <c r="P157" i="1"/>
  <c r="R157" i="1" s="1"/>
  <c r="S157" i="1" s="1"/>
  <c r="P155" i="1"/>
  <c r="R155" i="1" s="1"/>
  <c r="S155" i="1" s="1"/>
  <c r="P154" i="1"/>
  <c r="R154" i="1" s="1"/>
  <c r="S154" i="1" s="1"/>
  <c r="P153" i="1"/>
  <c r="R153" i="1" s="1"/>
  <c r="S153" i="1" s="1"/>
  <c r="P151" i="1"/>
  <c r="R151" i="1" s="1"/>
  <c r="S151" i="1" s="1"/>
  <c r="P150" i="1"/>
  <c r="R150" i="1" s="1"/>
  <c r="S150" i="1" s="1"/>
  <c r="P148" i="1"/>
  <c r="R148" i="1" s="1"/>
  <c r="S148" i="1" s="1"/>
  <c r="P147" i="1"/>
  <c r="R147" i="1" s="1"/>
  <c r="S147" i="1" s="1"/>
  <c r="P146" i="1"/>
  <c r="R146" i="1" s="1"/>
  <c r="S146" i="1" s="1"/>
  <c r="P144" i="1"/>
  <c r="R144" i="1" s="1"/>
  <c r="S144" i="1" s="1"/>
  <c r="P143" i="1"/>
  <c r="R143" i="1" s="1"/>
  <c r="S143" i="1" s="1"/>
  <c r="P142" i="1"/>
  <c r="R142" i="1" s="1"/>
  <c r="S142" i="1" s="1"/>
  <c r="P141" i="1"/>
  <c r="R141" i="1" s="1"/>
  <c r="S141" i="1" s="1"/>
  <c r="P140" i="1"/>
  <c r="R140" i="1" s="1"/>
  <c r="S140" i="1" s="1"/>
  <c r="P139" i="1"/>
  <c r="R139" i="1" s="1"/>
  <c r="S139" i="1" s="1"/>
  <c r="P137" i="1"/>
  <c r="R137" i="1" s="1"/>
  <c r="S137" i="1" s="1"/>
  <c r="P136" i="1"/>
  <c r="R136" i="1" s="1"/>
  <c r="S136" i="1" s="1"/>
  <c r="P134" i="1"/>
  <c r="R134" i="1" s="1"/>
  <c r="S134" i="1" s="1"/>
  <c r="P133" i="1"/>
  <c r="R133" i="1" s="1"/>
  <c r="S133" i="1" s="1"/>
  <c r="P131" i="1"/>
  <c r="R131" i="1" s="1"/>
  <c r="S131" i="1" s="1"/>
  <c r="P130" i="1"/>
  <c r="R130" i="1" s="1"/>
  <c r="S130" i="1" s="1"/>
  <c r="P129" i="1"/>
  <c r="R129" i="1" s="1"/>
  <c r="S129" i="1" s="1"/>
  <c r="P127" i="1"/>
  <c r="R127" i="1" s="1"/>
  <c r="S127" i="1" s="1"/>
  <c r="P126" i="1"/>
  <c r="R126" i="1" s="1"/>
  <c r="S126" i="1" s="1"/>
  <c r="P125" i="1"/>
  <c r="R125" i="1" s="1"/>
  <c r="S125" i="1" s="1"/>
  <c r="P123" i="1"/>
  <c r="R123" i="1" s="1"/>
  <c r="S123" i="1" s="1"/>
  <c r="P122" i="1"/>
  <c r="R122" i="1" s="1"/>
  <c r="S122" i="1" s="1"/>
  <c r="P120" i="1"/>
  <c r="R120" i="1" s="1"/>
  <c r="S120" i="1" s="1"/>
  <c r="P119" i="1"/>
  <c r="R119" i="1" s="1"/>
  <c r="S119" i="1" s="1"/>
  <c r="P118" i="1"/>
  <c r="R118" i="1" s="1"/>
  <c r="S118" i="1" s="1"/>
  <c r="P116" i="1"/>
  <c r="R116" i="1" s="1"/>
  <c r="S116" i="1" s="1"/>
  <c r="P115" i="1"/>
  <c r="R115" i="1" s="1"/>
  <c r="S115" i="1" s="1"/>
  <c r="P114" i="1"/>
  <c r="R114" i="1" s="1"/>
  <c r="S114" i="1" s="1"/>
  <c r="P113" i="1"/>
  <c r="R113" i="1" s="1"/>
  <c r="S113" i="1" s="1"/>
  <c r="P112" i="1"/>
  <c r="R112" i="1" s="1"/>
  <c r="S112" i="1" s="1"/>
  <c r="P111" i="1"/>
  <c r="R111" i="1" s="1"/>
  <c r="S111" i="1" s="1"/>
  <c r="P110" i="1"/>
  <c r="R110" i="1" s="1"/>
  <c r="S110" i="1" s="1"/>
  <c r="U110" i="1" s="1"/>
  <c r="V110" i="1" s="1"/>
  <c r="P107" i="1"/>
  <c r="R107" i="1" s="1"/>
  <c r="P104" i="1"/>
  <c r="R104" i="1" s="1"/>
  <c r="S104" i="1" s="1"/>
  <c r="P103" i="1"/>
  <c r="R103" i="1" s="1"/>
  <c r="S103" i="1" s="1"/>
  <c r="P102" i="1"/>
  <c r="R102" i="1" s="1"/>
  <c r="S102" i="1" s="1"/>
  <c r="P101" i="1"/>
  <c r="R101" i="1" s="1"/>
  <c r="S101" i="1" s="1"/>
  <c r="U101" i="1" s="1"/>
  <c r="V101" i="1" s="1"/>
  <c r="P99" i="1"/>
  <c r="R99" i="1" s="1"/>
  <c r="S99" i="1" s="1"/>
  <c r="P98" i="1"/>
  <c r="R98" i="1" s="1"/>
  <c r="S98" i="1" s="1"/>
  <c r="P97" i="1"/>
  <c r="R97" i="1" s="1"/>
  <c r="S97" i="1" s="1"/>
  <c r="P95" i="1"/>
  <c r="R95" i="1" s="1"/>
  <c r="S95" i="1" s="1"/>
  <c r="P94" i="1"/>
  <c r="R94" i="1" s="1"/>
  <c r="S94" i="1" s="1"/>
  <c r="P93" i="1"/>
  <c r="R93" i="1" s="1"/>
  <c r="S93" i="1" s="1"/>
  <c r="P92" i="1"/>
  <c r="R92" i="1" s="1"/>
  <c r="S92" i="1" s="1"/>
  <c r="P91" i="1"/>
  <c r="R91" i="1" s="1"/>
  <c r="S91" i="1" s="1"/>
  <c r="U91" i="1" s="1"/>
  <c r="V91" i="1" s="1"/>
  <c r="P89" i="1"/>
  <c r="R89" i="1" s="1"/>
  <c r="S89" i="1" s="1"/>
  <c r="P88" i="1"/>
  <c r="R88" i="1" s="1"/>
  <c r="S88" i="1" s="1"/>
  <c r="P87" i="1"/>
  <c r="R87" i="1" s="1"/>
  <c r="S87" i="1" s="1"/>
  <c r="P86" i="1"/>
  <c r="R86" i="1" s="1"/>
  <c r="S86" i="1" s="1"/>
  <c r="P85" i="1"/>
  <c r="R85" i="1" s="1"/>
  <c r="S85" i="1" s="1"/>
  <c r="P84" i="1"/>
  <c r="R84" i="1" s="1"/>
  <c r="S84" i="1" s="1"/>
  <c r="P82" i="1"/>
  <c r="R82" i="1" s="1"/>
  <c r="S82" i="1" s="1"/>
  <c r="P81" i="1"/>
  <c r="R81" i="1" s="1"/>
  <c r="S81" i="1" s="1"/>
  <c r="P79" i="1"/>
  <c r="R79" i="1" s="1"/>
  <c r="S79" i="1" s="1"/>
  <c r="P78" i="1"/>
  <c r="R78" i="1" s="1"/>
  <c r="S78" i="1" s="1"/>
  <c r="P77" i="1"/>
  <c r="R77" i="1" s="1"/>
  <c r="S77" i="1" s="1"/>
  <c r="P76" i="1"/>
  <c r="R76" i="1" s="1"/>
  <c r="S76" i="1" s="1"/>
  <c r="P74" i="1"/>
  <c r="R74" i="1" s="1"/>
  <c r="S74" i="1" s="1"/>
  <c r="P73" i="1"/>
  <c r="R73" i="1" s="1"/>
  <c r="S73" i="1" s="1"/>
  <c r="P72" i="1"/>
  <c r="R72" i="1" s="1"/>
  <c r="S72" i="1" s="1"/>
  <c r="P66" i="1"/>
  <c r="R66" i="1" s="1"/>
  <c r="S66" i="1" s="1"/>
  <c r="P70" i="1"/>
  <c r="R70" i="1" s="1"/>
  <c r="S70" i="1" s="1"/>
  <c r="P69" i="1"/>
  <c r="R69" i="1" s="1"/>
  <c r="S69" i="1" s="1"/>
  <c r="P68" i="1"/>
  <c r="R68" i="1" s="1"/>
  <c r="S68" i="1" s="1"/>
  <c r="U68" i="1" s="1"/>
  <c r="V68" i="1" s="1"/>
  <c r="P65" i="1"/>
  <c r="R65" i="1" s="1"/>
  <c r="P63" i="1"/>
  <c r="R63" i="1" s="1"/>
  <c r="S63" i="1" s="1"/>
  <c r="P61" i="1"/>
  <c r="R61" i="1" s="1"/>
  <c r="S61" i="1" s="1"/>
  <c r="P59" i="1"/>
  <c r="R59" i="1" s="1"/>
  <c r="S59" i="1" s="1"/>
  <c r="P58" i="1"/>
  <c r="R58" i="1" s="1"/>
  <c r="S58" i="1" s="1"/>
  <c r="P53" i="1"/>
  <c r="R53" i="1" s="1"/>
  <c r="S53" i="1" s="1"/>
  <c r="P52" i="1"/>
  <c r="R52" i="1" s="1"/>
  <c r="S52" i="1" s="1"/>
  <c r="P51" i="1"/>
  <c r="R51" i="1" s="1"/>
  <c r="S51" i="1" s="1"/>
  <c r="P50" i="1"/>
  <c r="R50" i="1" s="1"/>
  <c r="S50" i="1" s="1"/>
  <c r="P49" i="1"/>
  <c r="R49" i="1" s="1"/>
  <c r="S49" i="1" s="1"/>
  <c r="P48" i="1"/>
  <c r="R48" i="1" s="1"/>
  <c r="S48" i="1" s="1"/>
  <c r="P47" i="1"/>
  <c r="R47" i="1" s="1"/>
  <c r="S47" i="1" s="1"/>
  <c r="P45" i="1"/>
  <c r="R45" i="1" s="1"/>
  <c r="S45" i="1" s="1"/>
  <c r="P43" i="1"/>
  <c r="R43" i="1" s="1"/>
  <c r="S43" i="1" s="1"/>
  <c r="P42" i="1"/>
  <c r="R42" i="1" s="1"/>
  <c r="S42" i="1" s="1"/>
  <c r="P41" i="1"/>
  <c r="R41" i="1" s="1"/>
  <c r="S41" i="1" s="1"/>
  <c r="P39" i="1"/>
  <c r="R39" i="1" s="1"/>
  <c r="S39" i="1" s="1"/>
  <c r="P38" i="1"/>
  <c r="R38" i="1" s="1"/>
  <c r="S38" i="1" s="1"/>
  <c r="P37" i="1"/>
  <c r="R37" i="1" s="1"/>
  <c r="S37" i="1" s="1"/>
  <c r="P36" i="1"/>
  <c r="R36" i="1" s="1"/>
  <c r="S36" i="1" s="1"/>
  <c r="P34" i="1"/>
  <c r="R34" i="1" s="1"/>
  <c r="S34" i="1" s="1"/>
  <c r="P33" i="1"/>
  <c r="R33" i="1" s="1"/>
  <c r="S33" i="1" s="1"/>
  <c r="P32" i="1"/>
  <c r="R32" i="1" s="1"/>
  <c r="S32" i="1" s="1"/>
  <c r="P31" i="1"/>
  <c r="R31" i="1" s="1"/>
  <c r="S31" i="1" s="1"/>
  <c r="U31" i="1" s="1"/>
  <c r="V31" i="1" s="1"/>
  <c r="P30" i="1"/>
  <c r="R30" i="1" s="1"/>
  <c r="S30" i="1" s="1"/>
  <c r="U30" i="1" s="1"/>
  <c r="V30" i="1" s="1"/>
  <c r="P28" i="1"/>
  <c r="R28" i="1" s="1"/>
  <c r="S28" i="1" s="1"/>
  <c r="P27" i="1"/>
  <c r="R27" i="1" s="1"/>
  <c r="S27" i="1" s="1"/>
  <c r="P26" i="1"/>
  <c r="R26" i="1" s="1"/>
  <c r="S26" i="1" s="1"/>
  <c r="P25" i="1"/>
  <c r="R25" i="1" s="1"/>
  <c r="S25" i="1" s="1"/>
  <c r="P24" i="1"/>
  <c r="R24" i="1" s="1"/>
  <c r="S24" i="1" s="1"/>
  <c r="U24" i="1" s="1"/>
  <c r="V24" i="1" s="1"/>
  <c r="P23" i="1"/>
  <c r="R23" i="1" s="1"/>
  <c r="S23" i="1" s="1"/>
  <c r="P21" i="1"/>
  <c r="R21" i="1" s="1"/>
  <c r="S21" i="1" s="1"/>
  <c r="P20" i="1"/>
  <c r="R20" i="1" s="1"/>
  <c r="S20" i="1" s="1"/>
  <c r="P18" i="1"/>
  <c r="R18" i="1" s="1"/>
  <c r="S18" i="1" s="1"/>
  <c r="P17" i="1"/>
  <c r="R17" i="1" s="1"/>
  <c r="S17" i="1" s="1"/>
  <c r="P16" i="1"/>
  <c r="R16" i="1" s="1"/>
  <c r="S16" i="1" s="1"/>
  <c r="P14" i="1"/>
  <c r="R14" i="1" s="1"/>
  <c r="S14" i="1" s="1"/>
  <c r="P13" i="1"/>
  <c r="R13" i="1" s="1"/>
  <c r="S13" i="1" s="1"/>
  <c r="P12" i="1"/>
  <c r="R12" i="1" s="1"/>
  <c r="S12" i="1" s="1"/>
  <c r="P11" i="1"/>
  <c r="R11" i="1" s="1"/>
  <c r="S11" i="1" s="1"/>
  <c r="P10" i="1"/>
  <c r="R10" i="1" s="1"/>
  <c r="S10" i="1" s="1"/>
  <c r="P5" i="1"/>
  <c r="R5" i="1" s="1"/>
  <c r="S5" i="1" s="1"/>
  <c r="S184" i="1" l="1"/>
  <c r="R188" i="1"/>
  <c r="S188" i="1" s="1"/>
  <c r="S232" i="1"/>
  <c r="U232" i="1" s="1"/>
  <c r="V232" i="1" s="1"/>
  <c r="S65" i="1"/>
  <c r="R67" i="1"/>
  <c r="S67" i="1" s="1"/>
  <c r="U67" i="1" s="1"/>
  <c r="V67" i="1" s="1"/>
  <c r="S159" i="1"/>
  <c r="S273" i="1"/>
  <c r="U273" i="1" s="1"/>
  <c r="V273" i="1" s="1"/>
  <c r="S632" i="1"/>
  <c r="U632" i="1" s="1"/>
  <c r="V632" i="1" s="1"/>
  <c r="S340" i="1"/>
  <c r="R343" i="1"/>
  <c r="S345" i="1"/>
  <c r="R347" i="1"/>
  <c r="S333" i="1"/>
  <c r="R335" i="1"/>
  <c r="S335" i="1" s="1"/>
  <c r="U335" i="1" s="1"/>
  <c r="V335" i="1" s="1"/>
  <c r="S336" i="1"/>
  <c r="R338" i="1"/>
  <c r="S423" i="1"/>
  <c r="R425" i="1"/>
  <c r="S425" i="1" s="1"/>
  <c r="S488" i="1"/>
  <c r="R489" i="1"/>
  <c r="S489" i="1" s="1"/>
  <c r="S397" i="1"/>
  <c r="U397" i="1" s="1"/>
  <c r="V397" i="1" s="1"/>
  <c r="S599" i="1"/>
  <c r="S602" i="1"/>
  <c r="U602" i="1" s="1"/>
  <c r="V602" i="1" s="1"/>
  <c r="S605" i="1"/>
  <c r="U605" i="1" s="1"/>
  <c r="V605" i="1" s="1"/>
  <c r="S608" i="1"/>
  <c r="U608" i="1" s="1"/>
  <c r="V608" i="1" s="1"/>
  <c r="S652" i="1"/>
  <c r="S655" i="1"/>
  <c r="U655" i="1" s="1"/>
  <c r="V655" i="1" s="1"/>
  <c r="S658" i="1"/>
  <c r="S661" i="1"/>
  <c r="U661" i="1" s="1"/>
  <c r="V661" i="1" s="1"/>
  <c r="S107" i="1"/>
  <c r="R109" i="1"/>
  <c r="S109" i="1" s="1"/>
  <c r="U109" i="1" s="1"/>
  <c r="V109" i="1" s="1"/>
  <c r="S304" i="1"/>
  <c r="U304" i="1" s="1"/>
  <c r="V304" i="1" s="1"/>
  <c r="S323" i="1"/>
  <c r="U323" i="1" s="1"/>
  <c r="V323" i="1" s="1"/>
  <c r="S328" i="1"/>
  <c r="U328" i="1" s="1"/>
  <c r="V328" i="1" s="1"/>
  <c r="S332" i="1"/>
  <c r="S350" i="1"/>
  <c r="S353" i="1"/>
  <c r="U353" i="1" s="1"/>
  <c r="V353" i="1" s="1"/>
  <c r="S357" i="1"/>
  <c r="U357" i="1" s="1"/>
  <c r="V357" i="1" s="1"/>
  <c r="S371" i="1"/>
  <c r="U371" i="1" s="1"/>
  <c r="V371" i="1" s="1"/>
  <c r="S380" i="1"/>
  <c r="S383" i="1"/>
  <c r="U383" i="1" s="1"/>
  <c r="V383" i="1" s="1"/>
  <c r="S386" i="1"/>
  <c r="U386" i="1" s="1"/>
  <c r="V386" i="1" s="1"/>
  <c r="S416" i="1"/>
  <c r="S430" i="1"/>
  <c r="U430" i="1" s="1"/>
  <c r="V430" i="1" s="1"/>
  <c r="S436" i="1"/>
  <c r="S449" i="1"/>
  <c r="U449" i="1" s="1"/>
  <c r="V449" i="1" s="1"/>
  <c r="S456" i="1"/>
  <c r="U456" i="1" s="1"/>
  <c r="V456" i="1" s="1"/>
  <c r="S482" i="1"/>
  <c r="S487" i="1"/>
  <c r="U487" i="1" s="1"/>
  <c r="V487" i="1" s="1"/>
  <c r="S503" i="1"/>
  <c r="U503" i="1" s="1"/>
  <c r="V503" i="1" s="1"/>
  <c r="S509" i="1"/>
  <c r="S549" i="1"/>
  <c r="U549" i="1" s="1"/>
  <c r="V549" i="1" s="1"/>
  <c r="S567" i="1"/>
  <c r="S573" i="1"/>
  <c r="U573" i="1" s="1"/>
  <c r="V573" i="1" s="1"/>
  <c r="S592" i="1"/>
  <c r="U592" i="1" s="1"/>
  <c r="V592" i="1" s="1"/>
  <c r="S596" i="1"/>
  <c r="U596" i="1" s="1"/>
  <c r="V596" i="1" s="1"/>
  <c r="S459" i="1"/>
  <c r="R461" i="1"/>
  <c r="S513" i="1"/>
  <c r="U513" i="1" s="1"/>
  <c r="V513" i="1" s="1"/>
  <c r="S520" i="1"/>
  <c r="S524" i="1"/>
  <c r="S532" i="1"/>
  <c r="U532" i="1" s="1"/>
  <c r="V532" i="1" s="1"/>
  <c r="S535" i="1"/>
  <c r="U535" i="1" s="1"/>
  <c r="V535" i="1" s="1"/>
  <c r="S539" i="1"/>
  <c r="S542" i="1"/>
  <c r="U542" i="1" s="1"/>
  <c r="V542" i="1" s="1"/>
  <c r="S545" i="1"/>
  <c r="U545" i="1" s="1"/>
  <c r="V545" i="1" s="1"/>
  <c r="S555" i="1"/>
  <c r="S559" i="1"/>
  <c r="U559" i="1" s="1"/>
  <c r="V559" i="1" s="1"/>
  <c r="S582" i="1"/>
  <c r="U582" i="1" s="1"/>
  <c r="V582" i="1" s="1"/>
  <c r="S615" i="1"/>
  <c r="U615" i="1" s="1"/>
  <c r="V615" i="1" s="1"/>
  <c r="S620" i="1"/>
  <c r="S623" i="1"/>
  <c r="U623" i="1" s="1"/>
  <c r="V623" i="1" s="1"/>
  <c r="S628" i="1"/>
  <c r="S637" i="1"/>
  <c r="S641" i="1"/>
  <c r="U641" i="1" s="1"/>
  <c r="V641" i="1" s="1"/>
  <c r="S645" i="1"/>
  <c r="S648" i="1"/>
  <c r="U648" i="1" s="1"/>
  <c r="V648" i="1" s="1"/>
  <c r="S15" i="1"/>
  <c r="S19" i="1"/>
  <c r="U19" i="1" s="1"/>
  <c r="V19" i="1" s="1"/>
  <c r="S22" i="1"/>
  <c r="U22" i="1" s="1"/>
  <c r="V22" i="1" s="1"/>
  <c r="S29" i="1"/>
  <c r="U29" i="1" s="1"/>
  <c r="V29" i="1" s="1"/>
  <c r="S35" i="1"/>
  <c r="S54" i="1"/>
  <c r="U54" i="1" s="1"/>
  <c r="V54" i="1" s="1"/>
  <c r="S60" i="1"/>
  <c r="S64" i="1"/>
  <c r="U64" i="1" s="1"/>
  <c r="V64" i="1" s="1"/>
  <c r="S71" i="1"/>
  <c r="U71" i="1" s="1"/>
  <c r="V71" i="1" s="1"/>
  <c r="S83" i="1"/>
  <c r="S90" i="1"/>
  <c r="S100" i="1"/>
  <c r="S105" i="1"/>
  <c r="U105" i="1" s="1"/>
  <c r="V105" i="1" s="1"/>
  <c r="S124" i="1"/>
  <c r="S128" i="1"/>
  <c r="S135" i="1"/>
  <c r="U135" i="1" s="1"/>
  <c r="V135" i="1" s="1"/>
  <c r="S138" i="1"/>
  <c r="U138" i="1" s="1"/>
  <c r="V138" i="1" s="1"/>
  <c r="S168" i="1"/>
  <c r="S183" i="1"/>
  <c r="S196" i="1"/>
  <c r="S229" i="1"/>
  <c r="S235" i="1"/>
  <c r="S255" i="1"/>
  <c r="S259" i="1"/>
  <c r="U259" i="1" s="1"/>
  <c r="V259" i="1" s="1"/>
  <c r="S267" i="1"/>
  <c r="U267" i="1" s="1"/>
  <c r="V267" i="1" s="1"/>
  <c r="S270" i="1"/>
  <c r="U270" i="1" s="1"/>
  <c r="V270" i="1" s="1"/>
  <c r="S286" i="1"/>
  <c r="U286" i="1" s="1"/>
  <c r="V286" i="1" s="1"/>
  <c r="S289" i="1"/>
  <c r="U289" i="1" s="1"/>
  <c r="V289" i="1" s="1"/>
  <c r="S292" i="1"/>
  <c r="U292" i="1" s="1"/>
  <c r="V292" i="1" s="1"/>
  <c r="S296" i="1"/>
  <c r="U296" i="1" s="1"/>
  <c r="V296" i="1" s="1"/>
  <c r="S299" i="1"/>
  <c r="S403" i="1"/>
  <c r="S406" i="1"/>
  <c r="U406" i="1" s="1"/>
  <c r="V406" i="1" s="1"/>
  <c r="S410" i="1"/>
  <c r="U410" i="1" s="1"/>
  <c r="V410" i="1" s="1"/>
  <c r="S422" i="1"/>
  <c r="S467" i="1"/>
  <c r="U467" i="1" s="1"/>
  <c r="V467" i="1" s="1"/>
  <c r="S479" i="1"/>
  <c r="S497" i="1"/>
  <c r="U497" i="1" s="1"/>
  <c r="V497" i="1" s="1"/>
  <c r="S40" i="1"/>
  <c r="U40" i="1" s="1"/>
  <c r="V40" i="1" s="1"/>
  <c r="S96" i="1"/>
  <c r="S117" i="1"/>
  <c r="S121" i="1"/>
  <c r="U121" i="1" s="1"/>
  <c r="V121" i="1" s="1"/>
  <c r="S132" i="1"/>
  <c r="U132" i="1" s="1"/>
  <c r="V132" i="1" s="1"/>
  <c r="S145" i="1"/>
  <c r="U145" i="1" s="1"/>
  <c r="V145" i="1" s="1"/>
  <c r="S149" i="1"/>
  <c r="S152" i="1"/>
  <c r="S156" i="1"/>
  <c r="S162" i="1"/>
  <c r="U162" i="1" s="1"/>
  <c r="V162" i="1" s="1"/>
  <c r="S172" i="1"/>
  <c r="U172" i="1" s="1"/>
  <c r="V172" i="1" s="1"/>
  <c r="S175" i="1"/>
  <c r="S191" i="1"/>
  <c r="U191" i="1" s="1"/>
  <c r="V191" i="1" s="1"/>
  <c r="S205" i="1"/>
  <c r="S208" i="1"/>
  <c r="U208" i="1" s="1"/>
  <c r="V208" i="1" s="1"/>
  <c r="S211" i="1"/>
  <c r="U211" i="1" s="1"/>
  <c r="V211" i="1" s="1"/>
  <c r="S219" i="1"/>
  <c r="S222" i="1"/>
  <c r="U222" i="1" s="1"/>
  <c r="V222" i="1" s="1"/>
  <c r="S242" i="1"/>
  <c r="U242" i="1" s="1"/>
  <c r="V242" i="1" s="1"/>
  <c r="S309" i="1"/>
  <c r="U309" i="1" s="1"/>
  <c r="V309" i="1" s="1"/>
  <c r="S314" i="1"/>
  <c r="U314" i="1" s="1"/>
  <c r="V314" i="1" s="1"/>
  <c r="S368" i="1"/>
  <c r="U368" i="1" s="1"/>
  <c r="V368" i="1" s="1"/>
  <c r="S216" i="1"/>
  <c r="S44" i="1"/>
  <c r="S75" i="1"/>
  <c r="S80" i="1"/>
  <c r="S249" i="1"/>
  <c r="S264" i="1"/>
  <c r="S276" i="1"/>
  <c r="S461" i="1" l="1"/>
  <c r="U461" i="1" s="1"/>
  <c r="V461" i="1" s="1"/>
  <c r="S338" i="1"/>
  <c r="U338" i="1" s="1"/>
  <c r="V338" i="1" s="1"/>
  <c r="S343" i="1"/>
  <c r="S347" i="1"/>
</calcChain>
</file>

<file path=xl/sharedStrings.xml><?xml version="1.0" encoding="utf-8"?>
<sst xmlns="http://schemas.openxmlformats.org/spreadsheetml/2006/main" count="10946" uniqueCount="1136">
  <si>
    <t>ชื่อ/สกุล</t>
  </si>
  <si>
    <t>เลขที่บัตรประชาชน</t>
  </si>
  <si>
    <t>ที่อยู่</t>
  </si>
  <si>
    <t>ระวาง</t>
  </si>
  <si>
    <t>หน้า สำรวจ</t>
  </si>
  <si>
    <t>เลขที่/แปลงที่</t>
  </si>
  <si>
    <t>สถานที่ตั้งที่ดิน</t>
  </si>
  <si>
    <t>ลักษณะการใช้ ประโยชน์</t>
  </si>
  <si>
    <t>หมายเหตุ</t>
  </si>
  <si>
    <t>จำนวน
เนื้อที่ดิน</t>
  </si>
  <si>
    <t>คำนวณ เป็น ตารางวา</t>
  </si>
  <si>
    <t>ราคาประเมิน ต่อตารางวา (บาท)</t>
  </si>
  <si>
    <t>รวมราคา ประเมินที่ดิน (บาท)</t>
  </si>
  <si>
    <t>อัตราภาษี</t>
  </si>
  <si>
    <t>ลักษณะ สิ่งปลูกสร้าง</t>
  </si>
  <si>
    <t>ขนาดพื้นที่ สิ่งปลูกสร้าง (ตารางเมตร)</t>
  </si>
  <si>
    <t>รวมราคา สิ่งปลูกสร้าง (บาท)</t>
  </si>
  <si>
    <t>(บาท)</t>
  </si>
  <si>
    <t>ประเภทที่ดิน</t>
  </si>
  <si>
    <t>ประเภทสิ่งปลูกสร้าง</t>
  </si>
  <si>
    <t>ที่</t>
  </si>
  <si>
    <t>ราคาประเมินทุนทรัพย์ของที่ดิน</t>
  </si>
  <si>
    <t>ราคาประเมินทุนทรัพย์ของสิ่งปลูกสร้าง</t>
  </si>
  <si>
    <t>รวมราคาประเมิน ของที่ดิน และสิ่งปลูกสร้าง (บาท)</t>
  </si>
  <si>
    <t>ราคาประเมิน ของที่ดินและสิ่ง ปลูกสร้างตาม สัดส่วนการใช้ ประโยชน์ (บาท)</t>
  </si>
  <si>
    <t>หักมูลค่า ฐานภาษี ที่ได้รับยกเว้น (บาท)</t>
  </si>
  <si>
    <t>คงเหลือ ราคาประเมิน ทุนทรัพย์ ที่ต้องเสียภาษี (บาท)</t>
  </si>
  <si>
    <t>อัตราภาษี (ร้อยละ)</t>
  </si>
  <si>
    <t>ลักษณะ การใช้ ประโยชน์</t>
  </si>
  <si>
    <t>ราคาประเมิน ต่อ ตารางเมตร (บาท)</t>
  </si>
  <si>
    <t>ค่าเสื่อม</t>
  </si>
  <si>
    <t>ราคาประเมิน สิ่งปลูกสร้าง หลังหัก ค่าเสื่อม (บาท)</t>
  </si>
  <si>
    <t>ไร่</t>
  </si>
  <si>
    <t>งาน</t>
  </si>
  <si>
    <t>วา</t>
  </si>
  <si>
    <t>อายุ โรงเรือน (ปี)</t>
  </si>
  <si>
    <t>คิดเป็น ค่าเสื่อม (บาท)</t>
  </si>
  <si>
    <t>เกษตรกรรม</t>
  </si>
  <si>
    <t>ที่อยู่อาศัย</t>
  </si>
  <si>
    <t>ชื่อ-สกุล</t>
  </si>
  <si>
    <t>เลขบัตรประชาชน</t>
  </si>
  <si>
    <t>อื่นๆ</t>
  </si>
  <si>
    <t>คิดเป็น สัดส่วนตาม การใช้ ประโยชน์(ฮื่นๆ)
([บาท)</t>
  </si>
  <si>
    <t>นาง</t>
  </si>
  <si>
    <t>กง</t>
  </si>
  <si>
    <t>ริกำแง</t>
  </si>
  <si>
    <t>กงมา</t>
  </si>
  <si>
    <t>ตุพิลา</t>
  </si>
  <si>
    <t>กอง</t>
  </si>
  <si>
    <t>นาย</t>
  </si>
  <si>
    <t>ก่อง</t>
  </si>
  <si>
    <t>ข่วงทิพย์</t>
  </si>
  <si>
    <t>กองสี</t>
  </si>
  <si>
    <t>ก้าน</t>
  </si>
  <si>
    <t>กาไร</t>
  </si>
  <si>
    <t>กาวอ</t>
  </si>
  <si>
    <t>กาวี</t>
  </si>
  <si>
    <t>ไกยะสา</t>
  </si>
  <si>
    <t>กาไว</t>
  </si>
  <si>
    <t>บุญเรืองจักร</t>
  </si>
  <si>
    <t>กาใส</t>
  </si>
  <si>
    <t>เกต</t>
  </si>
  <si>
    <t>เกียง</t>
  </si>
  <si>
    <t>แก้ว</t>
  </si>
  <si>
    <t>ไกร</t>
  </si>
  <si>
    <t>ไกรสอน</t>
  </si>
  <si>
    <t>มณีศรี</t>
  </si>
  <si>
    <t>ขวัญ</t>
  </si>
  <si>
    <t>คา</t>
  </si>
  <si>
    <t>คาน</t>
  </si>
  <si>
    <t>คำกอง</t>
  </si>
  <si>
    <t>คำเกียน</t>
  </si>
  <si>
    <t>คำไข</t>
  </si>
  <si>
    <t>คำเต็ม</t>
  </si>
  <si>
    <t>คำเถียน</t>
  </si>
  <si>
    <t>น.ส.</t>
  </si>
  <si>
    <t>คำนาง</t>
  </si>
  <si>
    <t>คำปลิว</t>
  </si>
  <si>
    <t>คำพันธ์</t>
  </si>
  <si>
    <t>คำพา</t>
  </si>
  <si>
    <t>คำมา</t>
  </si>
  <si>
    <t>คำมี</t>
  </si>
  <si>
    <t>หงศ์ภู</t>
  </si>
  <si>
    <t>คำฮัก</t>
  </si>
  <si>
    <t>คุณ</t>
  </si>
  <si>
    <t>คูณ</t>
  </si>
  <si>
    <t>เครือ</t>
  </si>
  <si>
    <t>เครื่อง</t>
  </si>
  <si>
    <t>จวงจันทร์</t>
  </si>
  <si>
    <t>จันทร์</t>
  </si>
  <si>
    <t>จันไทย</t>
  </si>
  <si>
    <t>จันลี</t>
  </si>
  <si>
    <t>จ้าว</t>
  </si>
  <si>
    <t>จำนงค์</t>
  </si>
  <si>
    <t>จำเนียม</t>
  </si>
  <si>
    <t>จำรัส</t>
  </si>
  <si>
    <t>นนสุราช</t>
  </si>
  <si>
    <t>จินตนา</t>
  </si>
  <si>
    <t>จิระวัฒน์</t>
  </si>
  <si>
    <t>เจริญ</t>
  </si>
  <si>
    <t>โจม</t>
  </si>
  <si>
    <t>ทิพย์คำมี</t>
  </si>
  <si>
    <t>ฉลาด</t>
  </si>
  <si>
    <t>ฉวี</t>
  </si>
  <si>
    <t>พิลาทา</t>
  </si>
  <si>
    <t>ชอบ</t>
  </si>
  <si>
    <t>คำสีผล</t>
  </si>
  <si>
    <t>ชัก</t>
  </si>
  <si>
    <t>ชัยเชรษฐ</t>
  </si>
  <si>
    <t>ชัยสิทธิ์</t>
  </si>
  <si>
    <t>ชัยโย</t>
  </si>
  <si>
    <t>ชาดี</t>
  </si>
  <si>
    <t>เชี่ยน</t>
  </si>
  <si>
    <t>ไชย</t>
  </si>
  <si>
    <t>ณรงค์</t>
  </si>
  <si>
    <t>ดาลา</t>
  </si>
  <si>
    <t>ดำ</t>
  </si>
  <si>
    <t>ดุสิต</t>
  </si>
  <si>
    <t>แดง</t>
  </si>
  <si>
    <t>ศิหิรัญ</t>
  </si>
  <si>
    <t>เต็ม</t>
  </si>
  <si>
    <t>เตือนใจ</t>
  </si>
  <si>
    <t>ถนอม</t>
  </si>
  <si>
    <t>ถวิล</t>
  </si>
  <si>
    <t>ถอนไร</t>
  </si>
  <si>
    <t>ทอง</t>
  </si>
  <si>
    <t>ทองใจ</t>
  </si>
  <si>
    <t>ยาสาไชย</t>
  </si>
  <si>
    <t>ทองแดง</t>
  </si>
  <si>
    <t>ทองใบ</t>
  </si>
  <si>
    <t>ทองพูน</t>
  </si>
  <si>
    <t>ทองมี</t>
  </si>
  <si>
    <t>ทองยอด</t>
  </si>
  <si>
    <t>ทองรัตน์</t>
  </si>
  <si>
    <t>ทองสาว</t>
  </si>
  <si>
    <t>ทองไสย์</t>
  </si>
  <si>
    <t>ทัง</t>
  </si>
  <si>
    <t>ทาน</t>
  </si>
  <si>
    <t>ชินบุตร</t>
  </si>
  <si>
    <t>ทิพย์</t>
  </si>
  <si>
    <t>ที</t>
  </si>
  <si>
    <t>ทึง</t>
  </si>
  <si>
    <t>เทวี</t>
  </si>
  <si>
    <t>ไพเรืองโสม</t>
  </si>
  <si>
    <t>เทศนา</t>
  </si>
  <si>
    <t>เทียม</t>
  </si>
  <si>
    <t>เทือง</t>
  </si>
  <si>
    <t>แทน</t>
  </si>
  <si>
    <t>แทว</t>
  </si>
  <si>
    <t>ไทย</t>
  </si>
  <si>
    <t>ไทยวัน</t>
  </si>
  <si>
    <t>ธนันไชย</t>
  </si>
  <si>
    <t>ธรรมศักดิ์</t>
  </si>
  <si>
    <t>ธัญวิทย์</t>
  </si>
  <si>
    <t>นกแก้ว</t>
  </si>
  <si>
    <t>นนทพร</t>
  </si>
  <si>
    <t>นรีนารถ</t>
  </si>
  <si>
    <t>นวม</t>
  </si>
  <si>
    <t>นอง</t>
  </si>
  <si>
    <t>ลามคำ</t>
  </si>
  <si>
    <t>นัดทอง</t>
  </si>
  <si>
    <t>นัน</t>
  </si>
  <si>
    <t>นิตยา</t>
  </si>
  <si>
    <t>บรรเทา</t>
  </si>
  <si>
    <t>นิน</t>
  </si>
  <si>
    <t>เนตร</t>
  </si>
  <si>
    <t>เนียม</t>
  </si>
  <si>
    <t>บรรจง</t>
  </si>
  <si>
    <t>บรรทม</t>
  </si>
  <si>
    <t>บัวทอง</t>
  </si>
  <si>
    <t>บัวผัน</t>
  </si>
  <si>
    <t>บัวพัน</t>
  </si>
  <si>
    <t>บัวเรียน</t>
  </si>
  <si>
    <t>บุญ</t>
  </si>
  <si>
    <t>บุญเรือง</t>
  </si>
  <si>
    <t>บุญจันทร์</t>
  </si>
  <si>
    <t>บุญเทียม</t>
  </si>
  <si>
    <t>บุญเพ็ง</t>
  </si>
  <si>
    <t>บุญเพ็น</t>
  </si>
  <si>
    <t>บุญเพียร</t>
  </si>
  <si>
    <t>บุญมา</t>
  </si>
  <si>
    <t>บุญยัง</t>
  </si>
  <si>
    <t>มุ่งคุณ</t>
  </si>
  <si>
    <t>บุญแย้ม</t>
  </si>
  <si>
    <t>บุญเลิง</t>
  </si>
  <si>
    <t>บุญส่ง</t>
  </si>
  <si>
    <t>บุญสวย</t>
  </si>
  <si>
    <t>เบ็ง</t>
  </si>
  <si>
    <t>เบียน</t>
  </si>
  <si>
    <t>บุญโคดม</t>
  </si>
  <si>
    <t>ใบ</t>
  </si>
  <si>
    <t>ประเชียน</t>
  </si>
  <si>
    <t>ประดิษฐ์ชัย</t>
  </si>
  <si>
    <t>ประนม</t>
  </si>
  <si>
    <t>ประเนียน</t>
  </si>
  <si>
    <t>ประภา</t>
  </si>
  <si>
    <t>ประเภท</t>
  </si>
  <si>
    <t>ประมง</t>
  </si>
  <si>
    <t>ดาวเศรษฐ</t>
  </si>
  <si>
    <t>ประมวล</t>
  </si>
  <si>
    <t>ประยงค์</t>
  </si>
  <si>
    <t>ประสิทธิ์ชัย</t>
  </si>
  <si>
    <t>ปรารถนา</t>
  </si>
  <si>
    <t>อาจทุมมา</t>
  </si>
  <si>
    <t>ปริญญา</t>
  </si>
  <si>
    <t>ผ่องสี</t>
  </si>
  <si>
    <t>ฝนทอง</t>
  </si>
  <si>
    <t>ลีมาก</t>
  </si>
  <si>
    <t>พงษ์สวรรค์</t>
  </si>
  <si>
    <t>พนมพร</t>
  </si>
  <si>
    <t>พเยาว์</t>
  </si>
  <si>
    <t>พรนภา</t>
  </si>
  <si>
    <t>เพียร</t>
  </si>
  <si>
    <t>ไพโรจน์</t>
  </si>
  <si>
    <t>ไพวรรณ</t>
  </si>
  <si>
    <t>ไพศิลป์</t>
  </si>
  <si>
    <t>ไฟ</t>
  </si>
  <si>
    <t>ภูมิ</t>
  </si>
  <si>
    <t>มงคล</t>
  </si>
  <si>
    <t>มอน</t>
  </si>
  <si>
    <t>มะยุเรศ</t>
  </si>
  <si>
    <t>มานพ</t>
  </si>
  <si>
    <t>มาลีรัตน์</t>
  </si>
  <si>
    <t>มิตรชัย</t>
  </si>
  <si>
    <t>ยอน</t>
  </si>
  <si>
    <t>ยัน</t>
  </si>
  <si>
    <t>ยิ้ม</t>
  </si>
  <si>
    <t>โยธิน</t>
  </si>
  <si>
    <t>เดชอุ่ม</t>
  </si>
  <si>
    <t>รองรักษ์</t>
  </si>
  <si>
    <t>รัดเย็น</t>
  </si>
  <si>
    <t>รุ่งทิพย์</t>
  </si>
  <si>
    <t>เรียบ</t>
  </si>
  <si>
    <t>เรือน</t>
  </si>
  <si>
    <t>ลวย</t>
  </si>
  <si>
    <t>ลอน</t>
  </si>
  <si>
    <t>ละเวียน</t>
  </si>
  <si>
    <t>ลา</t>
  </si>
  <si>
    <t>ลาพิน</t>
  </si>
  <si>
    <t>บุญทวี</t>
  </si>
  <si>
    <t>ล้ำ</t>
  </si>
  <si>
    <t>ลำเอียง</t>
  </si>
  <si>
    <t>ลินทอง</t>
  </si>
  <si>
    <t>ลินนา</t>
  </si>
  <si>
    <t>ลือไชย</t>
  </si>
  <si>
    <t>เลิศ</t>
  </si>
  <si>
    <t>เลี้ยมทอง</t>
  </si>
  <si>
    <t>คำสีพล</t>
  </si>
  <si>
    <t>เลื่อน</t>
  </si>
  <si>
    <t>วงค์สง่า</t>
  </si>
  <si>
    <t>วงสา</t>
  </si>
  <si>
    <t>วรเดช</t>
  </si>
  <si>
    <t>วรรณภา</t>
  </si>
  <si>
    <t>แก้ววิลัย</t>
  </si>
  <si>
    <t>วัง</t>
  </si>
  <si>
    <t>วัน</t>
  </si>
  <si>
    <t>วิชัย</t>
  </si>
  <si>
    <t>วิเชียร</t>
  </si>
  <si>
    <t>วิรวัตร</t>
  </si>
  <si>
    <t>วิรัตน์</t>
  </si>
  <si>
    <t>เวช</t>
  </si>
  <si>
    <t>ศราวุฒิ</t>
  </si>
  <si>
    <t>ศรีใคร</t>
  </si>
  <si>
    <t>ศรีประภา</t>
  </si>
  <si>
    <t>ศรีมุกดา</t>
  </si>
  <si>
    <t>ศรียานน</t>
  </si>
  <si>
    <t>ศรีสวาท</t>
  </si>
  <si>
    <t>ศิริมา</t>
  </si>
  <si>
    <t>สงวน</t>
  </si>
  <si>
    <t>สนิท</t>
  </si>
  <si>
    <t>สมคิด</t>
  </si>
  <si>
    <t>สมจิต</t>
  </si>
  <si>
    <t>สมใจ</t>
  </si>
  <si>
    <t>สมชาย</t>
  </si>
  <si>
    <t>สมบัติ</t>
  </si>
  <si>
    <t>สมพงษ์</t>
  </si>
  <si>
    <t>สมพร</t>
  </si>
  <si>
    <t>สมศรี</t>
  </si>
  <si>
    <t>สมศักดิ์</t>
  </si>
  <si>
    <t>สมัคร</t>
  </si>
  <si>
    <t>สมัย</t>
  </si>
  <si>
    <t>สมาน</t>
  </si>
  <si>
    <t>สวน</t>
  </si>
  <si>
    <t>สวัสดิ์</t>
  </si>
  <si>
    <t>สวาง</t>
  </si>
  <si>
    <t>สว่าง</t>
  </si>
  <si>
    <t>สอ</t>
  </si>
  <si>
    <t>สอน</t>
  </si>
  <si>
    <t>สะอาด</t>
  </si>
  <si>
    <t>สังข์</t>
  </si>
  <si>
    <t>สังวาลย์</t>
  </si>
  <si>
    <t>สัมมา</t>
  </si>
  <si>
    <t>สายชล</t>
  </si>
  <si>
    <t>สายัญท์</t>
  </si>
  <si>
    <t>สิงห์</t>
  </si>
  <si>
    <t>สิงห์ทอง</t>
  </si>
  <si>
    <t>สินชัย</t>
  </si>
  <si>
    <t>สินประไหม</t>
  </si>
  <si>
    <t>สี</t>
  </si>
  <si>
    <t>สีจันทร์</t>
  </si>
  <si>
    <t>สีทอง</t>
  </si>
  <si>
    <t>กุดวงค์แก้ว</t>
  </si>
  <si>
    <t>สีทา</t>
  </si>
  <si>
    <t>สีนวน</t>
  </si>
  <si>
    <t>สีพันธ์</t>
  </si>
  <si>
    <t>สีไว</t>
  </si>
  <si>
    <t>สุดใจ</t>
  </si>
  <si>
    <t>สุดโท</t>
  </si>
  <si>
    <t>สุรสิทธิ์</t>
  </si>
  <si>
    <t>สุรินทร์</t>
  </si>
  <si>
    <t>สุเวช</t>
  </si>
  <si>
    <t>เสงี่ยม</t>
  </si>
  <si>
    <t>เสมอ</t>
  </si>
  <si>
    <t>เสมียน</t>
  </si>
  <si>
    <t>แสงจันทร์</t>
  </si>
  <si>
    <t>แสวง</t>
  </si>
  <si>
    <t>โสพัน</t>
  </si>
  <si>
    <t>โสพิศ</t>
  </si>
  <si>
    <t>ไสยัน</t>
  </si>
  <si>
    <t>หนูถิน</t>
  </si>
  <si>
    <t>หนูไทย</t>
  </si>
  <si>
    <t>หนูพัน</t>
  </si>
  <si>
    <t>หนูพิน</t>
  </si>
  <si>
    <t>หนูแหวน</t>
  </si>
  <si>
    <t>หวัง</t>
  </si>
  <si>
    <t>ยางธิสาร</t>
  </si>
  <si>
    <t>หวา</t>
  </si>
  <si>
    <t>หวิง</t>
  </si>
  <si>
    <t>เหียน</t>
  </si>
  <si>
    <t>ไหล</t>
  </si>
  <si>
    <t>อนงค์</t>
  </si>
  <si>
    <t>อรพิน</t>
  </si>
  <si>
    <t>อ่อนตี</t>
  </si>
  <si>
    <t>อ่อนศรี</t>
  </si>
  <si>
    <t>อ่ำ</t>
  </si>
  <si>
    <t>อำนวย</t>
  </si>
  <si>
    <t>อินตา</t>
  </si>
  <si>
    <t>อุดร</t>
  </si>
  <si>
    <t>อุทอน</t>
  </si>
  <si>
    <t>อุ้ย</t>
  </si>
  <si>
    <t>แอะ</t>
  </si>
  <si>
    <t>โอ</t>
  </si>
  <si>
    <t>ไฮ</t>
  </si>
  <si>
    <t>ขิ่น</t>
  </si>
  <si>
    <t>เข็มทอง</t>
  </si>
  <si>
    <t>17/1</t>
  </si>
  <si>
    <t>35</t>
  </si>
  <si>
    <t>88/1</t>
  </si>
  <si>
    <t>24/1</t>
  </si>
  <si>
    <t>63</t>
  </si>
  <si>
    <t>123</t>
  </si>
  <si>
    <t>93/1</t>
  </si>
  <si>
    <t>95/3</t>
  </si>
  <si>
    <t>104/2</t>
  </si>
  <si>
    <t>4/5</t>
  </si>
  <si>
    <t>40</t>
  </si>
  <si>
    <t>161</t>
  </si>
  <si>
    <t>52</t>
  </si>
  <si>
    <t>55/3</t>
  </si>
  <si>
    <t>38/2</t>
  </si>
  <si>
    <t>13</t>
  </si>
  <si>
    <t>86</t>
  </si>
  <si>
    <t>95</t>
  </si>
  <si>
    <t>46/3</t>
  </si>
  <si>
    <t>52/1</t>
  </si>
  <si>
    <t>176</t>
  </si>
  <si>
    <t>42/1</t>
  </si>
  <si>
    <t>48</t>
  </si>
  <si>
    <t>84/2</t>
  </si>
  <si>
    <t>94</t>
  </si>
  <si>
    <t>171</t>
  </si>
  <si>
    <t>89</t>
  </si>
  <si>
    <t>84/1</t>
  </si>
  <si>
    <t>89/2</t>
  </si>
  <si>
    <t>15/1</t>
  </si>
  <si>
    <t>45</t>
  </si>
  <si>
    <t>99</t>
  </si>
  <si>
    <t>69/2</t>
  </si>
  <si>
    <t>128</t>
  </si>
  <si>
    <t>14/1</t>
  </si>
  <si>
    <t>164</t>
  </si>
  <si>
    <t>59</t>
  </si>
  <si>
    <t>172</t>
  </si>
  <si>
    <t>55/2</t>
  </si>
  <si>
    <t>117</t>
  </si>
  <si>
    <t>108/2</t>
  </si>
  <si>
    <t>118</t>
  </si>
  <si>
    <t>89/3</t>
  </si>
  <si>
    <t>9/4</t>
  </si>
  <si>
    <t>2/2</t>
  </si>
  <si>
    <t>27</t>
  </si>
  <si>
    <t>25</t>
  </si>
  <si>
    <t>179</t>
  </si>
  <si>
    <t>104</t>
  </si>
  <si>
    <t>62</t>
  </si>
  <si>
    <t>122</t>
  </si>
  <si>
    <t>114</t>
  </si>
  <si>
    <t>61</t>
  </si>
  <si>
    <t>174</t>
  </si>
  <si>
    <t>62/1</t>
  </si>
  <si>
    <t>81</t>
  </si>
  <si>
    <t>31</t>
  </si>
  <si>
    <t>34</t>
  </si>
  <si>
    <t>51</t>
  </si>
  <si>
    <t>76</t>
  </si>
  <si>
    <t>30</t>
  </si>
  <si>
    <t>19/4</t>
  </si>
  <si>
    <t>126</t>
  </si>
  <si>
    <t>177</t>
  </si>
  <si>
    <t>36</t>
  </si>
  <si>
    <t>14</t>
  </si>
  <si>
    <t>121</t>
  </si>
  <si>
    <t>41</t>
  </si>
  <si>
    <t>9/2</t>
  </si>
  <si>
    <t>57/4</t>
  </si>
  <si>
    <t>92/2</t>
  </si>
  <si>
    <t>145</t>
  </si>
  <si>
    <t>24/2</t>
  </si>
  <si>
    <t>20</t>
  </si>
  <si>
    <t>32/1</t>
  </si>
  <si>
    <t>157/1</t>
  </si>
  <si>
    <t>57/5</t>
  </si>
  <si>
    <t>4/2</t>
  </si>
  <si>
    <t>46/1</t>
  </si>
  <si>
    <t>38/1</t>
  </si>
  <si>
    <t>95/2</t>
  </si>
  <si>
    <t>32/2</t>
  </si>
  <si>
    <t>134</t>
  </si>
  <si>
    <t>37/2</t>
  </si>
  <si>
    <t>107</t>
  </si>
  <si>
    <t>92</t>
  </si>
  <si>
    <t>120</t>
  </si>
  <si>
    <t>113</t>
  </si>
  <si>
    <t>28</t>
  </si>
  <si>
    <t>150</t>
  </si>
  <si>
    <t>97</t>
  </si>
  <si>
    <t>131</t>
  </si>
  <si>
    <t>70/1</t>
  </si>
  <si>
    <t>41/1</t>
  </si>
  <si>
    <t>95/1</t>
  </si>
  <si>
    <t>9/3</t>
  </si>
  <si>
    <t>51/1</t>
  </si>
  <si>
    <t>88</t>
  </si>
  <si>
    <t>163</t>
  </si>
  <si>
    <t>9/5</t>
  </si>
  <si>
    <t>42</t>
  </si>
  <si>
    <t>56</t>
  </si>
  <si>
    <t>8</t>
  </si>
  <si>
    <t>69/4</t>
  </si>
  <si>
    <t>69/3</t>
  </si>
  <si>
    <t>25/1</t>
  </si>
  <si>
    <t>09</t>
  </si>
  <si>
    <t>24</t>
  </si>
  <si>
    <t>136</t>
  </si>
  <si>
    <t>104/4</t>
  </si>
  <si>
    <t>26/2</t>
  </si>
  <si>
    <t>90</t>
  </si>
  <si>
    <t>19</t>
  </si>
  <si>
    <t>23/4</t>
  </si>
  <si>
    <t>57/3</t>
  </si>
  <si>
    <t>17</t>
  </si>
  <si>
    <t>39</t>
  </si>
  <si>
    <t>50</t>
  </si>
  <si>
    <t>75</t>
  </si>
  <si>
    <t>96</t>
  </si>
  <si>
    <t>168</t>
  </si>
  <si>
    <t>62/3</t>
  </si>
  <si>
    <t>46/2</t>
  </si>
  <si>
    <t>45/1</t>
  </si>
  <si>
    <t>43</t>
  </si>
  <si>
    <t>147</t>
  </si>
  <si>
    <t>93</t>
  </si>
  <si>
    <t>25/2</t>
  </si>
  <si>
    <t>149</t>
  </si>
  <si>
    <t>108</t>
  </si>
  <si>
    <t>84</t>
  </si>
  <si>
    <t>57/2</t>
  </si>
  <si>
    <t>169</t>
  </si>
  <si>
    <t>101/1</t>
  </si>
  <si>
    <t>157</t>
  </si>
  <si>
    <t>78/1</t>
  </si>
  <si>
    <t>1</t>
  </si>
  <si>
    <t>98</t>
  </si>
  <si>
    <t>104/3</t>
  </si>
  <si>
    <t>101</t>
  </si>
  <si>
    <t>46</t>
  </si>
  <si>
    <t>12</t>
  </si>
  <si>
    <t>71</t>
  </si>
  <si>
    <t>51/2</t>
  </si>
  <si>
    <t>78</t>
  </si>
  <si>
    <t>68</t>
  </si>
  <si>
    <t>56/1</t>
  </si>
  <si>
    <t>167</t>
  </si>
  <si>
    <t>110</t>
  </si>
  <si>
    <t>105</t>
  </si>
  <si>
    <t>9/1</t>
  </si>
  <si>
    <t>160</t>
  </si>
  <si>
    <t>55/6</t>
  </si>
  <si>
    <t>138</t>
  </si>
  <si>
    <t>169/1</t>
  </si>
  <si>
    <t>129</t>
  </si>
  <si>
    <t>103</t>
  </si>
  <si>
    <t>26</t>
  </si>
  <si>
    <t>82</t>
  </si>
  <si>
    <t>26/3</t>
  </si>
  <si>
    <t>74/1</t>
  </si>
  <si>
    <t>108/3</t>
  </si>
  <si>
    <t>47/2</t>
  </si>
  <si>
    <t>69/1</t>
  </si>
  <si>
    <t>13/2</t>
  </si>
  <si>
    <t>7/2</t>
  </si>
  <si>
    <t>26/1</t>
  </si>
  <si>
    <t>146</t>
  </si>
  <si>
    <t>60</t>
  </si>
  <si>
    <t>132</t>
  </si>
  <si>
    <t>57</t>
  </si>
  <si>
    <t>92/1</t>
  </si>
  <si>
    <t>11</t>
  </si>
  <si>
    <t>98/1</t>
  </si>
  <si>
    <t>13/1</t>
  </si>
  <si>
    <t>36/1</t>
  </si>
  <si>
    <t>144</t>
  </si>
  <si>
    <t>99/2</t>
  </si>
  <si>
    <t>77</t>
  </si>
  <si>
    <t>161/1</t>
  </si>
  <si>
    <t>104/1</t>
  </si>
  <si>
    <t>15</t>
  </si>
  <si>
    <t>55/4</t>
  </si>
  <si>
    <t>72</t>
  </si>
  <si>
    <t>62/2</t>
  </si>
  <si>
    <t>111</t>
  </si>
  <si>
    <t>125</t>
  </si>
  <si>
    <t>37/1</t>
  </si>
  <si>
    <t>139</t>
  </si>
  <si>
    <t>38</t>
  </si>
  <si>
    <t>90/2</t>
  </si>
  <si>
    <t>25/3</t>
  </si>
  <si>
    <t>6</t>
  </si>
  <si>
    <t>100</t>
  </si>
  <si>
    <t>53</t>
  </si>
  <si>
    <t>สปก.4-01</t>
  </si>
  <si>
    <t>820</t>
  </si>
  <si>
    <t>3675</t>
  </si>
  <si>
    <t>5743II6892</t>
  </si>
  <si>
    <t>5743II6890</t>
  </si>
  <si>
    <t>440</t>
  </si>
  <si>
    <t>441</t>
  </si>
  <si>
    <t>438</t>
  </si>
  <si>
    <t>828</t>
  </si>
  <si>
    <t>3674</t>
  </si>
  <si>
    <t>823</t>
  </si>
  <si>
    <t>5743III6892</t>
  </si>
  <si>
    <t>5743III6692</t>
  </si>
  <si>
    <t>435</t>
  </si>
  <si>
    <t>813</t>
  </si>
  <si>
    <t>829</t>
  </si>
  <si>
    <t>4075</t>
  </si>
  <si>
    <t>192</t>
  </si>
  <si>
    <t>5743II7090</t>
  </si>
  <si>
    <t>434</t>
  </si>
  <si>
    <t>5743III6492</t>
  </si>
  <si>
    <t>1013</t>
  </si>
  <si>
    <t>5743III6490</t>
  </si>
  <si>
    <t>175</t>
  </si>
  <si>
    <t>824</t>
  </si>
  <si>
    <t>5743III6690</t>
  </si>
  <si>
    <t>4080</t>
  </si>
  <si>
    <t>437</t>
  </si>
  <si>
    <t>5743III6290</t>
  </si>
  <si>
    <t>5743II7092</t>
  </si>
  <si>
    <t>190</t>
  </si>
  <si>
    <t>5743III6292</t>
  </si>
  <si>
    <t>4008</t>
  </si>
  <si>
    <t>439</t>
  </si>
  <si>
    <t>300</t>
  </si>
  <si>
    <t>3664</t>
  </si>
  <si>
    <t>5743III6088</t>
  </si>
  <si>
    <t>4252</t>
  </si>
  <si>
    <t>5743III6090</t>
  </si>
  <si>
    <t>827</t>
  </si>
  <si>
    <t>819</t>
  </si>
  <si>
    <t>672</t>
  </si>
  <si>
    <t>5743II6692</t>
  </si>
  <si>
    <t>5</t>
  </si>
  <si>
    <t>3</t>
  </si>
  <si>
    <t>0</t>
  </si>
  <si>
    <t>7</t>
  </si>
  <si>
    <t>4</t>
  </si>
  <si>
    <t>2</t>
  </si>
  <si>
    <t>10</t>
  </si>
  <si>
    <t>9</t>
  </si>
  <si>
    <t>22</t>
  </si>
  <si>
    <t>18</t>
  </si>
  <si>
    <t>16</t>
  </si>
  <si>
    <t>23</t>
  </si>
  <si>
    <t>33</t>
  </si>
  <si>
    <t>21</t>
  </si>
  <si>
    <t>49</t>
  </si>
  <si>
    <t>80</t>
  </si>
  <si>
    <t>65</t>
  </si>
  <si>
    <t>54</t>
  </si>
  <si>
    <t>58</t>
  </si>
  <si>
    <t>91</t>
  </si>
  <si>
    <t>37</t>
  </si>
  <si>
    <t>74</t>
  </si>
  <si>
    <t>83</t>
  </si>
  <si>
    <t>87</t>
  </si>
  <si>
    <t>73</t>
  </si>
  <si>
    <t>79</t>
  </si>
  <si>
    <t>32</t>
  </si>
  <si>
    <t>55</t>
  </si>
  <si>
    <t>66</t>
  </si>
  <si>
    <t>44</t>
  </si>
  <si>
    <t>85</t>
  </si>
  <si>
    <t>69</t>
  </si>
  <si>
    <t>67</t>
  </si>
  <si>
    <t>70</t>
  </si>
  <si>
    <t>64</t>
  </si>
  <si>
    <t>47</t>
  </si>
  <si>
    <t>29</t>
  </si>
  <si>
    <t>กุดไห</t>
  </si>
  <si>
    <t>102</t>
  </si>
  <si>
    <t>106</t>
  </si>
  <si>
    <t>109</t>
  </si>
  <si>
    <t>112</t>
  </si>
  <si>
    <t>115</t>
  </si>
  <si>
    <t>116</t>
  </si>
  <si>
    <t>119</t>
  </si>
  <si>
    <t>124</t>
  </si>
  <si>
    <t>127</t>
  </si>
  <si>
    <t>130</t>
  </si>
  <si>
    <t>133</t>
  </si>
  <si>
    <t>135</t>
  </si>
  <si>
    <t>137</t>
  </si>
  <si>
    <t>140</t>
  </si>
  <si>
    <t>141</t>
  </si>
  <si>
    <t>142</t>
  </si>
  <si>
    <t>148</t>
  </si>
  <si>
    <t>151</t>
  </si>
  <si>
    <t>152</t>
  </si>
  <si>
    <t>153</t>
  </si>
  <si>
    <t>154</t>
  </si>
  <si>
    <t>155</t>
  </si>
  <si>
    <t>156</t>
  </si>
  <si>
    <t>158</t>
  </si>
  <si>
    <t>159</t>
  </si>
  <si>
    <t>162</t>
  </si>
  <si>
    <t>165</t>
  </si>
  <si>
    <t>166</t>
  </si>
  <si>
    <t>170</t>
  </si>
  <si>
    <t>173</t>
  </si>
  <si>
    <t>178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</si>
  <si>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</si>
  <si>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</si>
  <si>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</si>
  <si>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</si>
  <si>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</si>
  <si>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</si>
  <si>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</si>
  <si>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</si>
  <si>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</si>
  <si>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</si>
  <si>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191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</si>
  <si>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</si>
  <si>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</si>
  <si>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</si>
  <si>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</si>
  <si>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</si>
  <si>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</si>
  <si>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</si>
  <si>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</si>
  <si>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</si>
  <si>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</si>
  <si>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</si>
  <si>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</si>
  <si>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</si>
  <si>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</si>
  <si>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</si>
  <si>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</si>
  <si>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</si>
  <si>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</si>
  <si>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</si>
  <si>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</si>
  <si>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</si>
  <si>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</si>
  <si>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</si>
  <si>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</si>
  <si>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</si>
  <si>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</si>
  <si>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</si>
  <si>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</si>
  <si>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</si>
  <si>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</si>
  <si>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</si>
  <si>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</si>
  <si>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</si>
  <si>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</si>
  <si>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</si>
  <si>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</si>
  <si>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</si>
  <si>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</si>
  <si>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</si>
  <si>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</si>
  <si>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</si>
  <si>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</si>
  <si>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</si>
  <si>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</si>
  <si>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</si>
  <si>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</si>
  <si>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</si>
  <si>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</si>
  <si>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</si>
  <si>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</si>
  <si>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</si>
  <si>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</si>
  <si>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</si>
  <si>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</si>
  <si>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</si>
  <si>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</si>
  <si>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</si>
  <si>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</si>
  <si>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</si>
  <si>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</si>
  <si>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</si>
  <si>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</si>
  <si>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</si>
  <si>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</si>
  <si>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</si>
  <si>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</si>
  <si>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</si>
  <si>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</si>
  <si>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</si>
  <si>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</si>
  <si>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</si>
  <si>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</si>
  <si>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</si>
  <si>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</si>
  <si>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</si>
  <si>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</si>
  <si>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</si>
  <si>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</si>
  <si>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</si>
  <si>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</si>
  <si>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</si>
  <si>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</si>
  <si>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</si>
  <si>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</si>
  <si>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</si>
  <si>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</si>
  <si>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</si>
  <si>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</si>
  <si>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</si>
  <si>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</si>
  <si>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</si>
  <si>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</si>
  <si>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</si>
  <si>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</si>
  <si>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</si>
  <si>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</si>
  <si>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</si>
  <si>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</si>
  <si>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r>
      <t xml:space="preserve">ภ.ด.ส. 1
</t>
    </r>
    <r>
      <rPr>
        <sz val="16"/>
        <rFont val="T"/>
        <charset val="222"/>
      </rPr>
      <t>ราคาประเมินทุนทรัพย์ของที่ดินและสิ่งปลูกสร้าง หมู่.4</t>
    </r>
  </si>
  <si>
    <t>3470300147342</t>
  </si>
  <si>
    <t>3470300148527</t>
  </si>
  <si>
    <t>3470300154039</t>
  </si>
  <si>
    <t>3470300159260</t>
  </si>
  <si>
    <t>3470300157780</t>
  </si>
  <si>
    <t>3470300149329</t>
  </si>
  <si>
    <t>3470300152257</t>
  </si>
  <si>
    <t>3470300158352</t>
  </si>
  <si>
    <t>3470300150823</t>
  </si>
  <si>
    <t>3470300152052</t>
  </si>
  <si>
    <t>3470300148951</t>
  </si>
  <si>
    <t>3470300157135</t>
  </si>
  <si>
    <t>3470300157615</t>
  </si>
  <si>
    <t>3470300154799</t>
  </si>
  <si>
    <t>3470300147059</t>
  </si>
  <si>
    <t>3470300153610</t>
  </si>
  <si>
    <t>3470300153482</t>
  </si>
  <si>
    <t>3470300150467</t>
  </si>
  <si>
    <t>3470300152966</t>
  </si>
  <si>
    <t>3470300159707</t>
  </si>
  <si>
    <t>3470300152176</t>
  </si>
  <si>
    <t>3470300150696</t>
  </si>
  <si>
    <t>3470300148896</t>
  </si>
  <si>
    <t>3470300145842</t>
  </si>
  <si>
    <t>3470300163712</t>
  </si>
  <si>
    <t>3470300158166</t>
  </si>
  <si>
    <t>3470300153911</t>
  </si>
  <si>
    <t>3470300159219</t>
  </si>
  <si>
    <t>3470300158964</t>
  </si>
  <si>
    <t>3470300147032</t>
  </si>
  <si>
    <t>3470300149663</t>
  </si>
  <si>
    <t>3470300149531</t>
  </si>
  <si>
    <t>3470300159375</t>
  </si>
  <si>
    <t>3470300149817</t>
  </si>
  <si>
    <t>3470300154519</t>
  </si>
  <si>
    <t>3470300150700</t>
  </si>
  <si>
    <t>3470300146311</t>
  </si>
  <si>
    <t>3470300153351</t>
  </si>
  <si>
    <t>3470300156902</t>
  </si>
  <si>
    <t>3470300160489</t>
  </si>
  <si>
    <t>3470300148584</t>
  </si>
  <si>
    <t>3470300146915</t>
  </si>
  <si>
    <t>3470300150408</t>
  </si>
  <si>
    <t>3470300145633</t>
  </si>
  <si>
    <t>3470300151473</t>
  </si>
  <si>
    <t>3470300150360</t>
  </si>
  <si>
    <t>3470300157232</t>
  </si>
  <si>
    <t>3461000494404</t>
  </si>
  <si>
    <t>3470300145374</t>
  </si>
  <si>
    <t>3470300159146</t>
  </si>
  <si>
    <t>3470300156911</t>
  </si>
  <si>
    <t>3470300157178</t>
  </si>
  <si>
    <t>3470300157186</t>
  </si>
  <si>
    <t>3470300150491</t>
  </si>
  <si>
    <t>1470300002828</t>
  </si>
  <si>
    <t>3470300158760</t>
  </si>
  <si>
    <t>3470300149060</t>
  </si>
  <si>
    <t>3470300160667</t>
  </si>
  <si>
    <t>3470300156571</t>
  </si>
  <si>
    <t>3470300157666</t>
  </si>
  <si>
    <t>1470300056162</t>
  </si>
  <si>
    <t>3470300154870</t>
  </si>
  <si>
    <t>3470300153580</t>
  </si>
  <si>
    <t>3470300150351</t>
  </si>
  <si>
    <t>3470300154781</t>
  </si>
  <si>
    <t>3470300159138</t>
  </si>
  <si>
    <t>3470300147652</t>
  </si>
  <si>
    <t>3470300157216</t>
  </si>
  <si>
    <t>3470300159073</t>
  </si>
  <si>
    <t>3470300151544</t>
  </si>
  <si>
    <t>3470700049534</t>
  </si>
  <si>
    <t>3470300158832</t>
  </si>
  <si>
    <t>3470300148535</t>
  </si>
  <si>
    <t>3470300150670</t>
  </si>
  <si>
    <t>3470300152290</t>
  </si>
  <si>
    <t>3470300153491</t>
  </si>
  <si>
    <t>3470300155931</t>
  </si>
  <si>
    <t>3470300146087</t>
  </si>
  <si>
    <t>3470300150718</t>
  </si>
  <si>
    <t>3470300154675</t>
  </si>
  <si>
    <t>3470300148675</t>
  </si>
  <si>
    <t>3470300146214</t>
  </si>
  <si>
    <t>3470300147016</t>
  </si>
  <si>
    <t>3470300148454</t>
  </si>
  <si>
    <t>3470300156317</t>
  </si>
  <si>
    <t>3470300154659</t>
  </si>
  <si>
    <t>3470300148837</t>
  </si>
  <si>
    <t>3470300159278</t>
  </si>
  <si>
    <t>3470300156660</t>
  </si>
  <si>
    <t>3470700010603</t>
  </si>
  <si>
    <t>3470300154012</t>
  </si>
  <si>
    <t>3470300148802</t>
  </si>
  <si>
    <t>3470300150459</t>
  </si>
  <si>
    <t>5470300010653</t>
  </si>
  <si>
    <t>3470300137479</t>
  </si>
  <si>
    <t>3470300154683</t>
  </si>
  <si>
    <t>3490100155538</t>
  </si>
  <si>
    <t>3470300150564</t>
  </si>
  <si>
    <t>3470300158115</t>
  </si>
  <si>
    <t>3470300156481</t>
  </si>
  <si>
    <t>1470300002411</t>
  </si>
  <si>
    <t>3470300157691</t>
  </si>
  <si>
    <t>3470300149647</t>
  </si>
  <si>
    <t>3470300154004</t>
  </si>
  <si>
    <t>3470300151633</t>
  </si>
  <si>
    <t>3470300147075</t>
  </si>
  <si>
    <t>3470300151323</t>
  </si>
  <si>
    <t>3470300150866</t>
  </si>
  <si>
    <t>3470300160594</t>
  </si>
  <si>
    <t>3470300156961</t>
  </si>
  <si>
    <t>3470300148713</t>
  </si>
  <si>
    <t>3470300155019</t>
  </si>
  <si>
    <t>3470300154802</t>
  </si>
  <si>
    <t>3470300150432</t>
  </si>
  <si>
    <t>3470300158344</t>
  </si>
  <si>
    <t>3470300152681</t>
  </si>
  <si>
    <t>3470300155477</t>
  </si>
  <si>
    <t>3470300155906</t>
  </si>
  <si>
    <t>3470300152141</t>
  </si>
  <si>
    <t>3470300153342</t>
  </si>
  <si>
    <t>3470300147458</t>
  </si>
  <si>
    <t>3470300160934</t>
  </si>
  <si>
    <t>3470300155574</t>
  </si>
  <si>
    <t>3470300145315</t>
  </si>
  <si>
    <t>3470300157534</t>
  </si>
  <si>
    <t>3470300158131</t>
  </si>
  <si>
    <t>3470300151447</t>
  </si>
  <si>
    <t>3470300148462</t>
  </si>
  <si>
    <t>3470300116935</t>
  </si>
  <si>
    <t>3470300154985</t>
  </si>
  <si>
    <t>3470300147083</t>
  </si>
  <si>
    <t>3470300154691</t>
  </si>
  <si>
    <t>3470300158379</t>
  </si>
  <si>
    <t>3470300154969</t>
  </si>
  <si>
    <t>3470300152125</t>
  </si>
  <si>
    <t>3470300155566</t>
  </si>
  <si>
    <t>3470300154756</t>
  </si>
  <si>
    <t>3470300154527</t>
  </si>
  <si>
    <t>3470300153121</t>
  </si>
  <si>
    <t>4470300002695</t>
  </si>
  <si>
    <t>3470300158506</t>
  </si>
  <si>
    <t>3470300158212</t>
  </si>
  <si>
    <t>3470300146257</t>
  </si>
  <si>
    <t>3470300161060</t>
  </si>
  <si>
    <t>3470300153059</t>
  </si>
  <si>
    <t>3470300160101</t>
  </si>
  <si>
    <t>3470300146397</t>
  </si>
  <si>
    <t>3470300152222</t>
  </si>
  <si>
    <t>3470300157208</t>
  </si>
  <si>
    <t>1470300032417</t>
  </si>
  <si>
    <t>3470300151463</t>
  </si>
  <si>
    <t>3470300155329</t>
  </si>
  <si>
    <t>3470300159511</t>
  </si>
  <si>
    <t>3470300157658</t>
  </si>
  <si>
    <t>3470300148811</t>
  </si>
  <si>
    <t>3470300157721</t>
  </si>
  <si>
    <t>3470300155680</t>
  </si>
  <si>
    <t>3470300156520</t>
  </si>
  <si>
    <t>3470300156821</t>
  </si>
  <si>
    <t>3470300155272</t>
  </si>
  <si>
    <t>3470300148799</t>
  </si>
  <si>
    <t>3470300147113</t>
  </si>
  <si>
    <t>3470300154667</t>
  </si>
  <si>
    <t>3461000379893</t>
  </si>
  <si>
    <t>3470300150793</t>
  </si>
  <si>
    <t>3470300150688</t>
  </si>
  <si>
    <t>3470300150572</t>
  </si>
  <si>
    <t>3470300156287</t>
  </si>
  <si>
    <t>3470300152249</t>
  </si>
  <si>
    <t>3470300152745</t>
  </si>
  <si>
    <t>3470300154713</t>
  </si>
  <si>
    <t>3470300146885</t>
  </si>
  <si>
    <t>3470300156139</t>
  </si>
  <si>
    <t>3470300157127</t>
  </si>
  <si>
    <t>3470300145846</t>
  </si>
  <si>
    <t>3470300157104</t>
  </si>
  <si>
    <t>3470300155927</t>
  </si>
  <si>
    <t>3470300151226</t>
  </si>
  <si>
    <t>3470300155353</t>
  </si>
  <si>
    <t>3470300158956</t>
  </si>
  <si>
    <t>3470300156562</t>
  </si>
  <si>
    <t>3470300148641</t>
  </si>
  <si>
    <t>3470300158824</t>
  </si>
  <si>
    <t>3470300153776</t>
  </si>
  <si>
    <t>3470300154748</t>
  </si>
  <si>
    <t>3470300155663</t>
  </si>
  <si>
    <t>3470300149281</t>
  </si>
  <si>
    <t>3470300153997</t>
  </si>
  <si>
    <t>3470300152133</t>
  </si>
  <si>
    <t>3470300155442</t>
  </si>
  <si>
    <t>3470300156503</t>
  </si>
  <si>
    <t>3470300147199</t>
  </si>
  <si>
    <t>3470200290991</t>
  </si>
  <si>
    <t>3470300153326</t>
  </si>
  <si>
    <t>3470300159120</t>
  </si>
  <si>
    <t>3470300156376</t>
  </si>
  <si>
    <t>3470300154021</t>
  </si>
  <si>
    <t>3470300149337</t>
  </si>
  <si>
    <t>3470300149400</t>
  </si>
  <si>
    <t>5470300022163</t>
  </si>
  <si>
    <t>3470300159227</t>
  </si>
  <si>
    <t>3470300158077</t>
  </si>
  <si>
    <t>3470300152168</t>
  </si>
  <si>
    <t>3470300145340</t>
  </si>
  <si>
    <t>3410600315402</t>
  </si>
  <si>
    <t>3470300152311</t>
  </si>
  <si>
    <t>3470300157771</t>
  </si>
  <si>
    <t>3300101842718</t>
  </si>
  <si>
    <t>3470300154632</t>
  </si>
  <si>
    <t>3470300147938</t>
  </si>
  <si>
    <t>5490190017586</t>
  </si>
  <si>
    <t>3470300155370</t>
  </si>
  <si>
    <t>3470300146907</t>
  </si>
  <si>
    <t>3470300154641</t>
  </si>
  <si>
    <t>3470300146028</t>
  </si>
  <si>
    <t>5470300019707</t>
  </si>
  <si>
    <t>3470300160535</t>
  </si>
  <si>
    <t>3470300150548</t>
  </si>
  <si>
    <t>3470300147423</t>
  </si>
  <si>
    <t>3470300159685</t>
  </si>
  <si>
    <t>3470300155701</t>
  </si>
  <si>
    <t>1470300055743</t>
  </si>
  <si>
    <t>3470300153369</t>
  </si>
  <si>
    <t>3470300156791</t>
  </si>
  <si>
    <t>3470300148888</t>
  </si>
  <si>
    <t>3470300154721</t>
  </si>
  <si>
    <t>3470300157551</t>
  </si>
  <si>
    <t>3470300148764</t>
  </si>
  <si>
    <t>3470100152912</t>
  </si>
  <si>
    <t>3470300146923</t>
  </si>
  <si>
    <t>3470300149841</t>
  </si>
  <si>
    <t>3470300160462</t>
  </si>
  <si>
    <t>3470300152302</t>
  </si>
  <si>
    <t>3470300157577</t>
  </si>
  <si>
    <t>3470300150521</t>
  </si>
  <si>
    <t>3470300157674</t>
  </si>
  <si>
    <t>3470300156538</t>
  </si>
  <si>
    <t>3470300157925</t>
  </si>
  <si>
    <t>3470300147440</t>
  </si>
  <si>
    <t>3470300147164</t>
  </si>
  <si>
    <t>3470300160578</t>
  </si>
  <si>
    <t>3470300153954</t>
  </si>
  <si>
    <t>3470300152869</t>
  </si>
  <si>
    <t>3470300146265</t>
  </si>
  <si>
    <t>3470300157631</t>
  </si>
  <si>
    <t>3470300155400</t>
  </si>
  <si>
    <t>3470300157542</t>
  </si>
  <si>
    <t>3470300157194</t>
  </si>
  <si>
    <t>3470300151480</t>
  </si>
  <si>
    <t>3470300148110</t>
  </si>
  <si>
    <t>3470300153938</t>
  </si>
  <si>
    <t>3470300158590</t>
  </si>
  <si>
    <t>3470300152010</t>
  </si>
  <si>
    <t>3470300156368</t>
  </si>
  <si>
    <t>3470300159341</t>
  </si>
  <si>
    <t>3470300149311</t>
  </si>
  <si>
    <t>3470300149591</t>
  </si>
  <si>
    <t>3470300158158</t>
  </si>
  <si>
    <t>3470300150203</t>
  </si>
  <si>
    <t>3470300156554</t>
  </si>
  <si>
    <t>3470300150246</t>
  </si>
  <si>
    <t>3470300149612</t>
  </si>
  <si>
    <t>3470300158140</t>
  </si>
  <si>
    <t>3470300156643</t>
  </si>
  <si>
    <t>3470300158093</t>
  </si>
  <si>
    <t>3470300147334</t>
  </si>
  <si>
    <t>3470300145820</t>
  </si>
  <si>
    <t>3470300157712</t>
  </si>
  <si>
    <t>3470300152362</t>
  </si>
  <si>
    <t>3470300157763</t>
  </si>
  <si>
    <t>สค1.</t>
  </si>
  <si>
    <t>3-4703-00159-464</t>
  </si>
  <si>
    <t>3-4703-00149-124</t>
  </si>
  <si>
    <t>สค.1</t>
  </si>
  <si>
    <t>3-4703-00159-022</t>
  </si>
  <si>
    <t>พันธมิตร</t>
  </si>
  <si>
    <t>3-4703-00145-315</t>
  </si>
  <si>
    <t>วิโรจน์</t>
  </si>
  <si>
    <t>ไพคำนาม</t>
  </si>
  <si>
    <t>3-4703-00158-395</t>
  </si>
  <si>
    <t>366</t>
  </si>
  <si>
    <t>3-4703-00159-08-1</t>
  </si>
  <si>
    <t>233</t>
  </si>
  <si>
    <t>3470300147041</t>
  </si>
  <si>
    <t>3-4703-00159-987</t>
  </si>
  <si>
    <t>วิไลวรรณ</t>
  </si>
  <si>
    <t>3-4703-00172-08-8</t>
  </si>
  <si>
    <t>นส3.</t>
  </si>
  <si>
    <t>ริกำแง(เสียชีวิต)</t>
  </si>
  <si>
    <t>นางแยง ตุพิลา แทน</t>
  </si>
  <si>
    <t>ตุพิลา(ตาย)</t>
  </si>
  <si>
    <t>นางจันลี ตุพิลา (แทน)</t>
  </si>
  <si>
    <t>สุพันธ์</t>
  </si>
  <si>
    <t>3470300148551</t>
  </si>
  <si>
    <t>III6490</t>
  </si>
  <si>
    <t>แบ่งแปลงแล้ว</t>
  </si>
  <si>
    <t>3470300147776</t>
  </si>
  <si>
    <t>6492</t>
  </si>
  <si>
    <t>เทวริทย์</t>
  </si>
  <si>
    <t>แบ่งแปลง</t>
  </si>
  <si>
    <t>ขัน</t>
  </si>
  <si>
    <t>3470300152354</t>
  </si>
  <si>
    <t>นางสมเด็จ กุดวงค์แก้ว 53 ม4</t>
  </si>
  <si>
    <t>เชี่ยน(เสียชีวิตป</t>
  </si>
  <si>
    <t>นางที ริกำแง(แทน)</t>
  </si>
  <si>
    <t>ดาวัลย์</t>
  </si>
  <si>
    <t>343</t>
  </si>
  <si>
    <t>3470300150734</t>
  </si>
  <si>
    <t>ชัยเชรษฐ์</t>
  </si>
  <si>
    <t>นางขวัญ ริกำแง</t>
  </si>
  <si>
    <t>3-4703-00149-710</t>
  </si>
  <si>
    <t>กง(เสียชีวิต)</t>
  </si>
  <si>
    <t>น.ส.อัญชลี ริกำแง(แทน) 17/1 ม.4</t>
  </si>
  <si>
    <t>น.ส.อัญชลี ริกำแง(แทน)</t>
  </si>
  <si>
    <t>อุ้ย(เสียชีวิต)</t>
  </si>
  <si>
    <t>นางลินทอง ริกำแง (แทน)</t>
  </si>
  <si>
    <t>เหียน(เสียชีวิต)</t>
  </si>
  <si>
    <t>นายสนิท ศิหิรัญ(แทน)</t>
  </si>
  <si>
    <t>น.ส.อุไรวรรณ ริกำแง (แทน)139 ม.7</t>
  </si>
  <si>
    <t>น.ส.เจริญรัตน์ กรพันธุ์ 59 ม.7 (แทน)</t>
  </si>
  <si>
    <t>นางหอม ริกำแง (แทน)</t>
  </si>
  <si>
    <t>นางอุทร รามคำ (แทน)</t>
  </si>
  <si>
    <t>แทน(เสิยชีวิต)</t>
  </si>
  <si>
    <t>นางทองใคร ริกำแง (แทน) ม.7</t>
  </si>
  <si>
    <t>สมเด็จ</t>
  </si>
  <si>
    <t>โอ(เสียชีวิต)</t>
  </si>
  <si>
    <t>นายสมควร ริกำแง(แทน)</t>
  </si>
  <si>
    <t>นางคำจันทร์ ริกำแง 45/4 ม.4</t>
  </si>
  <si>
    <t>ไฟ(เสียชีวิต)</t>
  </si>
  <si>
    <t>วัง(เสียชีวิต)</t>
  </si>
  <si>
    <t>นายประหยัด ตุพิลา(แทน) 110 ม.4</t>
  </si>
  <si>
    <t>นายประหยัด ตุพิลา(แทน) 145 ม.4</t>
  </si>
  <si>
    <t>ทัง(เสียชีวิต)</t>
  </si>
  <si>
    <t>น.ส.จินตนา แสนภูธร(แทน)</t>
  </si>
  <si>
    <t>จำนง(ตาย)</t>
  </si>
  <si>
    <t>ไกร(ตาย)</t>
  </si>
  <si>
    <t>น.ส.จันทร์เพ็ญ ตุพิลา(แทน)</t>
  </si>
  <si>
    <t>นายสีพันธุ์ ตุพิลา (แทน)</t>
  </si>
  <si>
    <t>แก้ว(เสียชีวิต)</t>
  </si>
  <si>
    <t>ทองใบ(ตาย)</t>
  </si>
  <si>
    <t>นายเบ็ง ริกำแง(แทน)</t>
  </si>
  <si>
    <t>คำมี(ตาย)</t>
  </si>
  <si>
    <t>นายกองแล หงษ์ภู(แทน)</t>
  </si>
  <si>
    <t>นายบุญทม ริกำแง(แทน)</t>
  </si>
  <si>
    <t>สิงห์ทอง(ตาย)</t>
  </si>
  <si>
    <t>เทือง(ตาย)</t>
  </si>
  <si>
    <t>น.ส.บุญเรือง ตุพิลา(แทน)</t>
  </si>
  <si>
    <t>ดุสิต(ตาย)</t>
  </si>
  <si>
    <t>น.ส.พิกุลทอง ตุพิลา(แทน)</t>
  </si>
  <si>
    <t>นายสมยงค์ ริกำแง(แทน)</t>
  </si>
  <si>
    <t>คูณ(ตาย)</t>
  </si>
  <si>
    <t>เครื่อง(เสียชีวิต)</t>
  </si>
  <si>
    <t>สีจันทร์(ตาย)</t>
  </si>
  <si>
    <t>น.ส.เพชรสลา ริกำแง(แทน) 102 ม.4</t>
  </si>
  <si>
    <t>น.ส.จันทนา ตุพิลา(แทน)</t>
  </si>
  <si>
    <t>เบียน(ตาย)</t>
  </si>
  <si>
    <t>น.ส.วรนุช บุญโคดม(แทน)</t>
  </si>
  <si>
    <t>143</t>
  </si>
  <si>
    <t>วงศ์สง่า</t>
  </si>
  <si>
    <t>บุปผชาติ</t>
  </si>
  <si>
    <t>3-4703-00288-694</t>
  </si>
  <si>
    <t>นายพันธมิตร แทนนายทิพย์ (เสียชีวิต)</t>
  </si>
  <si>
    <t>นายเทือนใจ (แทน)</t>
  </si>
  <si>
    <t>ภาษีบำรุงท้องที่ 2562</t>
  </si>
  <si>
    <t>ยอดบรรเทาภาษี 2565</t>
  </si>
  <si>
    <t>ภาษี ปี 2565</t>
  </si>
  <si>
    <t>ประสิทธิ์</t>
  </si>
  <si>
    <t>ทองจันทร์</t>
  </si>
  <si>
    <t>อนุสรา</t>
  </si>
  <si>
    <t>จากประเสริฐ</t>
  </si>
  <si>
    <t>6490</t>
  </si>
  <si>
    <t>สะนัด</t>
  </si>
  <si>
    <t>ต.ศรีวิชัย อ.วานรนิวาส</t>
  </si>
  <si>
    <t xml:space="preserve">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</si>
</sst>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000"/>
    <numFmt numFmtId="188" formatCode="00"/>
  </numFmts>
  <fonts count="4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0"/>
      <color rgb="FF000000"/>
      <name val="Times New Roman"/>
      <family val="1"/>
    </font>
    <font>
      <sz val="16"/>
      <name val="Garuda"/>
      <family val="2"/>
    </font>
    <font>
      <sz val="16"/>
      <name val="T"/>
      <charset val="222"/>
    </font>
    <font>
      <sz val="10"/>
      <name val="Arial"/>
      <family val="2"/>
    </font>
    <font>
      <sz val="11"/>
      <color theme="1"/>
      <name val="Tahoma"/>
      <family val="2"/>
      <scheme val="minor"/>
    </font>
    <font>
      <sz val="11"/>
      <color theme="1"/>
      <name val="Angsana New"/>
      <family val="1"/>
    </font>
    <font>
      <sz val="16"/>
      <color rgb="FF000000"/>
      <name val="Angsana New"/>
      <family val="1"/>
    </font>
    <font>
      <sz val="16"/>
      <color theme="1"/>
      <name val="Angsana New"/>
      <family val="1"/>
    </font>
    <font>
      <sz val="16"/>
      <name val="Angsana New"/>
      <family val="1"/>
    </font>
    <font>
      <sz val="16"/>
      <color theme="1"/>
      <name val="Tahoma"/>
      <family val="2"/>
      <charset val="222"/>
      <scheme val="minor"/>
    </font>
    <font>
      <sz val="16"/>
      <name val="TH SarabunPSK"/>
      <family val="2"/>
    </font>
    <font>
      <sz val="16"/>
      <color theme="1"/>
      <name val="TH SarabunPSK"/>
      <family val="2"/>
    </font>
    <font>
      <sz val="16"/>
      <color theme="5"/>
      <name val="Angsana New"/>
      <family val="1"/>
    </font>
    <font>
      <sz val="16"/>
      <color theme="6" tint="-0.499984740745262"/>
      <name val="Angsana New"/>
      <family val="1"/>
    </font>
    <font>
      <sz val="14"/>
      <color theme="1"/>
      <name val="Angsana New"/>
      <family val="1"/>
    </font>
    <font>
      <sz val="16"/>
      <color rgb="FFFF0000"/>
      <name val="Angsana New"/>
      <family val="1"/>
    </font>
    <font>
      <sz val="12"/>
      <color theme="1"/>
      <name val="Angsana New"/>
      <family val="1"/>
    </font>
    <font>
      <sz val="9"/>
      <color theme="1"/>
      <name val="Tahoma"/>
      <family val="2"/>
      <charset val="222"/>
      <scheme val="minor"/>
    </font>
    <font>
      <sz val="14"/>
      <name val="Angsana New"/>
      <family val="1"/>
    </font>
    <font>
      <sz val="14"/>
      <color rgb="FF000000"/>
      <name val="Angsana New"/>
      <family val="1"/>
    </font>
    <font>
      <sz val="14"/>
      <color rgb="FFFF0000"/>
      <name val="Angsana New"/>
      <family val="1"/>
    </font>
    <font>
      <sz val="10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1" fillId="0" borderId="0"/>
    <xf numFmtId="0" fontId="22" fillId="0" borderId="0"/>
  </cellStyleXfs>
  <cellXfs count="321">
    <xf numFmtId="0" fontId="0" fillId="0" borderId="0" xfId="0"/>
    <xf numFmtId="0" fontId="0" fillId="0" borderId="0" xfId="0" applyAlignment="1">
      <alignment horizontal="center"/>
    </xf>
    <xf numFmtId="0" fontId="0" fillId="34" borderId="0" xfId="0" applyFill="1"/>
    <xf numFmtId="3" fontId="0" fillId="0" borderId="0" xfId="0" applyNumberFormat="1" applyAlignment="1">
      <alignment horizontal="center"/>
    </xf>
    <xf numFmtId="3" fontId="0" fillId="0" borderId="0" xfId="0" applyNumberFormat="1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left"/>
    </xf>
    <xf numFmtId="3" fontId="0" fillId="33" borderId="0" xfId="0" applyNumberFormat="1" applyFill="1"/>
    <xf numFmtId="187" fontId="0" fillId="0" borderId="0" xfId="0" applyNumberFormat="1" applyAlignment="1">
      <alignment horizontal="center"/>
    </xf>
    <xf numFmtId="49" fontId="23" fillId="0" borderId="15" xfId="0" applyNumberFormat="1" applyFont="1" applyBorder="1" applyAlignment="1">
      <alignment horizontal="center" vertical="top" shrinkToFit="1"/>
    </xf>
    <xf numFmtId="188" fontId="0" fillId="0" borderId="0" xfId="0" applyNumberFormat="1"/>
    <xf numFmtId="0" fontId="24" fillId="0" borderId="15" xfId="42" applyFont="1" applyFill="1" applyBorder="1" applyAlignment="1">
      <alignment horizontal="center" vertical="center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29" xfId="0" applyNumberFormat="1" applyFont="1" applyBorder="1" applyAlignment="1">
      <alignment horizontal="left" vertical="top" shrinkToFit="1"/>
    </xf>
    <xf numFmtId="49" fontId="25" fillId="0" borderId="30" xfId="0" applyNumberFormat="1" applyFont="1" applyBorder="1" applyAlignment="1">
      <alignment horizontal="left" vertical="top" shrinkToFit="1"/>
    </xf>
    <xf numFmtId="1" fontId="24" fillId="0" borderId="15" xfId="42" applyNumberFormat="1" applyFont="1" applyFill="1" applyBorder="1" applyAlignment="1">
      <alignment horizontal="left" vertical="center"/>
    </xf>
    <xf numFmtId="49" fontId="25" fillId="0" borderId="15" xfId="0" applyNumberFormat="1" applyFont="1" applyBorder="1" applyAlignment="1">
      <alignment horizontal="center" vertical="top" shrinkToFit="1"/>
    </xf>
    <xf numFmtId="0" fontId="26" fillId="0" borderId="15" xfId="43" applyFont="1" applyBorder="1"/>
    <xf numFmtId="188" fontId="24" fillId="0" borderId="15" xfId="42" applyNumberFormat="1" applyFont="1" applyFill="1" applyBorder="1" applyAlignment="1">
      <alignment horizontal="center" vertical="center"/>
    </xf>
    <xf numFmtId="0" fontId="24" fillId="0" borderId="15" xfId="42" applyFont="1" applyFill="1" applyBorder="1" applyAlignment="1">
      <alignment horizontal="left" vertical="center"/>
    </xf>
    <xf numFmtId="3" fontId="24" fillId="0" borderId="15" xfId="42" applyNumberFormat="1" applyFont="1" applyFill="1" applyBorder="1" applyAlignment="1">
      <alignment horizontal="center" vertical="center"/>
    </xf>
    <xf numFmtId="4" fontId="24" fillId="35" borderId="15" xfId="42" applyNumberFormat="1" applyFont="1" applyFill="1" applyBorder="1" applyAlignment="1">
      <alignment horizontal="center" vertical="center"/>
    </xf>
    <xf numFmtId="0" fontId="24" fillId="0" borderId="20" xfId="42" applyFont="1" applyFill="1" applyBorder="1" applyAlignment="1">
      <alignment horizontal="left" vertical="center"/>
    </xf>
    <xf numFmtId="0" fontId="24" fillId="0" borderId="15" xfId="42" applyFont="1" applyFill="1" applyBorder="1" applyAlignment="1">
      <alignment horizontal="center" vertical="top"/>
    </xf>
    <xf numFmtId="0" fontId="25" fillId="0" borderId="15" xfId="0" applyFont="1" applyBorder="1"/>
    <xf numFmtId="0" fontId="25" fillId="0" borderId="0" xfId="0" applyFont="1"/>
    <xf numFmtId="187" fontId="24" fillId="0" borderId="15" xfId="42" applyNumberFormat="1" applyFont="1" applyFill="1" applyBorder="1" applyAlignment="1">
      <alignment horizontal="center" vertical="center"/>
    </xf>
    <xf numFmtId="3" fontId="24" fillId="35" borderId="15" xfId="42" applyNumberFormat="1" applyFont="1" applyFill="1" applyBorder="1" applyAlignment="1">
      <alignment horizontal="center" vertical="center"/>
    </xf>
    <xf numFmtId="3" fontId="24" fillId="0" borderId="20" xfId="42" applyNumberFormat="1" applyFont="1" applyFill="1" applyBorder="1" applyAlignment="1">
      <alignment horizontal="center" vertical="center"/>
    </xf>
    <xf numFmtId="0" fontId="27" fillId="0" borderId="0" xfId="0" applyFont="1"/>
    <xf numFmtId="3" fontId="27" fillId="0" borderId="0" xfId="0" applyNumberFormat="1" applyFont="1"/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43" applyFont="1"/>
    <xf numFmtId="188" fontId="27" fillId="0" borderId="0" xfId="0" applyNumberFormat="1" applyFont="1"/>
    <xf numFmtId="49" fontId="25" fillId="0" borderId="15" xfId="0" applyNumberFormat="1" applyFont="1" applyBorder="1" applyAlignment="1">
      <alignment horizontal="left" vertical="top" shrinkToFit="1"/>
    </xf>
    <xf numFmtId="0" fontId="27" fillId="0" borderId="15" xfId="0" applyFont="1" applyBorder="1"/>
    <xf numFmtId="3" fontId="0" fillId="35" borderId="0" xfId="0" applyNumberFormat="1" applyFill="1"/>
    <xf numFmtId="1" fontId="27" fillId="0" borderId="15" xfId="0" applyNumberFormat="1" applyFont="1" applyBorder="1" applyAlignment="1">
      <alignment horizontal="left"/>
    </xf>
    <xf numFmtId="187" fontId="27" fillId="0" borderId="15" xfId="0" applyNumberFormat="1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7" fillId="0" borderId="15" xfId="0" applyFont="1" applyBorder="1" applyAlignment="1">
      <alignment horizontal="center" vertical="center"/>
    </xf>
    <xf numFmtId="3" fontId="27" fillId="35" borderId="15" xfId="0" applyNumberFormat="1" applyFont="1" applyFill="1" applyBorder="1"/>
    <xf numFmtId="3" fontId="27" fillId="0" borderId="15" xfId="0" applyNumberFormat="1" applyFont="1" applyBorder="1" applyAlignment="1">
      <alignment horizontal="center"/>
    </xf>
    <xf numFmtId="3" fontId="27" fillId="0" borderId="15" xfId="0" applyNumberFormat="1" applyFont="1" applyBorder="1" applyAlignment="1">
      <alignment horizontal="center" vertical="center"/>
    </xf>
    <xf numFmtId="0" fontId="26" fillId="33" borderId="13" xfId="42" applyFont="1" applyFill="1" applyBorder="1" applyAlignment="1">
      <alignment horizontal="center" vertical="center" wrapText="1"/>
    </xf>
    <xf numFmtId="0" fontId="26" fillId="33" borderId="10" xfId="42" applyFont="1" applyFill="1" applyBorder="1" applyAlignment="1">
      <alignment horizontal="center" vertical="center" wrapText="1"/>
    </xf>
    <xf numFmtId="0" fontId="26" fillId="33" borderId="10" xfId="42" applyFont="1" applyFill="1" applyBorder="1" applyAlignment="1">
      <alignment horizontal="center" vertical="top" wrapText="1"/>
    </xf>
    <xf numFmtId="3" fontId="26" fillId="33" borderId="10" xfId="42" applyNumberFormat="1" applyFont="1" applyFill="1" applyBorder="1" applyAlignment="1">
      <alignment horizontal="center" vertical="center" wrapText="1"/>
    </xf>
    <xf numFmtId="10" fontId="25" fillId="0" borderId="15" xfId="0" applyNumberFormat="1" applyFont="1" applyBorder="1"/>
    <xf numFmtId="10" fontId="0" fillId="0" borderId="0" xfId="0" applyNumberFormat="1" applyAlignment="1">
      <alignment horizontal="center"/>
    </xf>
    <xf numFmtId="49" fontId="29" fillId="0" borderId="31" xfId="0" applyNumberFormat="1" applyFont="1" applyBorder="1" applyAlignment="1">
      <alignment horizontal="center" vertical="top" wrapText="1"/>
    </xf>
    <xf numFmtId="0" fontId="26" fillId="33" borderId="10" xfId="42" applyFont="1" applyFill="1" applyBorder="1" applyAlignment="1">
      <alignment horizontal="center" vertical="center" wrapText="1"/>
    </xf>
    <xf numFmtId="0" fontId="26" fillId="33" borderId="16" xfId="42" applyFont="1" applyFill="1" applyBorder="1" applyAlignment="1">
      <alignment horizontal="center" vertical="center" wrapText="1"/>
    </xf>
    <xf numFmtId="0" fontId="26" fillId="33" borderId="10" xfId="42" applyFont="1" applyFill="1" applyBorder="1" applyAlignment="1">
      <alignment horizontal="center" vertical="top" wrapText="1"/>
    </xf>
    <xf numFmtId="10" fontId="24" fillId="0" borderId="20" xfId="42" applyNumberFormat="1" applyFont="1" applyFill="1" applyBorder="1" applyAlignment="1">
      <alignment horizontal="center" vertical="center"/>
    </xf>
    <xf numFmtId="1" fontId="25" fillId="0" borderId="15" xfId="0" applyNumberFormat="1" applyFont="1" applyBorder="1" applyAlignment="1">
      <alignment horizontal="center" vertical="top" shrinkToFit="1"/>
    </xf>
    <xf numFmtId="49" fontId="32" fillId="0" borderId="15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9" fillId="0" borderId="15" xfId="0" applyNumberFormat="1" applyFont="1" applyBorder="1" applyAlignment="1">
      <alignment horizontal="center" vertical="center" wrapText="1"/>
    </xf>
    <xf numFmtId="0" fontId="27" fillId="0" borderId="15" xfId="0" applyFont="1" applyBorder="1" applyAlignment="1">
      <alignment vertical="center"/>
    </xf>
    <xf numFmtId="0" fontId="30" fillId="0" borderId="15" xfId="43" applyFont="1" applyBorder="1" applyAlignment="1">
      <alignment vertical="center"/>
    </xf>
    <xf numFmtId="0" fontId="31" fillId="0" borderId="15" xfId="43" applyFont="1" applyBorder="1" applyAlignment="1">
      <alignment vertical="center"/>
    </xf>
    <xf numFmtId="0" fontId="32" fillId="0" borderId="15" xfId="0" applyFont="1" applyBorder="1" applyAlignment="1">
      <alignment horizontal="center" vertical="center" wrapText="1"/>
    </xf>
    <xf numFmtId="0" fontId="31" fillId="35" borderId="15" xfId="43" applyFont="1" applyFill="1" applyBorder="1" applyAlignment="1">
      <alignment vertical="center"/>
    </xf>
    <xf numFmtId="0" fontId="26" fillId="35" borderId="30" xfId="43" applyFont="1" applyFill="1" applyBorder="1" applyAlignment="1">
      <alignment horizontal="center" vertical="center"/>
    </xf>
    <xf numFmtId="0" fontId="31" fillId="0" borderId="15" xfId="43" applyFont="1" applyBorder="1"/>
    <xf numFmtId="0" fontId="0" fillId="0" borderId="15" xfId="0" applyFont="1" applyBorder="1"/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0" fontId="25" fillId="0" borderId="15" xfId="0" applyFont="1" applyBorder="1" applyAlignment="1">
      <alignment horizontal="center"/>
    </xf>
    <xf numFmtId="0" fontId="23" fillId="0" borderId="0" xfId="0" applyFont="1" applyAlignment="1">
      <alignment horizontal="center"/>
    </xf>
    <xf numFmtId="49" fontId="34" fillId="0" borderId="20" xfId="0" applyNumberFormat="1" applyFont="1" applyBorder="1" applyAlignment="1">
      <alignment horizontal="center" vertical="top" shrinkToFit="1"/>
    </xf>
    <xf numFmtId="49" fontId="34" fillId="0" borderId="29" xfId="0" applyNumberFormat="1" applyFont="1" applyBorder="1" applyAlignment="1">
      <alignment horizontal="left" vertical="top" shrinkToFit="1"/>
    </xf>
    <xf numFmtId="49" fontId="34" fillId="0" borderId="30" xfId="0" applyNumberFormat="1" applyFont="1" applyBorder="1" applyAlignment="1">
      <alignment horizontal="left" vertical="top" shrinkToFit="1"/>
    </xf>
    <xf numFmtId="0" fontId="27" fillId="0" borderId="30" xfId="0" applyFont="1" applyBorder="1"/>
    <xf numFmtId="49" fontId="25" fillId="0" borderId="32" xfId="0" applyNumberFormat="1" applyFont="1" applyBorder="1" applyAlignment="1">
      <alignment horizontal="center" vertical="top" shrinkToFit="1"/>
    </xf>
    <xf numFmtId="49" fontId="25" fillId="0" borderId="33" xfId="0" applyNumberFormat="1" applyFont="1" applyBorder="1" applyAlignment="1">
      <alignment horizontal="left" vertical="top" shrinkToFit="1"/>
    </xf>
    <xf numFmtId="49" fontId="25" fillId="0" borderId="34" xfId="0" applyNumberFormat="1" applyFont="1" applyBorder="1" applyAlignment="1">
      <alignment horizontal="left" vertical="top" shrinkToFit="1"/>
    </xf>
    <xf numFmtId="0" fontId="30" fillId="0" borderId="21" xfId="43" applyFont="1" applyBorder="1" applyAlignment="1">
      <alignment vertical="center"/>
    </xf>
    <xf numFmtId="49" fontId="25" fillId="0" borderId="34" xfId="0" applyNumberFormat="1" applyFont="1" applyBorder="1" applyAlignment="1">
      <alignment horizontal="center" vertical="top" shrinkToFit="1"/>
    </xf>
    <xf numFmtId="0" fontId="26" fillId="0" borderId="21" xfId="43" applyFont="1" applyBorder="1"/>
    <xf numFmtId="49" fontId="25" fillId="0" borderId="21" xfId="0" applyNumberFormat="1" applyFont="1" applyBorder="1" applyAlignment="1">
      <alignment horizontal="center" vertical="top" shrinkToFit="1"/>
    </xf>
    <xf numFmtId="0" fontId="25" fillId="0" borderId="21" xfId="0" applyFont="1" applyBorder="1" applyAlignment="1">
      <alignment horizontal="center"/>
    </xf>
    <xf numFmtId="188" fontId="24" fillId="0" borderId="21" xfId="42" applyNumberFormat="1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left" vertical="center"/>
    </xf>
    <xf numFmtId="3" fontId="24" fillId="0" borderId="21" xfId="42" applyNumberFormat="1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49" fontId="25" fillId="0" borderId="35" xfId="0" applyNumberFormat="1" applyFont="1" applyBorder="1" applyAlignment="1">
      <alignment horizontal="center" vertical="top" shrinkToFit="1"/>
    </xf>
    <xf numFmtId="49" fontId="25" fillId="0" borderId="27" xfId="0" applyNumberFormat="1" applyFont="1" applyBorder="1" applyAlignment="1">
      <alignment horizontal="left" vertical="top" shrinkToFit="1"/>
    </xf>
    <xf numFmtId="49" fontId="25" fillId="0" borderId="36" xfId="0" applyNumberFormat="1" applyFont="1" applyBorder="1" applyAlignment="1">
      <alignment horizontal="left" vertical="top" shrinkToFit="1"/>
    </xf>
    <xf numFmtId="49" fontId="29" fillId="0" borderId="23" xfId="0" applyNumberFormat="1" applyFont="1" applyBorder="1" applyAlignment="1">
      <alignment horizontal="center" vertical="center" wrapText="1"/>
    </xf>
    <xf numFmtId="49" fontId="25" fillId="0" borderId="36" xfId="0" applyNumberFormat="1" applyFont="1" applyBorder="1" applyAlignment="1">
      <alignment horizontal="center" vertical="top" shrinkToFit="1"/>
    </xf>
    <xf numFmtId="0" fontId="26" fillId="0" borderId="23" xfId="43" applyFont="1" applyBorder="1"/>
    <xf numFmtId="49" fontId="25" fillId="0" borderId="23" xfId="0" applyNumberFormat="1" applyFont="1" applyBorder="1" applyAlignment="1">
      <alignment horizontal="center" vertical="top" shrinkToFit="1"/>
    </xf>
    <xf numFmtId="0" fontId="25" fillId="0" borderId="23" xfId="0" applyFont="1" applyBorder="1" applyAlignment="1">
      <alignment horizontal="center"/>
    </xf>
    <xf numFmtId="188" fontId="24" fillId="0" borderId="23" xfId="42" applyNumberFormat="1" applyFont="1" applyFill="1" applyBorder="1" applyAlignment="1">
      <alignment horizontal="center" vertical="center"/>
    </xf>
    <xf numFmtId="0" fontId="24" fillId="0" borderId="23" xfId="42" applyFont="1" applyFill="1" applyBorder="1" applyAlignment="1">
      <alignment horizontal="left" vertical="center"/>
    </xf>
    <xf numFmtId="3" fontId="24" fillId="0" borderId="23" xfId="42" applyNumberFormat="1" applyFont="1" applyFill="1" applyBorder="1" applyAlignment="1">
      <alignment horizontal="center" vertical="center"/>
    </xf>
    <xf numFmtId="0" fontId="24" fillId="0" borderId="23" xfId="42" applyFont="1" applyFill="1" applyBorder="1" applyAlignment="1">
      <alignment horizontal="center" vertical="center"/>
    </xf>
    <xf numFmtId="49" fontId="25" fillId="0" borderId="38" xfId="0" applyNumberFormat="1" applyFont="1" applyBorder="1" applyAlignment="1">
      <alignment horizontal="center" vertical="top" shrinkToFit="1"/>
    </xf>
    <xf numFmtId="49" fontId="25" fillId="0" borderId="39" xfId="0" applyNumberFormat="1" applyFont="1" applyBorder="1" applyAlignment="1">
      <alignment horizontal="left" vertical="top" shrinkToFit="1"/>
    </xf>
    <xf numFmtId="49" fontId="25" fillId="0" borderId="40" xfId="0" applyNumberFormat="1" applyFont="1" applyBorder="1" applyAlignment="1">
      <alignment horizontal="left" vertical="top" shrinkToFit="1"/>
    </xf>
    <xf numFmtId="49" fontId="29" fillId="0" borderId="41" xfId="0" applyNumberFormat="1" applyFont="1" applyBorder="1" applyAlignment="1">
      <alignment horizontal="center" vertical="center" wrapText="1"/>
    </xf>
    <xf numFmtId="49" fontId="25" fillId="0" borderId="40" xfId="0" applyNumberFormat="1" applyFont="1" applyBorder="1" applyAlignment="1">
      <alignment horizontal="center" vertical="top" shrinkToFit="1"/>
    </xf>
    <xf numFmtId="0" fontId="26" fillId="0" borderId="41" xfId="43" applyFont="1" applyBorder="1"/>
    <xf numFmtId="49" fontId="25" fillId="0" borderId="41" xfId="0" applyNumberFormat="1" applyFont="1" applyBorder="1" applyAlignment="1">
      <alignment horizontal="center" vertical="top" shrinkToFit="1"/>
    </xf>
    <xf numFmtId="0" fontId="25" fillId="0" borderId="41" xfId="0" applyFont="1" applyBorder="1" applyAlignment="1">
      <alignment horizontal="center"/>
    </xf>
    <xf numFmtId="188" fontId="24" fillId="0" borderId="41" xfId="42" applyNumberFormat="1" applyFont="1" applyFill="1" applyBorder="1" applyAlignment="1">
      <alignment horizontal="center" vertical="center"/>
    </xf>
    <xf numFmtId="0" fontId="24" fillId="0" borderId="41" xfId="42" applyFont="1" applyFill="1" applyBorder="1" applyAlignment="1">
      <alignment horizontal="left" vertical="center"/>
    </xf>
    <xf numFmtId="3" fontId="24" fillId="0" borderId="41" xfId="42" applyNumberFormat="1" applyFont="1" applyFill="1" applyBorder="1" applyAlignment="1">
      <alignment horizontal="center" vertical="center"/>
    </xf>
    <xf numFmtId="0" fontId="24" fillId="0" borderId="41" xfId="42" applyFont="1" applyFill="1" applyBorder="1" applyAlignment="1">
      <alignment horizontal="center" vertical="center"/>
    </xf>
    <xf numFmtId="49" fontId="29" fillId="0" borderId="47" xfId="0" applyNumberFormat="1" applyFont="1" applyBorder="1" applyAlignment="1">
      <alignment horizontal="center" vertical="center" wrapText="1"/>
    </xf>
    <xf numFmtId="49" fontId="25" fillId="0" borderId="46" xfId="0" applyNumberFormat="1" applyFont="1" applyBorder="1" applyAlignment="1">
      <alignment horizontal="center" vertical="top" shrinkToFit="1"/>
    </xf>
    <xf numFmtId="0" fontId="26" fillId="0" borderId="47" xfId="43" applyFont="1" applyBorder="1"/>
    <xf numFmtId="49" fontId="25" fillId="0" borderId="47" xfId="0" applyNumberFormat="1" applyFont="1" applyBorder="1" applyAlignment="1">
      <alignment horizontal="center" vertical="top" shrinkToFit="1"/>
    </xf>
    <xf numFmtId="0" fontId="25" fillId="0" borderId="47" xfId="0" applyFont="1" applyBorder="1" applyAlignment="1">
      <alignment horizontal="center"/>
    </xf>
    <xf numFmtId="188" fontId="24" fillId="0" borderId="47" xfId="42" applyNumberFormat="1" applyFont="1" applyFill="1" applyBorder="1" applyAlignment="1">
      <alignment horizontal="center" vertical="center"/>
    </xf>
    <xf numFmtId="0" fontId="24" fillId="0" borderId="47" xfId="42" applyFont="1" applyFill="1" applyBorder="1" applyAlignment="1">
      <alignment horizontal="left" vertical="center"/>
    </xf>
    <xf numFmtId="3" fontId="24" fillId="0" borderId="47" xfId="42" applyNumberFormat="1" applyFont="1" applyFill="1" applyBorder="1" applyAlignment="1">
      <alignment horizontal="center" vertical="center"/>
    </xf>
    <xf numFmtId="0" fontId="24" fillId="0" borderId="47" xfId="42" applyFont="1" applyFill="1" applyBorder="1" applyAlignment="1">
      <alignment horizontal="center" vertical="center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0" fontId="35" fillId="0" borderId="15" xfId="0" applyFont="1" applyBorder="1"/>
    <xf numFmtId="0" fontId="0" fillId="0" borderId="15" xfId="0" applyFont="1" applyBorder="1" applyAlignment="1">
      <alignment horizontal="center"/>
    </xf>
    <xf numFmtId="49" fontId="32" fillId="0" borderId="20" xfId="0" applyNumberFormat="1" applyFont="1" applyBorder="1" applyAlignment="1">
      <alignment horizontal="center" vertical="top" shrinkToFit="1"/>
    </xf>
    <xf numFmtId="49" fontId="32" fillId="0" borderId="29" xfId="0" applyNumberFormat="1" applyFont="1" applyBorder="1" applyAlignment="1">
      <alignment horizontal="left" vertical="top" shrinkToFit="1"/>
    </xf>
    <xf numFmtId="0" fontId="36" fillId="35" borderId="15" xfId="0" applyFont="1" applyFill="1" applyBorder="1" applyAlignment="1">
      <alignment horizontal="center" vertical="center"/>
    </xf>
    <xf numFmtId="49" fontId="32" fillId="0" borderId="30" xfId="0" applyNumberFormat="1" applyFont="1" applyBorder="1" applyAlignment="1">
      <alignment horizontal="center" vertical="top" shrinkToFit="1"/>
    </xf>
    <xf numFmtId="0" fontId="36" fillId="0" borderId="15" xfId="43" applyFont="1" applyBorder="1"/>
    <xf numFmtId="0" fontId="37" fillId="0" borderId="15" xfId="42" applyFont="1" applyFill="1" applyBorder="1" applyAlignment="1">
      <alignment horizontal="center" vertical="center"/>
    </xf>
    <xf numFmtId="1" fontId="37" fillId="0" borderId="15" xfId="42" applyNumberFormat="1" applyFont="1" applyFill="1" applyBorder="1" applyAlignment="1">
      <alignment horizontal="center" vertical="center"/>
    </xf>
    <xf numFmtId="0" fontId="37" fillId="0" borderId="15" xfId="42" applyFont="1" applyFill="1" applyBorder="1" applyAlignment="1">
      <alignment horizontal="left" vertical="center"/>
    </xf>
    <xf numFmtId="3" fontId="37" fillId="0" borderId="15" xfId="42" applyNumberFormat="1" applyFont="1" applyFill="1" applyBorder="1" applyAlignment="1">
      <alignment horizontal="center" vertical="center"/>
    </xf>
    <xf numFmtId="4" fontId="37" fillId="35" borderId="15" xfId="42" applyNumberFormat="1" applyFont="1" applyFill="1" applyBorder="1" applyAlignment="1">
      <alignment horizontal="center" vertical="center"/>
    </xf>
    <xf numFmtId="4" fontId="38" fillId="35" borderId="15" xfId="42" applyNumberFormat="1" applyFont="1" applyFill="1" applyBorder="1" applyAlignment="1">
      <alignment horizontal="center" vertical="center"/>
    </xf>
    <xf numFmtId="0" fontId="37" fillId="0" borderId="20" xfId="42" applyFont="1" applyFill="1" applyBorder="1" applyAlignment="1">
      <alignment horizontal="left" vertical="center"/>
    </xf>
    <xf numFmtId="0" fontId="37" fillId="0" borderId="15" xfId="42" applyFont="1" applyFill="1" applyBorder="1" applyAlignment="1">
      <alignment horizontal="center" vertical="top"/>
    </xf>
    <xf numFmtId="0" fontId="32" fillId="0" borderId="0" xfId="0" applyFont="1"/>
    <xf numFmtId="1" fontId="37" fillId="0" borderId="15" xfId="0" applyNumberFormat="1" applyFont="1" applyFill="1" applyBorder="1" applyAlignment="1">
      <alignment horizontal="center" vertical="center"/>
    </xf>
    <xf numFmtId="1" fontId="37" fillId="0" borderId="15" xfId="42" applyNumberFormat="1" applyFont="1" applyFill="1" applyBorder="1" applyAlignment="1">
      <alignment horizontal="left" vertical="center"/>
    </xf>
    <xf numFmtId="187" fontId="37" fillId="0" borderId="15" xfId="42" applyNumberFormat="1" applyFont="1" applyFill="1" applyBorder="1" applyAlignment="1">
      <alignment horizontal="center" vertical="center"/>
    </xf>
    <xf numFmtId="3" fontId="37" fillId="35" borderId="15" xfId="42" applyNumberFormat="1" applyFont="1" applyFill="1" applyBorder="1" applyAlignment="1">
      <alignment horizontal="center" vertical="center"/>
    </xf>
    <xf numFmtId="3" fontId="37" fillId="0" borderId="20" xfId="42" applyNumberFormat="1" applyFont="1" applyFill="1" applyBorder="1" applyAlignment="1">
      <alignment horizontal="center" vertical="center"/>
    </xf>
    <xf numFmtId="0" fontId="37" fillId="0" borderId="20" xfId="42" applyFont="1" applyFill="1" applyBorder="1" applyAlignment="1">
      <alignment horizontal="center" vertical="center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0" fontId="39" fillId="0" borderId="15" xfId="0" applyFont="1" applyBorder="1"/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32" fillId="35" borderId="15" xfId="0" applyNumberFormat="1" applyFont="1" applyFill="1" applyBorder="1" applyAlignment="1">
      <alignment horizontal="center" vertical="top" shrinkToFit="1"/>
    </xf>
    <xf numFmtId="49" fontId="32" fillId="35" borderId="23" xfId="0" applyNumberFormat="1" applyFont="1" applyFill="1" applyBorder="1" applyAlignment="1">
      <alignment horizontal="center" vertical="top" shrinkToFit="1"/>
    </xf>
    <xf numFmtId="49" fontId="32" fillId="35" borderId="22" xfId="0" applyNumberFormat="1" applyFont="1" applyFill="1" applyBorder="1" applyAlignment="1">
      <alignment horizontal="center" vertical="top" shrinkToFit="1"/>
    </xf>
    <xf numFmtId="0" fontId="40" fillId="35" borderId="0" xfId="0" applyFont="1" applyFill="1"/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1" fontId="26" fillId="33" borderId="13" xfId="42" applyNumberFormat="1" applyFont="1" applyFill="1" applyBorder="1" applyAlignment="1">
      <alignment horizontal="center" vertical="center" wrapText="1"/>
    </xf>
    <xf numFmtId="1" fontId="24" fillId="35" borderId="15" xfId="42" applyNumberFormat="1" applyFont="1" applyFill="1" applyBorder="1" applyAlignment="1">
      <alignment horizontal="center" vertical="center"/>
    </xf>
    <xf numFmtId="1" fontId="37" fillId="35" borderId="15" xfId="42" applyNumberFormat="1" applyFont="1" applyFill="1" applyBorder="1" applyAlignment="1">
      <alignment horizontal="center" vertical="center"/>
    </xf>
    <xf numFmtId="1" fontId="24" fillId="35" borderId="21" xfId="42" applyNumberFormat="1" applyFont="1" applyFill="1" applyBorder="1" applyAlignment="1">
      <alignment horizontal="center" vertical="center"/>
    </xf>
    <xf numFmtId="1" fontId="24" fillId="35" borderId="41" xfId="42" applyNumberFormat="1" applyFont="1" applyFill="1" applyBorder="1" applyAlignment="1">
      <alignment horizontal="center" vertical="center"/>
    </xf>
    <xf numFmtId="1" fontId="24" fillId="35" borderId="47" xfId="42" applyNumberFormat="1" applyFont="1" applyFill="1" applyBorder="1" applyAlignment="1">
      <alignment horizontal="center" vertical="center"/>
    </xf>
    <xf numFmtId="1" fontId="24" fillId="35" borderId="23" xfId="42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33" fillId="33" borderId="13" xfId="42" applyNumberFormat="1" applyFont="1" applyFill="1" applyBorder="1" applyAlignment="1">
      <alignment horizontal="center" vertical="center" wrapText="1"/>
    </xf>
    <xf numFmtId="1" fontId="33" fillId="35" borderId="15" xfId="42" applyNumberFormat="1" applyFont="1" applyFill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49" fontId="25" fillId="35" borderId="20" xfId="0" applyNumberFormat="1" applyFont="1" applyFill="1" applyBorder="1" applyAlignment="1">
      <alignment horizontal="center" vertical="top" shrinkToFit="1"/>
    </xf>
    <xf numFmtId="49" fontId="25" fillId="35" borderId="29" xfId="0" applyNumberFormat="1" applyFont="1" applyFill="1" applyBorder="1" applyAlignment="1">
      <alignment horizontal="left" vertical="top" shrinkToFit="1"/>
    </xf>
    <xf numFmtId="49" fontId="25" fillId="35" borderId="30" xfId="0" applyNumberFormat="1" applyFont="1" applyFill="1" applyBorder="1" applyAlignment="1">
      <alignment horizontal="left" vertical="top" shrinkToFit="1"/>
    </xf>
    <xf numFmtId="49" fontId="29" fillId="35" borderId="15" xfId="0" applyNumberFormat="1" applyFont="1" applyFill="1" applyBorder="1" applyAlignment="1">
      <alignment horizontal="center" vertical="center" wrapText="1"/>
    </xf>
    <xf numFmtId="49" fontId="25" fillId="35" borderId="30" xfId="0" applyNumberFormat="1" applyFont="1" applyFill="1" applyBorder="1" applyAlignment="1">
      <alignment horizontal="center" vertical="top" shrinkToFit="1"/>
    </xf>
    <xf numFmtId="0" fontId="26" fillId="35" borderId="15" xfId="43" applyFont="1" applyFill="1" applyBorder="1"/>
    <xf numFmtId="49" fontId="25" fillId="35" borderId="15" xfId="0" applyNumberFormat="1" applyFont="1" applyFill="1" applyBorder="1" applyAlignment="1">
      <alignment horizontal="center" vertical="top" shrinkToFit="1"/>
    </xf>
    <xf numFmtId="0" fontId="25" fillId="35" borderId="15" xfId="0" applyFont="1" applyFill="1" applyBorder="1" applyAlignment="1">
      <alignment horizontal="center"/>
    </xf>
    <xf numFmtId="188" fontId="24" fillId="35" borderId="15" xfId="42" applyNumberFormat="1" applyFont="1" applyFill="1" applyBorder="1" applyAlignment="1">
      <alignment horizontal="center" vertical="center"/>
    </xf>
    <xf numFmtId="0" fontId="24" fillId="35" borderId="15" xfId="42" applyFont="1" applyFill="1" applyBorder="1" applyAlignment="1">
      <alignment horizontal="left" vertical="center"/>
    </xf>
    <xf numFmtId="0" fontId="24" fillId="35" borderId="15" xfId="42" applyFont="1" applyFill="1" applyBorder="1" applyAlignment="1">
      <alignment horizontal="center" vertical="center"/>
    </xf>
    <xf numFmtId="0" fontId="27" fillId="35" borderId="15" xfId="0" applyFont="1" applyFill="1" applyBorder="1"/>
    <xf numFmtId="1" fontId="27" fillId="35" borderId="15" xfId="0" applyNumberFormat="1" applyFont="1" applyFill="1" applyBorder="1" applyAlignment="1">
      <alignment horizontal="left"/>
    </xf>
    <xf numFmtId="187" fontId="27" fillId="35" borderId="15" xfId="0" applyNumberFormat="1" applyFont="1" applyFill="1" applyBorder="1" applyAlignment="1">
      <alignment horizontal="center"/>
    </xf>
    <xf numFmtId="0" fontId="27" fillId="35" borderId="15" xfId="0" applyFont="1" applyFill="1" applyBorder="1" applyAlignment="1">
      <alignment horizontal="center"/>
    </xf>
    <xf numFmtId="0" fontId="27" fillId="35" borderId="15" xfId="0" applyFont="1" applyFill="1" applyBorder="1" applyAlignment="1">
      <alignment horizontal="center" vertical="center"/>
    </xf>
    <xf numFmtId="3" fontId="27" fillId="35" borderId="15" xfId="0" applyNumberFormat="1" applyFont="1" applyFill="1" applyBorder="1" applyAlignment="1">
      <alignment horizontal="center"/>
    </xf>
    <xf numFmtId="3" fontId="27" fillId="35" borderId="15" xfId="0" applyNumberFormat="1" applyFont="1" applyFill="1" applyBorder="1" applyAlignment="1">
      <alignment horizontal="center" vertical="center"/>
    </xf>
    <xf numFmtId="10" fontId="25" fillId="35" borderId="15" xfId="0" applyNumberFormat="1" applyFont="1" applyFill="1" applyBorder="1"/>
    <xf numFmtId="0" fontId="27" fillId="35" borderId="0" xfId="0" applyFont="1" applyFill="1"/>
    <xf numFmtId="0" fontId="31" fillId="0" borderId="15" xfId="43" applyFont="1" applyBorder="1" applyAlignment="1">
      <alignment horizontal="center"/>
    </xf>
    <xf numFmtId="49" fontId="32" fillId="35" borderId="21" xfId="0" applyNumberFormat="1" applyFont="1" applyFill="1" applyBorder="1" applyAlignment="1">
      <alignment horizontal="center" vertical="top" shrinkToFit="1"/>
    </xf>
    <xf numFmtId="49" fontId="25" fillId="0" borderId="29" xfId="0" applyNumberFormat="1" applyFont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25" fillId="35" borderId="15" xfId="0" applyNumberFormat="1" applyFont="1" applyFill="1" applyBorder="1" applyAlignment="1">
      <alignment vertical="top" shrinkToFit="1"/>
    </xf>
    <xf numFmtId="49" fontId="25" fillId="35" borderId="15" xfId="0" applyNumberFormat="1" applyFont="1" applyFill="1" applyBorder="1" applyAlignment="1">
      <alignment vertical="center" shrinkToFit="1"/>
    </xf>
    <xf numFmtId="1" fontId="25" fillId="35" borderId="15" xfId="0" applyNumberFormat="1" applyFont="1" applyFill="1" applyBorder="1" applyAlignment="1">
      <alignment horizontal="center" vertical="top" shrinkToFit="1"/>
    </xf>
    <xf numFmtId="49" fontId="29" fillId="0" borderId="21" xfId="0" applyNumberFormat="1" applyFont="1" applyBorder="1" applyAlignment="1">
      <alignment horizontal="center" vertical="center" wrapText="1"/>
    </xf>
    <xf numFmtId="1" fontId="33" fillId="35" borderId="21" xfId="42" applyNumberFormat="1" applyFont="1" applyFill="1" applyBorder="1" applyAlignment="1">
      <alignment horizontal="center" vertical="center"/>
    </xf>
    <xf numFmtId="0" fontId="27" fillId="0" borderId="21" xfId="0" applyFont="1" applyBorder="1"/>
    <xf numFmtId="1" fontId="27" fillId="0" borderId="21" xfId="0" applyNumberFormat="1" applyFont="1" applyBorder="1" applyAlignment="1">
      <alignment horizontal="left"/>
    </xf>
    <xf numFmtId="187" fontId="27" fillId="0" borderId="21" xfId="0" applyNumberFormat="1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21" xfId="0" applyFont="1" applyBorder="1" applyAlignment="1">
      <alignment horizontal="center" vertical="center"/>
    </xf>
    <xf numFmtId="3" fontId="27" fillId="35" borderId="21" xfId="0" applyNumberFormat="1" applyFont="1" applyFill="1" applyBorder="1"/>
    <xf numFmtId="3" fontId="27" fillId="0" borderId="21" xfId="0" applyNumberFormat="1" applyFont="1" applyBorder="1" applyAlignment="1">
      <alignment horizontal="center"/>
    </xf>
    <xf numFmtId="3" fontId="27" fillId="0" borderId="21" xfId="0" applyNumberFormat="1" applyFont="1" applyBorder="1" applyAlignment="1">
      <alignment horizontal="center" vertical="center"/>
    </xf>
    <xf numFmtId="10" fontId="25" fillId="0" borderId="21" xfId="0" applyNumberFormat="1" applyFont="1" applyBorder="1"/>
    <xf numFmtId="1" fontId="24" fillId="35" borderId="15" xfId="0" applyNumberFormat="1" applyFont="1" applyFill="1" applyBorder="1" applyAlignment="1">
      <alignment vertical="center"/>
    </xf>
    <xf numFmtId="0" fontId="25" fillId="0" borderId="29" xfId="0" applyFont="1" applyBorder="1"/>
    <xf numFmtId="49" fontId="25" fillId="0" borderId="29" xfId="0" applyNumberFormat="1" applyFont="1" applyBorder="1" applyAlignment="1">
      <alignment horizontal="center" vertical="top" shrinkToFit="1"/>
    </xf>
    <xf numFmtId="49" fontId="25" fillId="0" borderId="29" xfId="0" applyNumberFormat="1" applyFont="1" applyBorder="1" applyAlignment="1">
      <alignment horizontal="center" vertical="top" shrinkToFit="1"/>
    </xf>
    <xf numFmtId="49" fontId="25" fillId="35" borderId="15" xfId="0" applyNumberFormat="1" applyFont="1" applyFill="1" applyBorder="1" applyAlignment="1">
      <alignment horizontal="center" vertical="center" shrinkToFit="1"/>
    </xf>
    <xf numFmtId="1" fontId="24" fillId="35" borderId="15" xfId="0" applyNumberFormat="1" applyFont="1" applyFill="1" applyBorder="1" applyAlignment="1">
      <alignment horizontal="left" vertical="center"/>
    </xf>
    <xf numFmtId="49" fontId="32" fillId="35" borderId="22" xfId="0" applyNumberFormat="1" applyFont="1" applyFill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49" fontId="32" fillId="36" borderId="15" xfId="0" applyNumberFormat="1" applyFont="1" applyFill="1" applyBorder="1" applyAlignment="1">
      <alignment horizontal="center" vertical="top" shrinkToFit="1"/>
    </xf>
    <xf numFmtId="49" fontId="25" fillId="36" borderId="20" xfId="0" applyNumberFormat="1" applyFont="1" applyFill="1" applyBorder="1" applyAlignment="1">
      <alignment horizontal="center" vertical="top" shrinkToFit="1"/>
    </xf>
    <xf numFmtId="49" fontId="25" fillId="36" borderId="29" xfId="0" applyNumberFormat="1" applyFont="1" applyFill="1" applyBorder="1" applyAlignment="1">
      <alignment horizontal="left" vertical="top" shrinkToFit="1"/>
    </xf>
    <xf numFmtId="49" fontId="25" fillId="36" borderId="30" xfId="0" applyNumberFormat="1" applyFont="1" applyFill="1" applyBorder="1" applyAlignment="1">
      <alignment horizontal="left" vertical="top" shrinkToFit="1"/>
    </xf>
    <xf numFmtId="49" fontId="29" fillId="36" borderId="15" xfId="0" applyNumberFormat="1" applyFont="1" applyFill="1" applyBorder="1" applyAlignment="1">
      <alignment horizontal="center" vertical="center" wrapText="1"/>
    </xf>
    <xf numFmtId="49" fontId="25" fillId="36" borderId="30" xfId="0" applyNumberFormat="1" applyFont="1" applyFill="1" applyBorder="1" applyAlignment="1">
      <alignment horizontal="center" vertical="top" shrinkToFit="1"/>
    </xf>
    <xf numFmtId="0" fontId="26" fillId="36" borderId="15" xfId="43" applyFont="1" applyFill="1" applyBorder="1"/>
    <xf numFmtId="49" fontId="25" fillId="36" borderId="15" xfId="0" applyNumberFormat="1" applyFont="1" applyFill="1" applyBorder="1" applyAlignment="1">
      <alignment horizontal="center" vertical="top" shrinkToFit="1"/>
    </xf>
    <xf numFmtId="0" fontId="25" fillId="36" borderId="15" xfId="0" applyFont="1" applyFill="1" applyBorder="1" applyAlignment="1">
      <alignment horizontal="center"/>
    </xf>
    <xf numFmtId="188" fontId="24" fillId="36" borderId="15" xfId="42" applyNumberFormat="1" applyFont="1" applyFill="1" applyBorder="1" applyAlignment="1">
      <alignment horizontal="center" vertical="center"/>
    </xf>
    <xf numFmtId="0" fontId="24" fillId="36" borderId="15" xfId="42" applyFont="1" applyFill="1" applyBorder="1" applyAlignment="1">
      <alignment horizontal="left" vertical="center"/>
    </xf>
    <xf numFmtId="3" fontId="24" fillId="36" borderId="15" xfId="42" applyNumberFormat="1" applyFont="1" applyFill="1" applyBorder="1" applyAlignment="1">
      <alignment horizontal="center" vertical="center"/>
    </xf>
    <xf numFmtId="0" fontId="24" fillId="36" borderId="15" xfId="42" applyFont="1" applyFill="1" applyBorder="1" applyAlignment="1">
      <alignment horizontal="center" vertical="center"/>
    </xf>
    <xf numFmtId="1" fontId="24" fillId="36" borderId="15" xfId="42" applyNumberFormat="1" applyFont="1" applyFill="1" applyBorder="1" applyAlignment="1">
      <alignment horizontal="center" vertical="center"/>
    </xf>
    <xf numFmtId="1" fontId="33" fillId="36" borderId="15" xfId="42" applyNumberFormat="1" applyFont="1" applyFill="1" applyBorder="1" applyAlignment="1">
      <alignment horizontal="center" vertical="center"/>
    </xf>
    <xf numFmtId="0" fontId="27" fillId="36" borderId="15" xfId="0" applyFont="1" applyFill="1" applyBorder="1"/>
    <xf numFmtId="1" fontId="27" fillId="36" borderId="15" xfId="0" applyNumberFormat="1" applyFont="1" applyFill="1" applyBorder="1" applyAlignment="1">
      <alignment horizontal="left"/>
    </xf>
    <xf numFmtId="187" fontId="27" fillId="36" borderId="15" xfId="0" applyNumberFormat="1" applyFont="1" applyFill="1" applyBorder="1" applyAlignment="1">
      <alignment horizontal="center"/>
    </xf>
    <xf numFmtId="0" fontId="27" fillId="36" borderId="15" xfId="0" applyFont="1" applyFill="1" applyBorder="1" applyAlignment="1">
      <alignment horizontal="center"/>
    </xf>
    <xf numFmtId="0" fontId="27" fillId="36" borderId="15" xfId="0" applyFont="1" applyFill="1" applyBorder="1" applyAlignment="1">
      <alignment horizontal="center" vertical="center"/>
    </xf>
    <xf numFmtId="3" fontId="27" fillId="36" borderId="15" xfId="0" applyNumberFormat="1" applyFont="1" applyFill="1" applyBorder="1"/>
    <xf numFmtId="3" fontId="27" fillId="36" borderId="15" xfId="0" applyNumberFormat="1" applyFont="1" applyFill="1" applyBorder="1" applyAlignment="1">
      <alignment horizontal="center"/>
    </xf>
    <xf numFmtId="3" fontId="27" fillId="36" borderId="15" xfId="0" applyNumberFormat="1" applyFont="1" applyFill="1" applyBorder="1" applyAlignment="1">
      <alignment horizontal="center" vertical="center"/>
    </xf>
    <xf numFmtId="10" fontId="25" fillId="36" borderId="15" xfId="0" applyNumberFormat="1" applyFont="1" applyFill="1" applyBorder="1"/>
    <xf numFmtId="0" fontId="25" fillId="36" borderId="15" xfId="0" applyFont="1" applyFill="1" applyBorder="1"/>
    <xf numFmtId="0" fontId="27" fillId="36" borderId="0" xfId="0" applyFont="1" applyFill="1"/>
    <xf numFmtId="1" fontId="26" fillId="33" borderId="10" xfId="42" applyNumberFormat="1" applyFont="1" applyFill="1" applyBorder="1" applyAlignment="1">
      <alignment horizontal="center" vertical="center" wrapText="1"/>
    </xf>
    <xf numFmtId="1" fontId="26" fillId="33" borderId="16" xfId="42" applyNumberFormat="1" applyFont="1" applyFill="1" applyBorder="1" applyAlignment="1">
      <alignment horizontal="center" vertical="center" wrapText="1"/>
    </xf>
    <xf numFmtId="49" fontId="32" fillId="35" borderId="21" xfId="0" applyNumberFormat="1" applyFont="1" applyFill="1" applyBorder="1" applyAlignment="1">
      <alignment horizontal="center" vertical="top" shrinkToFit="1"/>
    </xf>
    <xf numFmtId="49" fontId="32" fillId="35" borderId="22" xfId="0" applyNumberFormat="1" applyFont="1" applyFill="1" applyBorder="1" applyAlignment="1">
      <alignment horizontal="center" vertical="top" shrinkToFit="1"/>
    </xf>
    <xf numFmtId="49" fontId="32" fillId="35" borderId="23" xfId="0" applyNumberFormat="1" applyFont="1" applyFill="1" applyBorder="1" applyAlignment="1">
      <alignment horizontal="center" vertical="top" shrinkToFit="1"/>
    </xf>
    <xf numFmtId="49" fontId="25" fillId="0" borderId="20" xfId="0" applyNumberFormat="1" applyFont="1" applyBorder="1" applyAlignment="1">
      <alignment horizontal="center" vertical="top" shrinkToFit="1"/>
    </xf>
    <xf numFmtId="49" fontId="25" fillId="0" borderId="29" xfId="0" applyNumberFormat="1" applyFont="1" applyBorder="1" applyAlignment="1">
      <alignment horizontal="center" vertical="top" shrinkToFit="1"/>
    </xf>
    <xf numFmtId="49" fontId="25" fillId="0" borderId="30" xfId="0" applyNumberFormat="1" applyFont="1" applyBorder="1" applyAlignment="1">
      <alignment horizontal="center" vertical="top" shrinkToFit="1"/>
    </xf>
    <xf numFmtId="0" fontId="19" fillId="34" borderId="0" xfId="42" applyFont="1" applyFill="1" applyBorder="1" applyAlignment="1">
      <alignment horizontal="center" vertical="center" wrapText="1"/>
    </xf>
    <xf numFmtId="0" fontId="18" fillId="34" borderId="0" xfId="42" applyFill="1" applyBorder="1" applyAlignment="1">
      <alignment horizontal="center" vertical="center" wrapText="1"/>
    </xf>
    <xf numFmtId="0" fontId="36" fillId="35" borderId="10" xfId="42" applyFont="1" applyFill="1" applyBorder="1" applyAlignment="1">
      <alignment horizontal="center" vertical="center" wrapText="1"/>
    </xf>
    <xf numFmtId="0" fontId="36" fillId="35" borderId="11" xfId="42" applyFont="1" applyFill="1" applyBorder="1" applyAlignment="1">
      <alignment horizontal="center" vertical="center" wrapText="1"/>
    </xf>
    <xf numFmtId="0" fontId="36" fillId="35" borderId="16" xfId="42" applyFont="1" applyFill="1" applyBorder="1" applyAlignment="1">
      <alignment horizontal="center" vertical="center" wrapText="1"/>
    </xf>
    <xf numFmtId="0" fontId="26" fillId="33" borderId="10" xfId="42" applyFont="1" applyFill="1" applyBorder="1" applyAlignment="1">
      <alignment horizontal="center" vertical="center" wrapText="1"/>
    </xf>
    <xf numFmtId="0" fontId="26" fillId="33" borderId="11" xfId="42" applyFont="1" applyFill="1" applyBorder="1" applyAlignment="1">
      <alignment horizontal="center" vertical="center" wrapText="1"/>
    </xf>
    <xf numFmtId="0" fontId="26" fillId="33" borderId="16" xfId="42" applyFont="1" applyFill="1" applyBorder="1" applyAlignment="1">
      <alignment horizontal="center" vertical="center" wrapText="1"/>
    </xf>
    <xf numFmtId="188" fontId="26" fillId="33" borderId="10" xfId="42" applyNumberFormat="1" applyFont="1" applyFill="1" applyBorder="1" applyAlignment="1">
      <alignment horizontal="center" vertical="center" wrapText="1"/>
    </xf>
    <xf numFmtId="188" fontId="26" fillId="33" borderId="11" xfId="42" applyNumberFormat="1" applyFont="1" applyFill="1" applyBorder="1" applyAlignment="1">
      <alignment horizontal="center" vertical="center" wrapText="1"/>
    </xf>
    <xf numFmtId="188" fontId="26" fillId="33" borderId="16" xfId="42" applyNumberFormat="1" applyFont="1" applyFill="1" applyBorder="1" applyAlignment="1">
      <alignment horizontal="center" vertical="center" wrapText="1"/>
    </xf>
    <xf numFmtId="0" fontId="26" fillId="33" borderId="12" xfId="42" applyFont="1" applyFill="1" applyBorder="1" applyAlignment="1">
      <alignment horizontal="left" vertical="top" wrapText="1" indent="4"/>
    </xf>
    <xf numFmtId="0" fontId="26" fillId="33" borderId="13" xfId="42" applyFont="1" applyFill="1" applyBorder="1" applyAlignment="1">
      <alignment horizontal="left" vertical="top" wrapText="1" indent="4"/>
    </xf>
    <xf numFmtId="0" fontId="26" fillId="33" borderId="14" xfId="42" applyFont="1" applyFill="1" applyBorder="1" applyAlignment="1">
      <alignment horizontal="left" vertical="top" wrapText="1" indent="4"/>
    </xf>
    <xf numFmtId="0" fontId="26" fillId="33" borderId="12" xfId="42" applyFont="1" applyFill="1" applyBorder="1" applyAlignment="1">
      <alignment horizontal="center" vertical="top" wrapText="1"/>
    </xf>
    <xf numFmtId="0" fontId="26" fillId="33" borderId="13" xfId="42" applyFont="1" applyFill="1" applyBorder="1" applyAlignment="1">
      <alignment horizontal="center" vertical="top" wrapText="1"/>
    </xf>
    <xf numFmtId="0" fontId="26" fillId="33" borderId="14" xfId="42" applyFont="1" applyFill="1" applyBorder="1" applyAlignment="1">
      <alignment horizontal="center" vertical="top" wrapText="1"/>
    </xf>
    <xf numFmtId="0" fontId="26" fillId="33" borderId="10" xfId="42" applyFont="1" applyFill="1" applyBorder="1" applyAlignment="1">
      <alignment horizontal="center" vertical="top" wrapText="1"/>
    </xf>
    <xf numFmtId="0" fontId="26" fillId="33" borderId="11" xfId="42" applyFont="1" applyFill="1" applyBorder="1" applyAlignment="1">
      <alignment horizontal="center" vertical="top" wrapText="1"/>
    </xf>
    <xf numFmtId="0" fontId="26" fillId="33" borderId="16" xfId="42" applyFont="1" applyFill="1" applyBorder="1" applyAlignment="1">
      <alignment horizontal="center" vertical="top" wrapText="1"/>
    </xf>
    <xf numFmtId="3" fontId="26" fillId="33" borderId="10" xfId="42" applyNumberFormat="1" applyFont="1" applyFill="1" applyBorder="1" applyAlignment="1">
      <alignment horizontal="center" vertical="top" wrapText="1"/>
    </xf>
    <xf numFmtId="3" fontId="26" fillId="33" borderId="11" xfId="42" applyNumberFormat="1" applyFont="1" applyFill="1" applyBorder="1" applyAlignment="1">
      <alignment horizontal="center" vertical="top" wrapText="1"/>
    </xf>
    <xf numFmtId="3" fontId="26" fillId="33" borderId="16" xfId="42" applyNumberFormat="1" applyFont="1" applyFill="1" applyBorder="1" applyAlignment="1">
      <alignment horizontal="center" vertical="top" wrapText="1"/>
    </xf>
    <xf numFmtId="10" fontId="26" fillId="33" borderId="21" xfId="42" applyNumberFormat="1" applyFont="1" applyFill="1" applyBorder="1" applyAlignment="1">
      <alignment horizontal="center" vertical="center" wrapText="1"/>
    </xf>
    <xf numFmtId="10" fontId="26" fillId="33" borderId="22" xfId="42" applyNumberFormat="1" applyFont="1" applyFill="1" applyBorder="1" applyAlignment="1">
      <alignment horizontal="center" vertical="center" wrapText="1"/>
    </xf>
    <xf numFmtId="10" fontId="26" fillId="33" borderId="23" xfId="42" applyNumberFormat="1" applyFont="1" applyFill="1" applyBorder="1" applyAlignment="1">
      <alignment horizontal="center" vertical="center" wrapText="1"/>
    </xf>
    <xf numFmtId="0" fontId="26" fillId="33" borderId="12" xfId="42" applyFont="1" applyFill="1" applyBorder="1" applyAlignment="1">
      <alignment horizontal="left" vertical="center" wrapText="1" indent="2"/>
    </xf>
    <xf numFmtId="0" fontId="26" fillId="33" borderId="14" xfId="42" applyFont="1" applyFill="1" applyBorder="1" applyAlignment="1">
      <alignment horizontal="left" vertical="center" wrapText="1" indent="2"/>
    </xf>
    <xf numFmtId="0" fontId="24" fillId="33" borderId="21" xfId="42" applyFont="1" applyFill="1" applyBorder="1" applyAlignment="1">
      <alignment horizontal="center" vertical="center"/>
    </xf>
    <xf numFmtId="0" fontId="24" fillId="33" borderId="22" xfId="42" applyFont="1" applyFill="1" applyBorder="1" applyAlignment="1">
      <alignment horizontal="center" vertical="center"/>
    </xf>
    <xf numFmtId="0" fontId="24" fillId="33" borderId="23" xfId="42" applyFont="1" applyFill="1" applyBorder="1" applyAlignment="1">
      <alignment horizontal="center" vertical="center"/>
    </xf>
    <xf numFmtId="187" fontId="26" fillId="33" borderId="10" xfId="42" applyNumberFormat="1" applyFont="1" applyFill="1" applyBorder="1" applyAlignment="1">
      <alignment horizontal="center" vertical="top" wrapText="1"/>
    </xf>
    <xf numFmtId="187" fontId="26" fillId="33" borderId="16" xfId="42" applyNumberFormat="1" applyFont="1" applyFill="1" applyBorder="1" applyAlignment="1">
      <alignment horizontal="center" vertical="top" wrapText="1"/>
    </xf>
    <xf numFmtId="49" fontId="32" fillId="35" borderId="37" xfId="0" applyNumberFormat="1" applyFont="1" applyFill="1" applyBorder="1" applyAlignment="1">
      <alignment horizontal="center" vertical="top" shrinkToFit="1"/>
    </xf>
    <xf numFmtId="49" fontId="32" fillId="35" borderId="42" xfId="0" applyNumberFormat="1" applyFont="1" applyFill="1" applyBorder="1" applyAlignment="1">
      <alignment horizontal="center" vertical="top" shrinkToFit="1"/>
    </xf>
    <xf numFmtId="49" fontId="32" fillId="35" borderId="43" xfId="0" applyNumberFormat="1" applyFont="1" applyFill="1" applyBorder="1" applyAlignment="1">
      <alignment horizontal="center" vertical="top" shrinkToFit="1"/>
    </xf>
    <xf numFmtId="0" fontId="26" fillId="33" borderId="17" xfId="42" applyFont="1" applyFill="1" applyBorder="1" applyAlignment="1">
      <alignment horizontal="center" vertical="center" wrapText="1"/>
    </xf>
    <xf numFmtId="0" fontId="26" fillId="33" borderId="24" xfId="42" applyFont="1" applyFill="1" applyBorder="1" applyAlignment="1">
      <alignment horizontal="center" vertical="center" wrapText="1"/>
    </xf>
    <xf numFmtId="0" fontId="26" fillId="33" borderId="25" xfId="42" applyFont="1" applyFill="1" applyBorder="1" applyAlignment="1">
      <alignment horizontal="center" vertical="center" wrapText="1"/>
    </xf>
    <xf numFmtId="0" fontId="26" fillId="33" borderId="18" xfId="42" applyFont="1" applyFill="1" applyBorder="1" applyAlignment="1">
      <alignment horizontal="center" vertical="center" wrapText="1"/>
    </xf>
    <xf numFmtId="0" fontId="26" fillId="33" borderId="0" xfId="42" applyFont="1" applyFill="1" applyBorder="1" applyAlignment="1">
      <alignment horizontal="center" vertical="center" wrapText="1"/>
    </xf>
    <xf numFmtId="0" fontId="26" fillId="33" borderId="26" xfId="42" applyFont="1" applyFill="1" applyBorder="1" applyAlignment="1">
      <alignment horizontal="center" vertical="center" wrapText="1"/>
    </xf>
    <xf numFmtId="0" fontId="26" fillId="33" borderId="19" xfId="42" applyFont="1" applyFill="1" applyBorder="1" applyAlignment="1">
      <alignment horizontal="center" vertical="center" wrapText="1"/>
    </xf>
    <xf numFmtId="0" fontId="26" fillId="33" borderId="27" xfId="42" applyFont="1" applyFill="1" applyBorder="1" applyAlignment="1">
      <alignment horizontal="center" vertical="center" wrapText="1"/>
    </xf>
    <xf numFmtId="0" fontId="26" fillId="33" borderId="28" xfId="42" applyFont="1" applyFill="1" applyBorder="1" applyAlignment="1">
      <alignment horizontal="center" vertical="center" wrapText="1"/>
    </xf>
    <xf numFmtId="3" fontId="26" fillId="33" borderId="17" xfId="42" applyNumberFormat="1" applyFont="1" applyFill="1" applyBorder="1" applyAlignment="1">
      <alignment horizontal="center" vertical="top" wrapText="1"/>
    </xf>
    <xf numFmtId="3" fontId="26" fillId="33" borderId="18" xfId="42" applyNumberFormat="1" applyFont="1" applyFill="1" applyBorder="1" applyAlignment="1">
      <alignment horizontal="center" vertical="top" wrapText="1"/>
    </xf>
    <xf numFmtId="3" fontId="26" fillId="33" borderId="19" xfId="42" applyNumberFormat="1" applyFont="1" applyFill="1" applyBorder="1" applyAlignment="1">
      <alignment horizontal="center" vertical="top" wrapText="1"/>
    </xf>
    <xf numFmtId="3" fontId="24" fillId="33" borderId="16" xfId="42" applyNumberFormat="1" applyFont="1" applyFill="1" applyBorder="1" applyAlignment="1">
      <alignment horizontal="center" vertical="top" wrapText="1"/>
    </xf>
    <xf numFmtId="1" fontId="26" fillId="33" borderId="10" xfId="42" applyNumberFormat="1" applyFont="1" applyFill="1" applyBorder="1" applyAlignment="1">
      <alignment horizontal="left" vertical="center" wrapText="1"/>
    </xf>
    <xf numFmtId="1" fontId="26" fillId="33" borderId="11" xfId="42" applyNumberFormat="1" applyFont="1" applyFill="1" applyBorder="1" applyAlignment="1">
      <alignment horizontal="left" vertical="center" wrapText="1"/>
    </xf>
    <xf numFmtId="1" fontId="26" fillId="33" borderId="16" xfId="42" applyNumberFormat="1" applyFont="1" applyFill="1" applyBorder="1" applyAlignment="1">
      <alignment horizontal="left" vertical="center" wrapText="1"/>
    </xf>
    <xf numFmtId="49" fontId="25" fillId="0" borderId="44" xfId="0" applyNumberFormat="1" applyFont="1" applyBorder="1" applyAlignment="1">
      <alignment horizontal="center" vertical="top" shrinkToFit="1"/>
    </xf>
    <xf numFmtId="49" fontId="25" fillId="0" borderId="45" xfId="0" applyNumberFormat="1" applyFont="1" applyBorder="1" applyAlignment="1">
      <alignment horizontal="center" vertical="top" shrinkToFit="1"/>
    </xf>
    <xf numFmtId="49" fontId="25" fillId="0" borderId="46" xfId="0" applyNumberFormat="1" applyFont="1" applyBorder="1" applyAlignment="1">
      <alignment horizontal="center" vertical="top" shrinkToFit="1"/>
    </xf>
    <xf numFmtId="0" fontId="18" fillId="34" borderId="0" xfId="42" applyFill="1" applyBorder="1" applyAlignment="1">
      <alignment horizontal="center" vertical="top"/>
    </xf>
    <xf numFmtId="49" fontId="32" fillId="35" borderId="21" xfId="0" applyNumberFormat="1" applyFont="1" applyFill="1" applyBorder="1" applyAlignment="1">
      <alignment horizontal="left" vertical="top" shrinkToFit="1"/>
    </xf>
    <xf numFmtId="49" fontId="32" fillId="35" borderId="22" xfId="0" applyNumberFormat="1" applyFont="1" applyFill="1" applyBorder="1" applyAlignment="1">
      <alignment horizontal="left" vertical="top" shrinkToFit="1"/>
    </xf>
    <xf numFmtId="49" fontId="32" fillId="35" borderId="23" xfId="0" applyNumberFormat="1" applyFont="1" applyFill="1" applyBorder="1" applyAlignment="1">
      <alignment horizontal="left" vertical="top" shrinkToFit="1"/>
    </xf>
    <xf numFmtId="49" fontId="23" fillId="0" borderId="21" xfId="0" applyNumberFormat="1" applyFont="1" applyBorder="1" applyAlignment="1">
      <alignment horizontal="center" vertical="top" shrinkToFit="1"/>
    </xf>
    <xf numFmtId="49" fontId="23" fillId="0" borderId="23" xfId="0" applyNumberFormat="1" applyFont="1" applyBorder="1" applyAlignment="1">
      <alignment horizontal="center" vertical="top" shrinkToFit="1"/>
    </xf>
    <xf numFmtId="49" fontId="23" fillId="0" borderId="22" xfId="0" applyNumberFormat="1" applyFont="1" applyBorder="1" applyAlignment="1">
      <alignment horizontal="center" vertical="top" shrinkToFit="1"/>
    </xf>
  </cellXfs>
  <cellStyles count="45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 2" xfId="43"/>
    <cellStyle name="Normal 3" xfId="44"/>
    <cellStyle name="Normal 4" xfId="42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128"/>
  <sheetViews>
    <sheetView tabSelected="1" topLeftCell="A619" zoomScale="89" zoomScaleNormal="89" workbookViewId="0">
      <selection activeCell="AC645" sqref="AC645"/>
    </sheetView>
  </sheetViews>
  <sheetFormatPr defaultRowHeight="19.5"/>
  <cols>
    <col min="1" max="1" width="3.625" style="159" customWidth="1"/>
    <col min="2" max="2" width="6.5" hidden="1" customWidth="1"/>
    <col min="3" max="3" width="9.75" hidden="1" customWidth="1"/>
    <col min="4" max="4" width="10.375" hidden="1" customWidth="1"/>
    <col min="5" max="5" width="16.25" hidden="1" customWidth="1"/>
    <col min="6" max="6" width="6.625" hidden="1" customWidth="1"/>
    <col min="7" max="7" width="9.125" style="1" customWidth="1"/>
    <col min="8" max="8" width="11.5" customWidth="1"/>
    <col min="9" max="9" width="5.75" style="73" customWidth="1"/>
    <col min="10" max="10" width="6" style="11" customWidth="1"/>
    <col min="11" max="11" width="6.125" style="1" customWidth="1"/>
    <col min="12" max="12" width="11" customWidth="1"/>
    <col min="13" max="13" width="3.625" customWidth="1"/>
    <col min="14" max="14" width="3.25" customWidth="1"/>
    <col min="15" max="15" width="4" customWidth="1"/>
    <col min="16" max="16" width="6.25" style="4" customWidth="1"/>
    <col min="17" max="17" width="6.625" customWidth="1"/>
    <col min="18" max="18" width="8.625" customWidth="1"/>
    <col min="19" max="21" width="6.75" style="173" customWidth="1"/>
    <col min="22" max="22" width="6.75" style="176" customWidth="1"/>
    <col min="23" max="23" width="3.625" customWidth="1"/>
    <col min="24" max="24" width="13" customWidth="1"/>
    <col min="25" max="25" width="11.625" style="7" customWidth="1"/>
    <col min="26" max="26" width="7.25" style="9" customWidth="1"/>
    <col min="27" max="27" width="6.875" style="1" customWidth="1"/>
    <col min="28" max="28" width="7.875" style="1" customWidth="1"/>
    <col min="29" max="29" width="8.75" style="1" customWidth="1"/>
    <col min="30" max="30" width="4.75" style="5" customWidth="1"/>
    <col min="31" max="31" width="4.75" style="1" customWidth="1"/>
    <col min="32" max="32" width="9" style="8" customWidth="1"/>
    <col min="33" max="33" width="7.25" style="3" customWidth="1"/>
    <col min="34" max="34" width="6.875" style="3" customWidth="1"/>
    <col min="35" max="35" width="7.125" style="5" customWidth="1"/>
    <col min="36" max="36" width="6.75" style="6" customWidth="1"/>
    <col min="37" max="37" width="9" style="3" customWidth="1"/>
    <col min="38" max="38" width="9" style="1" customWidth="1"/>
    <col min="39" max="39" width="10.75" style="1" customWidth="1"/>
    <col min="40" max="40" width="9" style="3" customWidth="1"/>
    <col min="41" max="41" width="10.375" style="3" customWidth="1"/>
    <col min="42" max="42" width="6.625" style="51" customWidth="1"/>
    <col min="43" max="43" width="31.875" customWidth="1"/>
    <col min="44" max="52" width="9" style="314"/>
  </cols>
  <sheetData>
    <row r="1" spans="1:52" s="2" customFormat="1" ht="72" customHeight="1">
      <c r="A1" s="259" t="s">
        <v>761</v>
      </c>
      <c r="B1" s="259"/>
      <c r="C1" s="259"/>
      <c r="D1" s="259"/>
      <c r="E1" s="259"/>
      <c r="F1" s="259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314"/>
      <c r="AS1" s="314"/>
      <c r="AT1" s="314"/>
      <c r="AU1" s="314"/>
      <c r="AV1" s="314"/>
      <c r="AW1" s="314"/>
      <c r="AX1" s="314"/>
      <c r="AY1" s="314"/>
      <c r="AZ1" s="314"/>
    </row>
    <row r="2" spans="1:52" s="26" customFormat="1" ht="23.25">
      <c r="A2" s="261" t="s">
        <v>20</v>
      </c>
      <c r="B2" s="295" t="s">
        <v>0</v>
      </c>
      <c r="C2" s="296"/>
      <c r="D2" s="297"/>
      <c r="E2" s="308" t="s">
        <v>1</v>
      </c>
      <c r="F2" s="264" t="s">
        <v>2</v>
      </c>
      <c r="G2" s="264" t="s">
        <v>18</v>
      </c>
      <c r="H2" s="264" t="s">
        <v>3</v>
      </c>
      <c r="I2" s="264" t="s">
        <v>4</v>
      </c>
      <c r="J2" s="267" t="s">
        <v>5</v>
      </c>
      <c r="K2" s="264" t="s">
        <v>6</v>
      </c>
      <c r="L2" s="264" t="s">
        <v>7</v>
      </c>
      <c r="M2" s="270" t="s">
        <v>21</v>
      </c>
      <c r="N2" s="271"/>
      <c r="O2" s="271"/>
      <c r="P2" s="271"/>
      <c r="Q2" s="271"/>
      <c r="R2" s="272"/>
      <c r="S2" s="166"/>
      <c r="T2" s="166"/>
      <c r="U2" s="166"/>
      <c r="V2" s="174"/>
      <c r="W2" s="273" t="s">
        <v>22</v>
      </c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5"/>
      <c r="AL2" s="276" t="s">
        <v>23</v>
      </c>
      <c r="AM2" s="276" t="s">
        <v>24</v>
      </c>
      <c r="AN2" s="279" t="s">
        <v>25</v>
      </c>
      <c r="AO2" s="304" t="s">
        <v>26</v>
      </c>
      <c r="AP2" s="282" t="s">
        <v>27</v>
      </c>
      <c r="AQ2" s="287" t="s">
        <v>8</v>
      </c>
      <c r="AR2" s="314"/>
      <c r="AS2" s="314"/>
      <c r="AT2" s="314"/>
      <c r="AU2" s="314"/>
      <c r="AV2" s="314"/>
      <c r="AW2" s="314"/>
      <c r="AX2" s="314"/>
      <c r="AY2" s="314"/>
      <c r="AZ2" s="314"/>
    </row>
    <row r="3" spans="1:52" s="26" customFormat="1" ht="46.5" customHeight="1">
      <c r="A3" s="262"/>
      <c r="B3" s="298"/>
      <c r="C3" s="299"/>
      <c r="D3" s="300"/>
      <c r="E3" s="309"/>
      <c r="F3" s="265"/>
      <c r="G3" s="265"/>
      <c r="H3" s="265"/>
      <c r="I3" s="265"/>
      <c r="J3" s="268"/>
      <c r="K3" s="265"/>
      <c r="L3" s="265"/>
      <c r="M3" s="273" t="s">
        <v>9</v>
      </c>
      <c r="N3" s="274"/>
      <c r="O3" s="275"/>
      <c r="P3" s="279" t="s">
        <v>10</v>
      </c>
      <c r="Q3" s="276" t="s">
        <v>11</v>
      </c>
      <c r="R3" s="276" t="s">
        <v>12</v>
      </c>
      <c r="S3" s="251" t="s">
        <v>13</v>
      </c>
      <c r="T3" s="251" t="s">
        <v>1125</v>
      </c>
      <c r="U3" s="251" t="s">
        <v>1126</v>
      </c>
      <c r="V3" s="251" t="s">
        <v>1127</v>
      </c>
      <c r="W3" s="264" t="s">
        <v>20</v>
      </c>
      <c r="X3" s="264" t="s">
        <v>39</v>
      </c>
      <c r="Y3" s="251" t="s">
        <v>40</v>
      </c>
      <c r="Z3" s="290" t="s">
        <v>19</v>
      </c>
      <c r="AA3" s="276" t="s">
        <v>14</v>
      </c>
      <c r="AB3" s="276" t="s">
        <v>28</v>
      </c>
      <c r="AC3" s="276" t="s">
        <v>15</v>
      </c>
      <c r="AD3" s="264" t="s">
        <v>38</v>
      </c>
      <c r="AE3" s="264" t="s">
        <v>41</v>
      </c>
      <c r="AF3" s="279" t="s">
        <v>42</v>
      </c>
      <c r="AG3" s="279" t="s">
        <v>29</v>
      </c>
      <c r="AH3" s="279" t="s">
        <v>16</v>
      </c>
      <c r="AI3" s="285" t="s">
        <v>30</v>
      </c>
      <c r="AJ3" s="286"/>
      <c r="AK3" s="279" t="s">
        <v>31</v>
      </c>
      <c r="AL3" s="277"/>
      <c r="AM3" s="277"/>
      <c r="AN3" s="280"/>
      <c r="AO3" s="305"/>
      <c r="AP3" s="283"/>
      <c r="AQ3" s="288"/>
      <c r="AR3" s="314"/>
      <c r="AS3" s="314"/>
      <c r="AT3" s="314"/>
      <c r="AU3" s="314"/>
      <c r="AV3" s="314"/>
      <c r="AW3" s="314"/>
      <c r="AX3" s="314"/>
      <c r="AY3" s="314"/>
      <c r="AZ3" s="314"/>
    </row>
    <row r="4" spans="1:52" s="26" customFormat="1" ht="108" customHeight="1">
      <c r="A4" s="263"/>
      <c r="B4" s="301"/>
      <c r="C4" s="302"/>
      <c r="D4" s="303"/>
      <c r="E4" s="310"/>
      <c r="F4" s="266"/>
      <c r="G4" s="266"/>
      <c r="H4" s="266"/>
      <c r="I4" s="266"/>
      <c r="J4" s="269"/>
      <c r="K4" s="266"/>
      <c r="L4" s="266"/>
      <c r="M4" s="48" t="s">
        <v>32</v>
      </c>
      <c r="N4" s="48" t="s">
        <v>33</v>
      </c>
      <c r="O4" s="48" t="s">
        <v>34</v>
      </c>
      <c r="P4" s="281"/>
      <c r="Q4" s="278"/>
      <c r="R4" s="278"/>
      <c r="S4" s="252"/>
      <c r="T4" s="252"/>
      <c r="U4" s="252"/>
      <c r="V4" s="252"/>
      <c r="W4" s="266"/>
      <c r="X4" s="266"/>
      <c r="Y4" s="252"/>
      <c r="Z4" s="291"/>
      <c r="AA4" s="278"/>
      <c r="AB4" s="278"/>
      <c r="AC4" s="278"/>
      <c r="AD4" s="266"/>
      <c r="AE4" s="266"/>
      <c r="AF4" s="307"/>
      <c r="AG4" s="281"/>
      <c r="AH4" s="281"/>
      <c r="AI4" s="47" t="s">
        <v>35</v>
      </c>
      <c r="AJ4" s="49" t="s">
        <v>36</v>
      </c>
      <c r="AK4" s="281"/>
      <c r="AL4" s="278"/>
      <c r="AM4" s="278"/>
      <c r="AN4" s="281"/>
      <c r="AO4" s="306"/>
      <c r="AP4" s="284"/>
      <c r="AQ4" s="289"/>
      <c r="AR4" s="314"/>
      <c r="AS4" s="314"/>
      <c r="AT4" s="314"/>
      <c r="AU4" s="314"/>
      <c r="AV4" s="314"/>
      <c r="AW4" s="314"/>
      <c r="AX4" s="314"/>
      <c r="AY4" s="314"/>
      <c r="AZ4" s="314"/>
    </row>
    <row r="5" spans="1:52" s="26" customFormat="1" ht="24">
      <c r="A5" s="156" t="s">
        <v>481</v>
      </c>
      <c r="B5" s="13" t="s">
        <v>43</v>
      </c>
      <c r="C5" s="14" t="s">
        <v>1073</v>
      </c>
      <c r="D5" s="15" t="s">
        <v>45</v>
      </c>
      <c r="E5" s="60" t="s">
        <v>762</v>
      </c>
      <c r="F5" s="59" t="s">
        <v>345</v>
      </c>
      <c r="G5" s="18" t="s">
        <v>540</v>
      </c>
      <c r="H5" s="17" t="s">
        <v>541</v>
      </c>
      <c r="I5" s="12"/>
      <c r="J5" s="19">
        <v>4</v>
      </c>
      <c r="K5" s="20" t="s">
        <v>620</v>
      </c>
      <c r="L5" s="20" t="s">
        <v>37</v>
      </c>
      <c r="M5" s="17" t="s">
        <v>481</v>
      </c>
      <c r="N5" s="17" t="s">
        <v>588</v>
      </c>
      <c r="O5" s="17" t="s">
        <v>596</v>
      </c>
      <c r="P5" s="21">
        <f>M5*400+N5*100+O5</f>
        <v>621</v>
      </c>
      <c r="Q5" s="12">
        <v>330</v>
      </c>
      <c r="R5" s="21">
        <f>P5*Q5</f>
        <v>204930</v>
      </c>
      <c r="S5" s="167">
        <f>R5*0.01%</f>
        <v>20.493000000000002</v>
      </c>
      <c r="T5" s="167"/>
      <c r="U5" s="167"/>
      <c r="V5" s="175"/>
      <c r="W5" s="12"/>
      <c r="X5" s="12"/>
      <c r="Y5" s="12"/>
      <c r="Z5" s="20"/>
      <c r="AA5" s="20"/>
      <c r="AB5" s="20"/>
      <c r="AC5" s="20"/>
      <c r="AD5" s="20"/>
      <c r="AE5" s="12"/>
      <c r="AF5" s="20"/>
      <c r="AG5" s="20"/>
      <c r="AH5" s="20"/>
      <c r="AI5" s="12"/>
      <c r="AJ5" s="23"/>
      <c r="AK5" s="23"/>
      <c r="AL5" s="20"/>
      <c r="AM5" s="24"/>
      <c r="AN5" s="24"/>
      <c r="AO5" s="24"/>
      <c r="AP5" s="50">
        <v>1E-4</v>
      </c>
      <c r="AQ5" s="25" t="s">
        <v>1074</v>
      </c>
      <c r="AR5" s="314"/>
      <c r="AS5" s="314"/>
      <c r="AT5" s="314"/>
      <c r="AU5" s="314"/>
      <c r="AV5" s="314"/>
      <c r="AW5" s="314"/>
      <c r="AX5" s="314"/>
      <c r="AY5" s="314"/>
      <c r="AZ5" s="314"/>
    </row>
    <row r="6" spans="1:52" s="142" customFormat="1" ht="23.25">
      <c r="A6" s="253" t="s">
        <v>588</v>
      </c>
      <c r="B6" s="129" t="s">
        <v>43</v>
      </c>
      <c r="C6" s="130" t="s">
        <v>46</v>
      </c>
      <c r="D6" s="130" t="s">
        <v>47</v>
      </c>
      <c r="E6" s="131" t="s">
        <v>1072</v>
      </c>
      <c r="F6" s="132" t="s">
        <v>346</v>
      </c>
      <c r="G6" s="133" t="s">
        <v>540</v>
      </c>
      <c r="H6" s="58" t="s">
        <v>542</v>
      </c>
      <c r="I6" s="134"/>
      <c r="J6" s="135">
        <v>4</v>
      </c>
      <c r="K6" s="136" t="s">
        <v>620</v>
      </c>
      <c r="L6" s="136" t="s">
        <v>37</v>
      </c>
      <c r="M6" s="58" t="s">
        <v>585</v>
      </c>
      <c r="N6" s="58" t="s">
        <v>584</v>
      </c>
      <c r="O6" s="58" t="s">
        <v>463</v>
      </c>
      <c r="P6" s="137">
        <f>M6*400+N6*100+O6</f>
        <v>375</v>
      </c>
      <c r="Q6" s="134">
        <v>330</v>
      </c>
      <c r="R6" s="137">
        <f>P6*Q6</f>
        <v>123750</v>
      </c>
      <c r="S6" s="168">
        <f>R6*0.01%</f>
        <v>12.375</v>
      </c>
      <c r="T6" s="168"/>
      <c r="U6" s="167"/>
      <c r="V6" s="175"/>
      <c r="W6" s="138"/>
      <c r="X6" s="139"/>
      <c r="Y6" s="134"/>
      <c r="Z6" s="134"/>
      <c r="AA6" s="134"/>
      <c r="AB6" s="136"/>
      <c r="AC6" s="136"/>
      <c r="AD6" s="136"/>
      <c r="AE6" s="136"/>
      <c r="AF6" s="136"/>
      <c r="AG6" s="134"/>
      <c r="AH6" s="136"/>
      <c r="AI6" s="136"/>
      <c r="AJ6" s="136"/>
      <c r="AK6" s="134"/>
      <c r="AL6" s="140"/>
      <c r="AM6" s="140"/>
      <c r="AN6" s="136"/>
      <c r="AO6" s="141"/>
      <c r="AP6" s="141"/>
      <c r="AQ6" s="141"/>
      <c r="AR6" s="314"/>
      <c r="AS6" s="314"/>
      <c r="AT6" s="314"/>
      <c r="AU6" s="314"/>
      <c r="AV6" s="314"/>
      <c r="AW6" s="314"/>
      <c r="AX6" s="314"/>
      <c r="AY6" s="314"/>
      <c r="AZ6" s="314"/>
    </row>
    <row r="7" spans="1:52" s="142" customFormat="1" ht="23.25">
      <c r="A7" s="254"/>
      <c r="B7" s="129"/>
      <c r="C7" s="130"/>
      <c r="D7" s="130"/>
      <c r="E7" s="143"/>
      <c r="F7" s="132"/>
      <c r="G7" s="133" t="s">
        <v>540</v>
      </c>
      <c r="H7" s="58" t="s">
        <v>542</v>
      </c>
      <c r="I7" s="134"/>
      <c r="J7" s="135">
        <v>4</v>
      </c>
      <c r="K7" s="136" t="s">
        <v>620</v>
      </c>
      <c r="L7" s="136" t="s">
        <v>37</v>
      </c>
      <c r="M7" s="58" t="s">
        <v>481</v>
      </c>
      <c r="N7" s="58" t="s">
        <v>588</v>
      </c>
      <c r="O7" s="58" t="s">
        <v>592</v>
      </c>
      <c r="P7" s="137">
        <f>M7*400+N7*100+O7</f>
        <v>618</v>
      </c>
      <c r="Q7" s="134">
        <v>330</v>
      </c>
      <c r="R7" s="137">
        <f>P7*Q7</f>
        <v>203940</v>
      </c>
      <c r="S7" s="168">
        <f>R7*0.01%</f>
        <v>20.394000000000002</v>
      </c>
      <c r="T7" s="168"/>
      <c r="U7" s="167"/>
      <c r="V7" s="175"/>
      <c r="W7" s="138"/>
      <c r="X7" s="139"/>
      <c r="Y7" s="134"/>
      <c r="Z7" s="134"/>
      <c r="AA7" s="134"/>
      <c r="AB7" s="136"/>
      <c r="AC7" s="136"/>
      <c r="AD7" s="136"/>
      <c r="AE7" s="136"/>
      <c r="AF7" s="136"/>
      <c r="AG7" s="134"/>
      <c r="AH7" s="136"/>
      <c r="AI7" s="136"/>
      <c r="AJ7" s="136"/>
      <c r="AK7" s="134"/>
      <c r="AL7" s="140"/>
      <c r="AM7" s="140"/>
      <c r="AN7" s="136"/>
      <c r="AO7" s="141"/>
      <c r="AP7" s="141"/>
      <c r="AQ7" s="141"/>
      <c r="AR7" s="314"/>
      <c r="AS7" s="314"/>
      <c r="AT7" s="314"/>
      <c r="AU7" s="314"/>
      <c r="AV7" s="314"/>
      <c r="AW7" s="314"/>
      <c r="AX7" s="314"/>
      <c r="AY7" s="314"/>
      <c r="AZ7" s="314"/>
    </row>
    <row r="8" spans="1:52" s="142" customFormat="1" ht="23.25">
      <c r="A8" s="254"/>
      <c r="B8" s="129"/>
      <c r="C8" s="130"/>
      <c r="D8" s="130"/>
      <c r="E8" s="143"/>
      <c r="F8" s="132"/>
      <c r="G8" s="133" t="s">
        <v>540</v>
      </c>
      <c r="H8" s="58" t="s">
        <v>542</v>
      </c>
      <c r="I8" s="134"/>
      <c r="J8" s="135">
        <v>4</v>
      </c>
      <c r="K8" s="136" t="s">
        <v>620</v>
      </c>
      <c r="L8" s="136" t="s">
        <v>37</v>
      </c>
      <c r="M8" s="58" t="s">
        <v>537</v>
      </c>
      <c r="N8" s="58" t="s">
        <v>588</v>
      </c>
      <c r="O8" s="58" t="s">
        <v>405</v>
      </c>
      <c r="P8" s="137">
        <f>M8*400+N8*100+O8</f>
        <v>2630</v>
      </c>
      <c r="Q8" s="134">
        <v>330</v>
      </c>
      <c r="R8" s="137">
        <f>P8*Q8</f>
        <v>867900</v>
      </c>
      <c r="S8" s="168">
        <f>R8*0.01%</f>
        <v>86.79</v>
      </c>
      <c r="T8" s="168"/>
      <c r="U8" s="167"/>
      <c r="V8" s="175"/>
      <c r="W8" s="138"/>
      <c r="X8" s="139"/>
      <c r="Y8" s="136"/>
      <c r="Z8" s="136"/>
      <c r="AA8" s="144"/>
      <c r="AB8" s="145"/>
      <c r="AC8" s="134"/>
      <c r="AD8" s="134"/>
      <c r="AE8" s="134"/>
      <c r="AF8" s="134"/>
      <c r="AG8" s="134"/>
      <c r="AH8" s="146"/>
      <c r="AI8" s="137"/>
      <c r="AJ8" s="137"/>
      <c r="AK8" s="134"/>
      <c r="AL8" s="137"/>
      <c r="AM8" s="137"/>
      <c r="AN8" s="137"/>
      <c r="AO8" s="134"/>
      <c r="AP8" s="137"/>
      <c r="AQ8" s="137"/>
      <c r="AR8" s="314"/>
      <c r="AS8" s="314"/>
      <c r="AT8" s="314"/>
      <c r="AU8" s="314"/>
      <c r="AV8" s="314"/>
      <c r="AW8" s="314"/>
      <c r="AX8" s="314"/>
      <c r="AY8" s="314"/>
      <c r="AZ8" s="314"/>
    </row>
    <row r="9" spans="1:52" s="142" customFormat="1" ht="23.25">
      <c r="A9" s="255"/>
      <c r="B9" s="129"/>
      <c r="C9" s="130"/>
      <c r="D9" s="130"/>
      <c r="E9" s="143"/>
      <c r="F9" s="132"/>
      <c r="G9" s="133"/>
      <c r="H9" s="58"/>
      <c r="I9" s="134"/>
      <c r="J9" s="135"/>
      <c r="K9" s="136"/>
      <c r="L9" s="136"/>
      <c r="M9" s="58"/>
      <c r="N9" s="58"/>
      <c r="O9" s="58"/>
      <c r="P9" s="137"/>
      <c r="Q9" s="134"/>
      <c r="R9" s="137">
        <f>SUM(R6:R8)</f>
        <v>1195590</v>
      </c>
      <c r="S9" s="168">
        <f>SUM(S6:S8)</f>
        <v>119.55900000000001</v>
      </c>
      <c r="T9" s="168"/>
      <c r="U9" s="167"/>
      <c r="V9" s="175"/>
      <c r="W9" s="138"/>
      <c r="X9" s="139"/>
      <c r="Y9" s="136"/>
      <c r="Z9" s="136"/>
      <c r="AA9" s="144"/>
      <c r="AB9" s="145"/>
      <c r="AC9" s="134"/>
      <c r="AD9" s="134"/>
      <c r="AE9" s="134"/>
      <c r="AF9" s="134"/>
      <c r="AG9" s="134"/>
      <c r="AH9" s="146"/>
      <c r="AI9" s="137"/>
      <c r="AJ9" s="137"/>
      <c r="AK9" s="134"/>
      <c r="AL9" s="137"/>
      <c r="AM9" s="137"/>
      <c r="AN9" s="137"/>
      <c r="AO9" s="148"/>
      <c r="AP9" s="147"/>
      <c r="AQ9" s="137"/>
      <c r="AR9" s="314"/>
      <c r="AS9" s="314"/>
      <c r="AT9" s="314"/>
      <c r="AU9" s="314"/>
      <c r="AV9" s="314"/>
      <c r="AW9" s="314"/>
      <c r="AX9" s="314"/>
      <c r="AY9" s="314"/>
      <c r="AZ9" s="314"/>
    </row>
    <row r="10" spans="1:52" s="26" customFormat="1" ht="24">
      <c r="A10" s="253" t="s">
        <v>584</v>
      </c>
      <c r="B10" s="13" t="s">
        <v>43</v>
      </c>
      <c r="C10" s="14" t="s">
        <v>48</v>
      </c>
      <c r="D10" s="15" t="s">
        <v>45</v>
      </c>
      <c r="E10" s="60" t="s">
        <v>957</v>
      </c>
      <c r="F10" s="59" t="s">
        <v>347</v>
      </c>
      <c r="G10" s="18" t="s">
        <v>540</v>
      </c>
      <c r="H10" s="17" t="s">
        <v>543</v>
      </c>
      <c r="I10" s="12"/>
      <c r="J10" s="19">
        <v>4</v>
      </c>
      <c r="K10" s="20" t="s">
        <v>620</v>
      </c>
      <c r="L10" s="20" t="s">
        <v>37</v>
      </c>
      <c r="M10" s="17" t="s">
        <v>481</v>
      </c>
      <c r="N10" s="17" t="s">
        <v>584</v>
      </c>
      <c r="O10" s="17" t="s">
        <v>430</v>
      </c>
      <c r="P10" s="21">
        <f>M10*400+N10*100+O10</f>
        <v>792</v>
      </c>
      <c r="Q10" s="12">
        <v>330</v>
      </c>
      <c r="R10" s="21">
        <f>P10*Q10</f>
        <v>261360</v>
      </c>
      <c r="S10" s="167">
        <f>R10*0.01%</f>
        <v>26.136000000000003</v>
      </c>
      <c r="T10" s="167"/>
      <c r="U10" s="167"/>
      <c r="V10" s="175"/>
      <c r="W10" s="20"/>
      <c r="X10" s="20"/>
      <c r="Y10" s="16"/>
      <c r="Z10" s="27"/>
      <c r="AA10" s="12"/>
      <c r="AB10" s="12"/>
      <c r="AC10" s="12"/>
      <c r="AD10" s="12"/>
      <c r="AE10" s="12"/>
      <c r="AF10" s="28"/>
      <c r="AG10" s="21"/>
      <c r="AH10" s="21"/>
      <c r="AI10" s="12"/>
      <c r="AJ10" s="21"/>
      <c r="AK10" s="21"/>
      <c r="AL10" s="21"/>
      <c r="AM10" s="12"/>
      <c r="AN10" s="21"/>
      <c r="AO10" s="29"/>
      <c r="AP10" s="50">
        <v>1E-4</v>
      </c>
      <c r="AQ10" s="20"/>
      <c r="AR10" s="314"/>
      <c r="AS10" s="314"/>
      <c r="AT10" s="314"/>
      <c r="AU10" s="314"/>
      <c r="AV10" s="314"/>
      <c r="AW10" s="314"/>
      <c r="AX10" s="314"/>
      <c r="AY10" s="314"/>
      <c r="AZ10" s="314"/>
    </row>
    <row r="11" spans="1:52" s="26" customFormat="1" ht="23.25">
      <c r="A11" s="254"/>
      <c r="B11" s="13"/>
      <c r="C11" s="14"/>
      <c r="D11" s="15"/>
      <c r="E11" s="16"/>
      <c r="F11" s="59"/>
      <c r="G11" s="18" t="s">
        <v>540</v>
      </c>
      <c r="H11" s="17" t="s">
        <v>544</v>
      </c>
      <c r="I11" s="12"/>
      <c r="J11" s="19">
        <v>4</v>
      </c>
      <c r="K11" s="20" t="s">
        <v>620</v>
      </c>
      <c r="L11" s="20" t="s">
        <v>37</v>
      </c>
      <c r="M11" s="17" t="s">
        <v>481</v>
      </c>
      <c r="N11" s="17" t="s">
        <v>585</v>
      </c>
      <c r="O11" s="17" t="s">
        <v>489</v>
      </c>
      <c r="P11" s="21">
        <f>M11*400+N11*100+O11</f>
        <v>478</v>
      </c>
      <c r="Q11" s="12">
        <v>330</v>
      </c>
      <c r="R11" s="21">
        <f>P11*Q11</f>
        <v>157740</v>
      </c>
      <c r="S11" s="167">
        <f>R11*0.01%</f>
        <v>15.774000000000001</v>
      </c>
      <c r="T11" s="167"/>
      <c r="U11" s="167"/>
      <c r="V11" s="175"/>
      <c r="W11" s="20"/>
      <c r="X11" s="20"/>
      <c r="Y11" s="16"/>
      <c r="Z11" s="27"/>
      <c r="AA11" s="12"/>
      <c r="AB11" s="12"/>
      <c r="AC11" s="12"/>
      <c r="AD11" s="12"/>
      <c r="AE11" s="12"/>
      <c r="AF11" s="28"/>
      <c r="AG11" s="21"/>
      <c r="AH11" s="21"/>
      <c r="AI11" s="12"/>
      <c r="AJ11" s="21"/>
      <c r="AK11" s="21"/>
      <c r="AL11" s="21"/>
      <c r="AM11" s="12"/>
      <c r="AN11" s="21"/>
      <c r="AO11" s="29"/>
      <c r="AP11" s="50">
        <v>1E-4</v>
      </c>
      <c r="AQ11" s="20"/>
      <c r="AR11" s="314"/>
      <c r="AS11" s="314"/>
      <c r="AT11" s="314"/>
      <c r="AU11" s="314"/>
      <c r="AV11" s="314"/>
      <c r="AW11" s="314"/>
      <c r="AX11" s="314"/>
      <c r="AY11" s="314"/>
      <c r="AZ11" s="314"/>
    </row>
    <row r="12" spans="1:52" s="26" customFormat="1" ht="23.25">
      <c r="A12" s="254"/>
      <c r="B12" s="13"/>
      <c r="C12" s="14"/>
      <c r="D12" s="15"/>
      <c r="E12" s="16"/>
      <c r="F12" s="59"/>
      <c r="G12" s="18" t="s">
        <v>540</v>
      </c>
      <c r="H12" s="17" t="s">
        <v>544</v>
      </c>
      <c r="I12" s="12"/>
      <c r="J12" s="19">
        <v>4</v>
      </c>
      <c r="K12" s="20" t="s">
        <v>620</v>
      </c>
      <c r="L12" s="20" t="s">
        <v>37</v>
      </c>
      <c r="M12" s="17" t="s">
        <v>583</v>
      </c>
      <c r="N12" s="17" t="s">
        <v>584</v>
      </c>
      <c r="O12" s="17" t="s">
        <v>537</v>
      </c>
      <c r="P12" s="21">
        <f>M12*400+N12*100+O12</f>
        <v>2306</v>
      </c>
      <c r="Q12" s="12">
        <v>330</v>
      </c>
      <c r="R12" s="21">
        <f>P12*Q12</f>
        <v>760980</v>
      </c>
      <c r="S12" s="167">
        <f>R12*0.01%</f>
        <v>76.097999999999999</v>
      </c>
      <c r="T12" s="167"/>
      <c r="U12" s="167"/>
      <c r="V12" s="175"/>
      <c r="W12" s="20"/>
      <c r="X12" s="20"/>
      <c r="Y12" s="16"/>
      <c r="Z12" s="27"/>
      <c r="AA12" s="12"/>
      <c r="AB12" s="12"/>
      <c r="AC12" s="12"/>
      <c r="AD12" s="12"/>
      <c r="AE12" s="12"/>
      <c r="AF12" s="28"/>
      <c r="AG12" s="21"/>
      <c r="AH12" s="21"/>
      <c r="AI12" s="12"/>
      <c r="AJ12" s="21"/>
      <c r="AK12" s="21"/>
      <c r="AL12" s="21"/>
      <c r="AM12" s="12"/>
      <c r="AN12" s="21"/>
      <c r="AO12" s="29"/>
      <c r="AP12" s="50">
        <v>1E-4</v>
      </c>
      <c r="AQ12" s="20"/>
      <c r="AR12" s="314"/>
      <c r="AS12" s="314"/>
      <c r="AT12" s="314"/>
      <c r="AU12" s="314"/>
      <c r="AV12" s="314"/>
      <c r="AW12" s="314"/>
      <c r="AX12" s="314"/>
      <c r="AY12" s="314"/>
      <c r="AZ12" s="314"/>
    </row>
    <row r="13" spans="1:52" s="26" customFormat="1" ht="23.25">
      <c r="A13" s="254"/>
      <c r="B13" s="13"/>
      <c r="C13" s="14"/>
      <c r="D13" s="15"/>
      <c r="E13" s="16"/>
      <c r="F13" s="59"/>
      <c r="G13" s="18" t="s">
        <v>540</v>
      </c>
      <c r="H13" s="17" t="s">
        <v>545</v>
      </c>
      <c r="I13" s="12"/>
      <c r="J13" s="19">
        <v>4</v>
      </c>
      <c r="K13" s="20" t="s">
        <v>620</v>
      </c>
      <c r="L13" s="20" t="s">
        <v>37</v>
      </c>
      <c r="M13" s="17" t="s">
        <v>517</v>
      </c>
      <c r="N13" s="17" t="s">
        <v>481</v>
      </c>
      <c r="O13" s="17" t="s">
        <v>360</v>
      </c>
      <c r="P13" s="21">
        <f>M13*400+N13*100+O13</f>
        <v>4513</v>
      </c>
      <c r="Q13" s="12">
        <v>330</v>
      </c>
      <c r="R13" s="21">
        <f>P13*Q13</f>
        <v>1489290</v>
      </c>
      <c r="S13" s="167">
        <f>R13*0.01%</f>
        <v>148.929</v>
      </c>
      <c r="T13" s="167"/>
      <c r="U13" s="167"/>
      <c r="V13" s="175"/>
      <c r="W13" s="20"/>
      <c r="X13" s="20"/>
      <c r="Y13" s="16"/>
      <c r="Z13" s="27"/>
      <c r="AA13" s="12"/>
      <c r="AB13" s="12"/>
      <c r="AC13" s="12"/>
      <c r="AD13" s="12"/>
      <c r="AE13" s="12"/>
      <c r="AF13" s="28"/>
      <c r="AG13" s="21"/>
      <c r="AH13" s="21"/>
      <c r="AI13" s="12"/>
      <c r="AJ13" s="21"/>
      <c r="AK13" s="21"/>
      <c r="AL13" s="21"/>
      <c r="AM13" s="12"/>
      <c r="AN13" s="21"/>
      <c r="AO13" s="29"/>
      <c r="AP13" s="50">
        <v>1E-4</v>
      </c>
      <c r="AQ13" s="20"/>
      <c r="AR13" s="314"/>
      <c r="AS13" s="314"/>
      <c r="AT13" s="314"/>
      <c r="AU13" s="314"/>
      <c r="AV13" s="314"/>
      <c r="AW13" s="314"/>
      <c r="AX13" s="314"/>
      <c r="AY13" s="314"/>
      <c r="AZ13" s="314"/>
    </row>
    <row r="14" spans="1:52" s="26" customFormat="1" ht="23.25">
      <c r="A14" s="254"/>
      <c r="B14" s="13"/>
      <c r="C14" s="14"/>
      <c r="D14" s="15"/>
      <c r="E14" s="16"/>
      <c r="F14" s="59"/>
      <c r="G14" s="18" t="s">
        <v>540</v>
      </c>
      <c r="H14" s="17" t="s">
        <v>546</v>
      </c>
      <c r="I14" s="12"/>
      <c r="J14" s="19">
        <v>4</v>
      </c>
      <c r="K14" s="20" t="s">
        <v>620</v>
      </c>
      <c r="L14" s="20" t="s">
        <v>37</v>
      </c>
      <c r="M14" s="17" t="s">
        <v>586</v>
      </c>
      <c r="N14" s="17" t="s">
        <v>585</v>
      </c>
      <c r="O14" s="17" t="s">
        <v>390</v>
      </c>
      <c r="P14" s="21">
        <f>M14*400+N14*100+O14</f>
        <v>2827</v>
      </c>
      <c r="Q14" s="12">
        <v>330</v>
      </c>
      <c r="R14" s="21">
        <f>P14*Q14</f>
        <v>932910</v>
      </c>
      <c r="S14" s="167">
        <f>R14*0.01%</f>
        <v>93.291000000000011</v>
      </c>
      <c r="T14" s="167"/>
      <c r="U14" s="167"/>
      <c r="V14" s="175"/>
      <c r="W14" s="20"/>
      <c r="X14" s="20"/>
      <c r="Y14" s="16"/>
      <c r="Z14" s="27"/>
      <c r="AA14" s="12"/>
      <c r="AB14" s="12"/>
      <c r="AC14" s="12"/>
      <c r="AD14" s="12"/>
      <c r="AE14" s="12"/>
      <c r="AF14" s="28"/>
      <c r="AG14" s="21"/>
      <c r="AH14" s="21"/>
      <c r="AI14" s="12"/>
      <c r="AJ14" s="21"/>
      <c r="AK14" s="21"/>
      <c r="AL14" s="21"/>
      <c r="AM14" s="12"/>
      <c r="AN14" s="21"/>
      <c r="AO14" s="29"/>
      <c r="AP14" s="50">
        <v>1E-4</v>
      </c>
      <c r="AQ14" s="20"/>
      <c r="AR14" s="314"/>
      <c r="AS14" s="314"/>
      <c r="AT14" s="314"/>
      <c r="AU14" s="314"/>
      <c r="AV14" s="314"/>
      <c r="AW14" s="314"/>
      <c r="AX14" s="314"/>
      <c r="AY14" s="314"/>
      <c r="AZ14" s="314"/>
    </row>
    <row r="15" spans="1:52" s="26" customFormat="1" ht="23.25">
      <c r="A15" s="255"/>
      <c r="B15" s="13"/>
      <c r="C15" s="14"/>
      <c r="D15" s="15"/>
      <c r="E15" s="16"/>
      <c r="F15" s="59"/>
      <c r="G15" s="18"/>
      <c r="H15" s="17"/>
      <c r="I15" s="12"/>
      <c r="J15" s="19"/>
      <c r="K15" s="20"/>
      <c r="L15" s="20"/>
      <c r="M15" s="17"/>
      <c r="N15" s="17"/>
      <c r="O15" s="17"/>
      <c r="P15" s="21"/>
      <c r="Q15" s="12"/>
      <c r="R15" s="21"/>
      <c r="S15" s="167">
        <f>SUM(S10:S14)</f>
        <v>360.22800000000001</v>
      </c>
      <c r="T15" s="167"/>
      <c r="U15" s="167"/>
      <c r="V15" s="175"/>
      <c r="W15" s="20"/>
      <c r="X15" s="20"/>
      <c r="Y15" s="16"/>
      <c r="Z15" s="27"/>
      <c r="AA15" s="12"/>
      <c r="AB15" s="12"/>
      <c r="AC15" s="12"/>
      <c r="AD15" s="12"/>
      <c r="AE15" s="12"/>
      <c r="AF15" s="28"/>
      <c r="AG15" s="21"/>
      <c r="AH15" s="21"/>
      <c r="AI15" s="12"/>
      <c r="AJ15" s="21"/>
      <c r="AK15" s="21"/>
      <c r="AL15" s="21"/>
      <c r="AM15" s="12"/>
      <c r="AN15" s="21"/>
      <c r="AO15" s="29"/>
      <c r="AP15" s="50"/>
      <c r="AQ15" s="20"/>
      <c r="AR15" s="314"/>
      <c r="AS15" s="314"/>
      <c r="AT15" s="314"/>
      <c r="AU15" s="314"/>
      <c r="AV15" s="314"/>
      <c r="AW15" s="314"/>
      <c r="AX15" s="314"/>
      <c r="AY15" s="314"/>
      <c r="AZ15" s="314"/>
    </row>
    <row r="16" spans="1:52" s="26" customFormat="1" ht="24">
      <c r="A16" s="156" t="s">
        <v>587</v>
      </c>
      <c r="B16" s="13" t="s">
        <v>49</v>
      </c>
      <c r="C16" s="14" t="s">
        <v>50</v>
      </c>
      <c r="D16" s="15" t="s">
        <v>51</v>
      </c>
      <c r="E16" s="60" t="s">
        <v>763</v>
      </c>
      <c r="F16" s="59" t="s">
        <v>348</v>
      </c>
      <c r="G16" s="18" t="s">
        <v>540</v>
      </c>
      <c r="H16" s="17" t="s">
        <v>1056</v>
      </c>
      <c r="I16" s="12">
        <v>90</v>
      </c>
      <c r="J16" s="19">
        <v>4</v>
      </c>
      <c r="K16" s="20" t="s">
        <v>620</v>
      </c>
      <c r="L16" s="20" t="s">
        <v>37</v>
      </c>
      <c r="M16" s="17" t="s">
        <v>537</v>
      </c>
      <c r="N16" s="17" t="s">
        <v>481</v>
      </c>
      <c r="O16" s="17" t="s">
        <v>401</v>
      </c>
      <c r="P16" s="21">
        <f>M16*400+N16*100+O16</f>
        <v>2531</v>
      </c>
      <c r="Q16" s="12">
        <v>330</v>
      </c>
      <c r="R16" s="21">
        <f>P16*Q16</f>
        <v>835230</v>
      </c>
      <c r="S16" s="167">
        <f>R16*0.01%</f>
        <v>83.52300000000001</v>
      </c>
      <c r="T16" s="167"/>
      <c r="U16" s="167"/>
      <c r="V16" s="175"/>
      <c r="W16" s="20"/>
      <c r="X16" s="20"/>
      <c r="Y16" s="16"/>
      <c r="Z16" s="27"/>
      <c r="AA16" s="12"/>
      <c r="AB16" s="12"/>
      <c r="AC16" s="12"/>
      <c r="AD16" s="12"/>
      <c r="AE16" s="12"/>
      <c r="AF16" s="28"/>
      <c r="AG16" s="21"/>
      <c r="AH16" s="21"/>
      <c r="AI16" s="12"/>
      <c r="AJ16" s="21"/>
      <c r="AK16" s="21"/>
      <c r="AL16" s="21"/>
      <c r="AM16" s="12"/>
      <c r="AN16" s="21"/>
      <c r="AO16" s="29"/>
      <c r="AP16" s="50">
        <v>1E-4</v>
      </c>
      <c r="AQ16" s="20" t="s">
        <v>1057</v>
      </c>
      <c r="AR16" s="314"/>
      <c r="AS16" s="314"/>
      <c r="AT16" s="314"/>
      <c r="AU16" s="314"/>
      <c r="AV16" s="314"/>
      <c r="AW16" s="314"/>
      <c r="AX16" s="314"/>
      <c r="AY16" s="314"/>
      <c r="AZ16" s="314"/>
    </row>
    <row r="17" spans="1:52" s="26" customFormat="1" ht="24">
      <c r="A17" s="253" t="s">
        <v>583</v>
      </c>
      <c r="B17" s="13" t="s">
        <v>43</v>
      </c>
      <c r="C17" s="14" t="s">
        <v>52</v>
      </c>
      <c r="D17" s="15" t="s">
        <v>45</v>
      </c>
      <c r="E17" s="60" t="s">
        <v>764</v>
      </c>
      <c r="F17" s="59" t="s">
        <v>349</v>
      </c>
      <c r="G17" s="18" t="s">
        <v>540</v>
      </c>
      <c r="H17" s="17" t="s">
        <v>548</v>
      </c>
      <c r="I17" s="12"/>
      <c r="J17" s="19">
        <v>4</v>
      </c>
      <c r="K17" s="20" t="s">
        <v>620</v>
      </c>
      <c r="L17" s="20" t="s">
        <v>37</v>
      </c>
      <c r="M17" s="17" t="s">
        <v>481</v>
      </c>
      <c r="N17" s="17" t="s">
        <v>481</v>
      </c>
      <c r="O17" s="17" t="s">
        <v>457</v>
      </c>
      <c r="P17" s="21">
        <f>M17*400+N17*100+O17</f>
        <v>519</v>
      </c>
      <c r="Q17" s="12">
        <v>330</v>
      </c>
      <c r="R17" s="21">
        <f>P17*Q17</f>
        <v>171270</v>
      </c>
      <c r="S17" s="167">
        <f>R17*0.01%</f>
        <v>17.127000000000002</v>
      </c>
      <c r="T17" s="167"/>
      <c r="U17" s="167"/>
      <c r="V17" s="175"/>
      <c r="W17" s="20"/>
      <c r="X17" s="20"/>
      <c r="Y17" s="16"/>
      <c r="Z17" s="27"/>
      <c r="AA17" s="12"/>
      <c r="AB17" s="12"/>
      <c r="AC17" s="12"/>
      <c r="AD17" s="12"/>
      <c r="AE17" s="12"/>
      <c r="AF17" s="28"/>
      <c r="AG17" s="21"/>
      <c r="AH17" s="21"/>
      <c r="AI17" s="12"/>
      <c r="AJ17" s="21"/>
      <c r="AK17" s="21"/>
      <c r="AL17" s="21"/>
      <c r="AM17" s="12"/>
      <c r="AN17" s="21"/>
      <c r="AO17" s="29"/>
      <c r="AP17" s="50">
        <v>1E-4</v>
      </c>
      <c r="AQ17" s="20"/>
      <c r="AR17" s="314"/>
      <c r="AS17" s="314"/>
      <c r="AT17" s="314"/>
      <c r="AU17" s="314"/>
      <c r="AV17" s="314"/>
      <c r="AW17" s="314"/>
      <c r="AX17" s="314"/>
      <c r="AY17" s="314"/>
      <c r="AZ17" s="314"/>
    </row>
    <row r="18" spans="1:52" s="26" customFormat="1" ht="23.25">
      <c r="A18" s="254"/>
      <c r="B18" s="13"/>
      <c r="C18" s="14"/>
      <c r="D18" s="15"/>
      <c r="E18" s="16"/>
      <c r="F18" s="59"/>
      <c r="G18" s="18" t="s">
        <v>540</v>
      </c>
      <c r="H18" s="17" t="s">
        <v>549</v>
      </c>
      <c r="I18" s="12"/>
      <c r="J18" s="19">
        <v>4</v>
      </c>
      <c r="K18" s="20" t="s">
        <v>620</v>
      </c>
      <c r="L18" s="20" t="s">
        <v>37</v>
      </c>
      <c r="M18" s="17" t="s">
        <v>481</v>
      </c>
      <c r="N18" s="17" t="s">
        <v>588</v>
      </c>
      <c r="O18" s="17" t="s">
        <v>503</v>
      </c>
      <c r="P18" s="21">
        <f>M18*400+N18*100+O18</f>
        <v>682</v>
      </c>
      <c r="Q18" s="12">
        <v>330</v>
      </c>
      <c r="R18" s="21">
        <f>P18*Q18</f>
        <v>225060</v>
      </c>
      <c r="S18" s="167">
        <f>R18*0.01%</f>
        <v>22.506</v>
      </c>
      <c r="T18" s="167"/>
      <c r="U18" s="167"/>
      <c r="V18" s="175"/>
      <c r="W18" s="20"/>
      <c r="X18" s="20"/>
      <c r="Y18" s="16"/>
      <c r="Z18" s="27"/>
      <c r="AA18" s="12"/>
      <c r="AB18" s="12"/>
      <c r="AC18" s="12"/>
      <c r="AD18" s="12"/>
      <c r="AE18" s="12"/>
      <c r="AF18" s="28"/>
      <c r="AG18" s="21"/>
      <c r="AH18" s="21"/>
      <c r="AI18" s="12"/>
      <c r="AJ18" s="21"/>
      <c r="AK18" s="21"/>
      <c r="AL18" s="21"/>
      <c r="AM18" s="12"/>
      <c r="AN18" s="21"/>
      <c r="AO18" s="29"/>
      <c r="AP18" s="50">
        <v>1E-4</v>
      </c>
      <c r="AQ18" s="20"/>
      <c r="AR18" s="314"/>
      <c r="AS18" s="314"/>
      <c r="AT18" s="314"/>
      <c r="AU18" s="314"/>
      <c r="AV18" s="314"/>
      <c r="AW18" s="314"/>
      <c r="AX18" s="314"/>
      <c r="AY18" s="314"/>
      <c r="AZ18" s="314"/>
    </row>
    <row r="19" spans="1:52" s="26" customFormat="1" ht="23.25">
      <c r="A19" s="255"/>
      <c r="B19" s="13"/>
      <c r="C19" s="14"/>
      <c r="D19" s="15"/>
      <c r="E19" s="16"/>
      <c r="F19" s="59"/>
      <c r="G19" s="18"/>
      <c r="H19" s="17"/>
      <c r="I19" s="12"/>
      <c r="J19" s="19"/>
      <c r="K19" s="20"/>
      <c r="L19" s="20"/>
      <c r="M19" s="17"/>
      <c r="N19" s="17"/>
      <c r="O19" s="17"/>
      <c r="P19" s="21"/>
      <c r="Q19" s="12"/>
      <c r="R19" s="21"/>
      <c r="S19" s="167">
        <f>SUM(S17:S18)</f>
        <v>39.633000000000003</v>
      </c>
      <c r="T19" s="167">
        <v>4</v>
      </c>
      <c r="U19" s="167">
        <f>S19-T19</f>
        <v>35.633000000000003</v>
      </c>
      <c r="V19" s="175">
        <f>U19*75%+T19</f>
        <v>30.72475</v>
      </c>
      <c r="W19" s="20"/>
      <c r="X19" s="20"/>
      <c r="Y19" s="16"/>
      <c r="Z19" s="27"/>
      <c r="AA19" s="12"/>
      <c r="AB19" s="12"/>
      <c r="AC19" s="12"/>
      <c r="AD19" s="12"/>
      <c r="AE19" s="12"/>
      <c r="AF19" s="28"/>
      <c r="AG19" s="21"/>
      <c r="AH19" s="21"/>
      <c r="AI19" s="12"/>
      <c r="AJ19" s="21"/>
      <c r="AK19" s="21"/>
      <c r="AL19" s="21"/>
      <c r="AM19" s="12"/>
      <c r="AN19" s="21"/>
      <c r="AO19" s="29"/>
      <c r="AP19" s="50"/>
      <c r="AQ19" s="20"/>
      <c r="AR19" s="314"/>
      <c r="AS19" s="314"/>
      <c r="AT19" s="314"/>
      <c r="AU19" s="314"/>
      <c r="AV19" s="314"/>
      <c r="AW19" s="314"/>
      <c r="AX19" s="314"/>
      <c r="AY19" s="314"/>
      <c r="AZ19" s="314"/>
    </row>
    <row r="20" spans="1:52" s="26" customFormat="1" ht="24">
      <c r="A20" s="253" t="s">
        <v>537</v>
      </c>
      <c r="B20" s="13" t="s">
        <v>49</v>
      </c>
      <c r="C20" s="14" t="s">
        <v>53</v>
      </c>
      <c r="D20" s="15" t="s">
        <v>45</v>
      </c>
      <c r="E20" s="60" t="s">
        <v>958</v>
      </c>
      <c r="F20" s="59" t="s">
        <v>349</v>
      </c>
      <c r="G20" s="18" t="s">
        <v>540</v>
      </c>
      <c r="H20" s="17" t="s">
        <v>543</v>
      </c>
      <c r="I20" s="12"/>
      <c r="J20" s="19">
        <v>4</v>
      </c>
      <c r="K20" s="20" t="s">
        <v>620</v>
      </c>
      <c r="L20" s="20" t="s">
        <v>37</v>
      </c>
      <c r="M20" s="17" t="s">
        <v>587</v>
      </c>
      <c r="N20" s="17" t="s">
        <v>481</v>
      </c>
      <c r="O20" s="17" t="s">
        <v>594</v>
      </c>
      <c r="P20" s="21">
        <f>M20*400+N20*100+O20</f>
        <v>1723</v>
      </c>
      <c r="Q20" s="12">
        <v>330</v>
      </c>
      <c r="R20" s="21">
        <f>P20*Q20</f>
        <v>568590</v>
      </c>
      <c r="S20" s="167">
        <f>R20*0.01%</f>
        <v>56.859000000000002</v>
      </c>
      <c r="T20" s="167"/>
      <c r="U20" s="167"/>
      <c r="V20" s="175"/>
      <c r="W20" s="20"/>
      <c r="X20" s="20"/>
      <c r="Y20" s="16"/>
      <c r="Z20" s="27"/>
      <c r="AA20" s="12"/>
      <c r="AB20" s="12"/>
      <c r="AC20" s="12"/>
      <c r="AD20" s="12"/>
      <c r="AE20" s="12"/>
      <c r="AF20" s="28"/>
      <c r="AG20" s="21"/>
      <c r="AH20" s="21"/>
      <c r="AI20" s="12"/>
      <c r="AJ20" s="21"/>
      <c r="AK20" s="21"/>
      <c r="AL20" s="21"/>
      <c r="AM20" s="12"/>
      <c r="AN20" s="21"/>
      <c r="AO20" s="29"/>
      <c r="AP20" s="50">
        <v>1E-4</v>
      </c>
      <c r="AQ20" s="20"/>
      <c r="AR20" s="314"/>
      <c r="AS20" s="314"/>
      <c r="AT20" s="314"/>
      <c r="AU20" s="314"/>
      <c r="AV20" s="314"/>
      <c r="AW20" s="314"/>
      <c r="AX20" s="314"/>
      <c r="AY20" s="314"/>
      <c r="AZ20" s="314"/>
    </row>
    <row r="21" spans="1:52" s="26" customFormat="1" ht="23.25">
      <c r="A21" s="254"/>
      <c r="B21" s="13"/>
      <c r="C21" s="14"/>
      <c r="D21" s="15"/>
      <c r="E21" s="16"/>
      <c r="F21" s="59"/>
      <c r="G21" s="18" t="s">
        <v>540</v>
      </c>
      <c r="H21" s="17" t="s">
        <v>550</v>
      </c>
      <c r="I21" s="12"/>
      <c r="J21" s="19">
        <v>4</v>
      </c>
      <c r="K21" s="20" t="s">
        <v>620</v>
      </c>
      <c r="L21" s="20" t="s">
        <v>37</v>
      </c>
      <c r="M21" s="17" t="s">
        <v>410</v>
      </c>
      <c r="N21" s="17" t="s">
        <v>585</v>
      </c>
      <c r="O21" s="17" t="s">
        <v>597</v>
      </c>
      <c r="P21" s="21">
        <f>M21*400+N21*100+O21</f>
        <v>5649</v>
      </c>
      <c r="Q21" s="12">
        <v>330</v>
      </c>
      <c r="R21" s="21">
        <f>P21*Q21</f>
        <v>1864170</v>
      </c>
      <c r="S21" s="167">
        <f>R21*0.01%</f>
        <v>186.417</v>
      </c>
      <c r="T21" s="167"/>
      <c r="U21" s="167"/>
      <c r="V21" s="175"/>
      <c r="W21" s="20"/>
      <c r="X21" s="20"/>
      <c r="Y21" s="16"/>
      <c r="Z21" s="27"/>
      <c r="AA21" s="12"/>
      <c r="AB21" s="12"/>
      <c r="AC21" s="12"/>
      <c r="AD21" s="12"/>
      <c r="AE21" s="12"/>
      <c r="AF21" s="28"/>
      <c r="AG21" s="21"/>
      <c r="AH21" s="21"/>
      <c r="AI21" s="12"/>
      <c r="AJ21" s="21"/>
      <c r="AK21" s="21"/>
      <c r="AL21" s="21"/>
      <c r="AM21" s="12"/>
      <c r="AN21" s="21"/>
      <c r="AO21" s="29"/>
      <c r="AP21" s="50">
        <v>1E-4</v>
      </c>
      <c r="AQ21" s="20"/>
      <c r="AR21" s="314"/>
      <c r="AS21" s="314"/>
      <c r="AT21" s="314"/>
      <c r="AU21" s="314"/>
      <c r="AV21" s="314"/>
      <c r="AW21" s="314"/>
      <c r="AX21" s="314"/>
      <c r="AY21" s="314"/>
      <c r="AZ21" s="314"/>
    </row>
    <row r="22" spans="1:52" s="26" customFormat="1" ht="23.25">
      <c r="A22" s="255"/>
      <c r="B22" s="13"/>
      <c r="C22" s="14"/>
      <c r="D22" s="15"/>
      <c r="E22" s="16"/>
      <c r="F22" s="59"/>
      <c r="G22" s="18"/>
      <c r="H22" s="17"/>
      <c r="I22" s="12"/>
      <c r="J22" s="19"/>
      <c r="K22" s="20"/>
      <c r="L22" s="20"/>
      <c r="M22" s="17"/>
      <c r="N22" s="17"/>
      <c r="O22" s="17"/>
      <c r="P22" s="21"/>
      <c r="Q22" s="12"/>
      <c r="R22" s="21"/>
      <c r="S22" s="167">
        <f>SUM(S20:S21)</f>
        <v>243.27600000000001</v>
      </c>
      <c r="T22" s="167">
        <v>67</v>
      </c>
      <c r="U22" s="167">
        <f>S22-T22</f>
        <v>176.27600000000001</v>
      </c>
      <c r="V22" s="175">
        <f>U22*75%+T22</f>
        <v>199.20699999999999</v>
      </c>
      <c r="W22" s="20"/>
      <c r="X22" s="20"/>
      <c r="Y22" s="16"/>
      <c r="Z22" s="27"/>
      <c r="AA22" s="12"/>
      <c r="AB22" s="12"/>
      <c r="AC22" s="12"/>
      <c r="AD22" s="12"/>
      <c r="AE22" s="12"/>
      <c r="AF22" s="28"/>
      <c r="AG22" s="21"/>
      <c r="AH22" s="21"/>
      <c r="AI22" s="12"/>
      <c r="AJ22" s="21"/>
      <c r="AK22" s="21"/>
      <c r="AL22" s="21"/>
      <c r="AM22" s="12"/>
      <c r="AN22" s="21"/>
      <c r="AO22" s="29"/>
      <c r="AP22" s="50"/>
      <c r="AQ22" s="20"/>
      <c r="AR22" s="314"/>
      <c r="AS22" s="314"/>
      <c r="AT22" s="314"/>
      <c r="AU22" s="314"/>
      <c r="AV22" s="314"/>
      <c r="AW22" s="314"/>
      <c r="AX22" s="314"/>
      <c r="AY22" s="314"/>
      <c r="AZ22" s="314"/>
    </row>
    <row r="23" spans="1:52" s="26" customFormat="1" ht="24">
      <c r="A23" s="156" t="s">
        <v>586</v>
      </c>
      <c r="B23" s="13" t="s">
        <v>43</v>
      </c>
      <c r="C23" s="14" t="s">
        <v>54</v>
      </c>
      <c r="D23" s="36" t="s">
        <v>45</v>
      </c>
      <c r="E23" s="60" t="s">
        <v>765</v>
      </c>
      <c r="F23" s="59" t="s">
        <v>350</v>
      </c>
      <c r="G23" s="18" t="s">
        <v>540</v>
      </c>
      <c r="H23" s="17" t="s">
        <v>546</v>
      </c>
      <c r="I23" s="12"/>
      <c r="J23" s="19">
        <v>4</v>
      </c>
      <c r="K23" s="20" t="s">
        <v>620</v>
      </c>
      <c r="L23" s="20" t="s">
        <v>37</v>
      </c>
      <c r="M23" s="17" t="s">
        <v>537</v>
      </c>
      <c r="N23" s="17" t="s">
        <v>588</v>
      </c>
      <c r="O23" s="17" t="s">
        <v>517</v>
      </c>
      <c r="P23" s="21">
        <f t="shared" ref="P23:P28" si="0">M23*400+N23*100+O23</f>
        <v>2611</v>
      </c>
      <c r="Q23" s="12">
        <v>330</v>
      </c>
      <c r="R23" s="21">
        <f t="shared" ref="R23:R28" si="1">P23*Q23</f>
        <v>861630</v>
      </c>
      <c r="S23" s="167">
        <f t="shared" ref="S23:S28" si="2">R23*0.01%</f>
        <v>86.163000000000011</v>
      </c>
      <c r="T23" s="167"/>
      <c r="U23" s="167"/>
      <c r="V23" s="175"/>
      <c r="W23" s="20"/>
      <c r="X23" s="20"/>
      <c r="Y23" s="16"/>
      <c r="Z23" s="27"/>
      <c r="AA23" s="12"/>
      <c r="AB23" s="12"/>
      <c r="AC23" s="12"/>
      <c r="AD23" s="12"/>
      <c r="AE23" s="12"/>
      <c r="AF23" s="28"/>
      <c r="AG23" s="21"/>
      <c r="AH23" s="21"/>
      <c r="AI23" s="12"/>
      <c r="AJ23" s="21"/>
      <c r="AK23" s="21"/>
      <c r="AL23" s="21"/>
      <c r="AM23" s="12"/>
      <c r="AN23" s="21"/>
      <c r="AO23" s="29"/>
      <c r="AP23" s="50">
        <v>1E-4</v>
      </c>
      <c r="AQ23" s="20"/>
      <c r="AR23" s="314"/>
      <c r="AS23" s="314"/>
      <c r="AT23" s="314"/>
      <c r="AU23" s="314"/>
      <c r="AV23" s="314"/>
      <c r="AW23" s="314"/>
      <c r="AX23" s="314"/>
      <c r="AY23" s="314"/>
      <c r="AZ23" s="314"/>
    </row>
    <row r="24" spans="1:52" s="26" customFormat="1" ht="24">
      <c r="A24" s="156" t="s">
        <v>447</v>
      </c>
      <c r="B24" s="13" t="s">
        <v>43</v>
      </c>
      <c r="C24" s="14" t="s">
        <v>55</v>
      </c>
      <c r="D24" s="15" t="s">
        <v>45</v>
      </c>
      <c r="E24" s="60" t="s">
        <v>959</v>
      </c>
      <c r="F24" s="59" t="s">
        <v>351</v>
      </c>
      <c r="G24" s="18" t="s">
        <v>540</v>
      </c>
      <c r="H24" s="17" t="s">
        <v>543</v>
      </c>
      <c r="I24" s="12"/>
      <c r="J24" s="19">
        <v>4</v>
      </c>
      <c r="K24" s="20" t="s">
        <v>620</v>
      </c>
      <c r="L24" s="20" t="s">
        <v>37</v>
      </c>
      <c r="M24" s="17" t="s">
        <v>585</v>
      </c>
      <c r="N24" s="17" t="s">
        <v>584</v>
      </c>
      <c r="O24" s="17" t="s">
        <v>598</v>
      </c>
      <c r="P24" s="21">
        <f t="shared" si="0"/>
        <v>380</v>
      </c>
      <c r="Q24" s="12">
        <v>330</v>
      </c>
      <c r="R24" s="21">
        <f t="shared" si="1"/>
        <v>125400</v>
      </c>
      <c r="S24" s="167">
        <f t="shared" si="2"/>
        <v>12.540000000000001</v>
      </c>
      <c r="T24" s="167">
        <v>5</v>
      </c>
      <c r="U24" s="167">
        <f>S24-T24</f>
        <v>7.5400000000000009</v>
      </c>
      <c r="V24" s="175">
        <f>U24*75%+T24</f>
        <v>10.655000000000001</v>
      </c>
      <c r="W24" s="20"/>
      <c r="X24" s="20"/>
      <c r="Y24" s="16"/>
      <c r="Z24" s="27"/>
      <c r="AA24" s="12"/>
      <c r="AB24" s="12"/>
      <c r="AC24" s="12"/>
      <c r="AD24" s="12"/>
      <c r="AE24" s="12"/>
      <c r="AF24" s="28"/>
      <c r="AG24" s="21"/>
      <c r="AH24" s="21"/>
      <c r="AI24" s="12"/>
      <c r="AJ24" s="21"/>
      <c r="AK24" s="21"/>
      <c r="AL24" s="21"/>
      <c r="AM24" s="12"/>
      <c r="AN24" s="21"/>
      <c r="AO24" s="29"/>
      <c r="AP24" s="50">
        <v>1E-4</v>
      </c>
      <c r="AQ24" s="20"/>
      <c r="AR24" s="314"/>
      <c r="AS24" s="314"/>
      <c r="AT24" s="314"/>
      <c r="AU24" s="314"/>
      <c r="AV24" s="314"/>
      <c r="AW24" s="314"/>
      <c r="AX24" s="314"/>
      <c r="AY24" s="314"/>
      <c r="AZ24" s="314"/>
    </row>
    <row r="25" spans="1:52" s="26" customFormat="1" ht="24">
      <c r="A25" s="253" t="s">
        <v>590</v>
      </c>
      <c r="B25" s="13" t="s">
        <v>49</v>
      </c>
      <c r="C25" s="14" t="s">
        <v>56</v>
      </c>
      <c r="D25" s="15" t="s">
        <v>57</v>
      </c>
      <c r="E25" s="60" t="s">
        <v>766</v>
      </c>
      <c r="F25" s="59" t="s">
        <v>352</v>
      </c>
      <c r="G25" s="18" t="s">
        <v>540</v>
      </c>
      <c r="H25" s="17" t="s">
        <v>550</v>
      </c>
      <c r="I25" s="12"/>
      <c r="J25" s="19">
        <v>4</v>
      </c>
      <c r="K25" s="20" t="s">
        <v>620</v>
      </c>
      <c r="L25" s="20" t="s">
        <v>37</v>
      </c>
      <c r="M25" s="17" t="s">
        <v>517</v>
      </c>
      <c r="N25" s="17" t="s">
        <v>584</v>
      </c>
      <c r="O25" s="17" t="s">
        <v>357</v>
      </c>
      <c r="P25" s="21">
        <f t="shared" si="0"/>
        <v>4752</v>
      </c>
      <c r="Q25" s="12">
        <v>330</v>
      </c>
      <c r="R25" s="21">
        <f t="shared" si="1"/>
        <v>1568160</v>
      </c>
      <c r="S25" s="167">
        <f t="shared" si="2"/>
        <v>156.816</v>
      </c>
      <c r="T25" s="167"/>
      <c r="U25" s="167"/>
      <c r="V25" s="175"/>
      <c r="W25" s="20"/>
      <c r="X25" s="20"/>
      <c r="Y25" s="16"/>
      <c r="Z25" s="27"/>
      <c r="AA25" s="12"/>
      <c r="AB25" s="12"/>
      <c r="AC25" s="12"/>
      <c r="AD25" s="12"/>
      <c r="AE25" s="12"/>
      <c r="AF25" s="28"/>
      <c r="AG25" s="21"/>
      <c r="AH25" s="21"/>
      <c r="AI25" s="12"/>
      <c r="AJ25" s="21"/>
      <c r="AK25" s="21"/>
      <c r="AL25" s="21"/>
      <c r="AM25" s="12"/>
      <c r="AN25" s="21"/>
      <c r="AO25" s="29"/>
      <c r="AP25" s="50">
        <v>1E-4</v>
      </c>
      <c r="AQ25" s="20"/>
      <c r="AR25" s="314"/>
      <c r="AS25" s="314"/>
      <c r="AT25" s="314"/>
      <c r="AU25" s="314"/>
      <c r="AV25" s="314"/>
      <c r="AW25" s="314"/>
      <c r="AX25" s="314"/>
      <c r="AY25" s="314"/>
      <c r="AZ25" s="314"/>
    </row>
    <row r="26" spans="1:52" s="26" customFormat="1" ht="23.25">
      <c r="A26" s="254"/>
      <c r="B26" s="13"/>
      <c r="C26" s="14"/>
      <c r="D26" s="15"/>
      <c r="E26" s="16"/>
      <c r="F26" s="59"/>
      <c r="G26" s="18" t="s">
        <v>540</v>
      </c>
      <c r="H26" s="17" t="s">
        <v>542</v>
      </c>
      <c r="I26" s="12"/>
      <c r="J26" s="19">
        <v>4</v>
      </c>
      <c r="K26" s="20" t="s">
        <v>620</v>
      </c>
      <c r="L26" s="20" t="s">
        <v>37</v>
      </c>
      <c r="M26" s="17" t="s">
        <v>585</v>
      </c>
      <c r="N26" s="17" t="s">
        <v>588</v>
      </c>
      <c r="O26" s="17" t="s">
        <v>361</v>
      </c>
      <c r="P26" s="21">
        <f t="shared" si="0"/>
        <v>286</v>
      </c>
      <c r="Q26" s="12">
        <v>330</v>
      </c>
      <c r="R26" s="21">
        <f t="shared" si="1"/>
        <v>94380</v>
      </c>
      <c r="S26" s="167">
        <f t="shared" si="2"/>
        <v>9.4380000000000006</v>
      </c>
      <c r="T26" s="167"/>
      <c r="U26" s="167"/>
      <c r="V26" s="175"/>
      <c r="W26" s="20"/>
      <c r="X26" s="20"/>
      <c r="Y26" s="16"/>
      <c r="Z26" s="27"/>
      <c r="AA26" s="12"/>
      <c r="AB26" s="12"/>
      <c r="AC26" s="12"/>
      <c r="AD26" s="12"/>
      <c r="AE26" s="12"/>
      <c r="AF26" s="28"/>
      <c r="AG26" s="21"/>
      <c r="AH26" s="21"/>
      <c r="AI26" s="12"/>
      <c r="AJ26" s="21"/>
      <c r="AK26" s="21"/>
      <c r="AL26" s="21"/>
      <c r="AM26" s="12"/>
      <c r="AN26" s="21"/>
      <c r="AO26" s="29"/>
      <c r="AP26" s="50">
        <v>1E-4</v>
      </c>
      <c r="AQ26" s="20"/>
      <c r="AR26" s="314"/>
      <c r="AS26" s="314"/>
      <c r="AT26" s="314"/>
      <c r="AU26" s="314"/>
      <c r="AV26" s="314"/>
      <c r="AW26" s="314"/>
      <c r="AX26" s="314"/>
      <c r="AY26" s="314"/>
      <c r="AZ26" s="314"/>
    </row>
    <row r="27" spans="1:52" s="26" customFormat="1" ht="23.25">
      <c r="A27" s="254"/>
      <c r="B27" s="13"/>
      <c r="C27" s="14"/>
      <c r="D27" s="15"/>
      <c r="E27" s="16"/>
      <c r="F27" s="59"/>
      <c r="G27" s="18" t="s">
        <v>540</v>
      </c>
      <c r="H27" s="17" t="s">
        <v>542</v>
      </c>
      <c r="I27" s="12"/>
      <c r="J27" s="19">
        <v>4</v>
      </c>
      <c r="K27" s="20" t="s">
        <v>620</v>
      </c>
      <c r="L27" s="20" t="s">
        <v>37</v>
      </c>
      <c r="M27" s="17" t="s">
        <v>481</v>
      </c>
      <c r="N27" s="17" t="s">
        <v>481</v>
      </c>
      <c r="O27" s="17" t="s">
        <v>599</v>
      </c>
      <c r="P27" s="21">
        <f t="shared" si="0"/>
        <v>565</v>
      </c>
      <c r="Q27" s="12">
        <v>330</v>
      </c>
      <c r="R27" s="21">
        <f t="shared" si="1"/>
        <v>186450</v>
      </c>
      <c r="S27" s="167">
        <f t="shared" si="2"/>
        <v>18.645</v>
      </c>
      <c r="T27" s="167"/>
      <c r="U27" s="167"/>
      <c r="V27" s="175"/>
      <c r="W27" s="20"/>
      <c r="X27" s="20"/>
      <c r="Y27" s="16"/>
      <c r="Z27" s="27"/>
      <c r="AA27" s="12"/>
      <c r="AB27" s="12"/>
      <c r="AC27" s="12"/>
      <c r="AD27" s="12"/>
      <c r="AE27" s="12"/>
      <c r="AF27" s="28"/>
      <c r="AG27" s="21"/>
      <c r="AH27" s="21"/>
      <c r="AI27" s="12"/>
      <c r="AJ27" s="21"/>
      <c r="AK27" s="21"/>
      <c r="AL27" s="21"/>
      <c r="AM27" s="12"/>
      <c r="AN27" s="21"/>
      <c r="AO27" s="29"/>
      <c r="AP27" s="50">
        <v>1E-4</v>
      </c>
      <c r="AQ27" s="20"/>
      <c r="AR27" s="314"/>
      <c r="AS27" s="314"/>
      <c r="AT27" s="314"/>
      <c r="AU27" s="314"/>
      <c r="AV27" s="314"/>
      <c r="AW27" s="314"/>
      <c r="AX27" s="314"/>
      <c r="AY27" s="314"/>
      <c r="AZ27" s="314"/>
    </row>
    <row r="28" spans="1:52" s="26" customFormat="1" ht="23.25">
      <c r="A28" s="254"/>
      <c r="B28" s="13"/>
      <c r="C28" s="14"/>
      <c r="D28" s="15"/>
      <c r="E28" s="16"/>
      <c r="F28" s="59"/>
      <c r="G28" s="18" t="s">
        <v>540</v>
      </c>
      <c r="H28" s="17" t="s">
        <v>543</v>
      </c>
      <c r="I28" s="12"/>
      <c r="J28" s="19">
        <v>4</v>
      </c>
      <c r="K28" s="20" t="s">
        <v>620</v>
      </c>
      <c r="L28" s="20" t="s">
        <v>37</v>
      </c>
      <c r="M28" s="17" t="s">
        <v>588</v>
      </c>
      <c r="N28" s="17" t="s">
        <v>584</v>
      </c>
      <c r="O28" s="17" t="s">
        <v>375</v>
      </c>
      <c r="P28" s="21">
        <f t="shared" si="0"/>
        <v>1145</v>
      </c>
      <c r="Q28" s="12">
        <v>330</v>
      </c>
      <c r="R28" s="21">
        <f t="shared" si="1"/>
        <v>377850</v>
      </c>
      <c r="S28" s="167">
        <f t="shared" si="2"/>
        <v>37.785000000000004</v>
      </c>
      <c r="T28" s="167"/>
      <c r="U28" s="167"/>
      <c r="V28" s="175"/>
      <c r="W28" s="20"/>
      <c r="X28" s="20"/>
      <c r="Y28" s="16"/>
      <c r="Z28" s="27"/>
      <c r="AA28" s="12"/>
      <c r="AB28" s="12"/>
      <c r="AC28" s="12"/>
      <c r="AD28" s="12"/>
      <c r="AE28" s="12"/>
      <c r="AF28" s="28"/>
      <c r="AG28" s="21"/>
      <c r="AH28" s="21"/>
      <c r="AI28" s="12"/>
      <c r="AJ28" s="21"/>
      <c r="AK28" s="21"/>
      <c r="AL28" s="21"/>
      <c r="AM28" s="12"/>
      <c r="AN28" s="21"/>
      <c r="AO28" s="29"/>
      <c r="AP28" s="50">
        <v>1E-4</v>
      </c>
      <c r="AQ28" s="20"/>
      <c r="AR28" s="314"/>
      <c r="AS28" s="314"/>
      <c r="AT28" s="314"/>
      <c r="AU28" s="314"/>
      <c r="AV28" s="314"/>
      <c r="AW28" s="314"/>
      <c r="AX28" s="314"/>
      <c r="AY28" s="314"/>
      <c r="AZ28" s="314"/>
    </row>
    <row r="29" spans="1:52" s="26" customFormat="1" ht="23.25">
      <c r="A29" s="255"/>
      <c r="B29" s="13"/>
      <c r="C29" s="14"/>
      <c r="D29" s="15"/>
      <c r="E29" s="16"/>
      <c r="F29" s="59"/>
      <c r="G29" s="18"/>
      <c r="H29" s="17"/>
      <c r="I29" s="12"/>
      <c r="J29" s="19"/>
      <c r="K29" s="20"/>
      <c r="L29" s="20"/>
      <c r="M29" s="17"/>
      <c r="N29" s="17"/>
      <c r="O29" s="17"/>
      <c r="P29" s="21"/>
      <c r="Q29" s="12"/>
      <c r="R29" s="21"/>
      <c r="S29" s="167">
        <f>SUM(S25:S28)</f>
        <v>222.684</v>
      </c>
      <c r="T29" s="167">
        <v>127</v>
      </c>
      <c r="U29" s="167">
        <f>S29-T29</f>
        <v>95.683999999999997</v>
      </c>
      <c r="V29" s="175">
        <f>U29*75%+T29</f>
        <v>198.76300000000001</v>
      </c>
      <c r="W29" s="20"/>
      <c r="X29" s="20"/>
      <c r="Y29" s="16"/>
      <c r="Z29" s="27"/>
      <c r="AA29" s="12"/>
      <c r="AB29" s="12"/>
      <c r="AC29" s="12"/>
      <c r="AD29" s="12"/>
      <c r="AE29" s="12"/>
      <c r="AF29" s="28"/>
      <c r="AG29" s="21"/>
      <c r="AH29" s="21"/>
      <c r="AI29" s="12"/>
      <c r="AJ29" s="21"/>
      <c r="AK29" s="21"/>
      <c r="AL29" s="21"/>
      <c r="AM29" s="12"/>
      <c r="AN29" s="21"/>
      <c r="AO29" s="29"/>
      <c r="AP29" s="50"/>
      <c r="AQ29" s="20"/>
      <c r="AR29" s="314"/>
      <c r="AS29" s="314"/>
      <c r="AT29" s="314"/>
      <c r="AU29" s="314"/>
      <c r="AV29" s="314"/>
      <c r="AW29" s="314"/>
      <c r="AX29" s="314"/>
      <c r="AY29" s="314"/>
      <c r="AZ29" s="314"/>
    </row>
    <row r="30" spans="1:52" s="30" customFormat="1" ht="24">
      <c r="A30" s="156" t="s">
        <v>589</v>
      </c>
      <c r="B30" s="13" t="s">
        <v>43</v>
      </c>
      <c r="C30" s="14" t="s">
        <v>58</v>
      </c>
      <c r="D30" s="15" t="s">
        <v>59</v>
      </c>
      <c r="E30" s="60" t="s">
        <v>767</v>
      </c>
      <c r="F30" s="59" t="s">
        <v>353</v>
      </c>
      <c r="G30" s="18" t="s">
        <v>540</v>
      </c>
      <c r="H30" s="17" t="s">
        <v>551</v>
      </c>
      <c r="I30" s="72"/>
      <c r="J30" s="19">
        <v>4</v>
      </c>
      <c r="K30" s="20" t="s">
        <v>620</v>
      </c>
      <c r="L30" s="20" t="s">
        <v>37</v>
      </c>
      <c r="M30" s="17" t="s">
        <v>584</v>
      </c>
      <c r="N30" s="17" t="s">
        <v>588</v>
      </c>
      <c r="O30" s="17" t="s">
        <v>404</v>
      </c>
      <c r="P30" s="21">
        <f>M30*400+N30*100+O30</f>
        <v>1476</v>
      </c>
      <c r="Q30" s="12">
        <v>330</v>
      </c>
      <c r="R30" s="21">
        <f>P30*Q30</f>
        <v>487080</v>
      </c>
      <c r="S30" s="167">
        <f>R30*0.01%</f>
        <v>48.708000000000006</v>
      </c>
      <c r="T30" s="167">
        <v>13</v>
      </c>
      <c r="U30" s="167">
        <f>S30-T30</f>
        <v>35.708000000000006</v>
      </c>
      <c r="V30" s="175">
        <f>U30*75%+T30</f>
        <v>39.781000000000006</v>
      </c>
      <c r="W30" s="37"/>
      <c r="X30" s="37"/>
      <c r="Y30" s="39"/>
      <c r="Z30" s="40"/>
      <c r="AA30" s="41"/>
      <c r="AB30" s="41"/>
      <c r="AC30" s="41"/>
      <c r="AD30" s="42"/>
      <c r="AE30" s="41"/>
      <c r="AF30" s="43"/>
      <c r="AG30" s="44"/>
      <c r="AH30" s="44"/>
      <c r="AI30" s="42"/>
      <c r="AJ30" s="45"/>
      <c r="AK30" s="44"/>
      <c r="AL30" s="41"/>
      <c r="AM30" s="41"/>
      <c r="AN30" s="44"/>
      <c r="AO30" s="44"/>
      <c r="AP30" s="50">
        <v>1E-4</v>
      </c>
      <c r="AQ30" s="37"/>
      <c r="AR30" s="314"/>
      <c r="AS30" s="314"/>
      <c r="AT30" s="314"/>
      <c r="AU30" s="314"/>
      <c r="AV30" s="314"/>
      <c r="AW30" s="314"/>
      <c r="AX30" s="314"/>
      <c r="AY30" s="314"/>
      <c r="AZ30" s="314"/>
    </row>
    <row r="31" spans="1:52" s="30" customFormat="1" ht="24">
      <c r="A31" s="156" t="s">
        <v>517</v>
      </c>
      <c r="B31" s="13" t="s">
        <v>49</v>
      </c>
      <c r="C31" s="14" t="s">
        <v>60</v>
      </c>
      <c r="D31" s="15" t="s">
        <v>45</v>
      </c>
      <c r="E31" s="60" t="s">
        <v>927</v>
      </c>
      <c r="F31" s="59" t="s">
        <v>354</v>
      </c>
      <c r="G31" s="18" t="s">
        <v>540</v>
      </c>
      <c r="H31" s="17" t="s">
        <v>552</v>
      </c>
      <c r="I31" s="72"/>
      <c r="J31" s="19">
        <v>4</v>
      </c>
      <c r="K31" s="20" t="s">
        <v>620</v>
      </c>
      <c r="L31" s="20" t="s">
        <v>37</v>
      </c>
      <c r="M31" s="17" t="s">
        <v>587</v>
      </c>
      <c r="N31" s="17" t="s">
        <v>481</v>
      </c>
      <c r="O31" s="17" t="s">
        <v>463</v>
      </c>
      <c r="P31" s="21">
        <f>M31*400+N31*100+O31</f>
        <v>1775</v>
      </c>
      <c r="Q31" s="12">
        <v>330</v>
      </c>
      <c r="R31" s="21">
        <f>P31*Q31</f>
        <v>585750</v>
      </c>
      <c r="S31" s="167">
        <f>R31*0.01%</f>
        <v>58.575000000000003</v>
      </c>
      <c r="T31" s="167">
        <v>17</v>
      </c>
      <c r="U31" s="167">
        <f>S31-T31</f>
        <v>41.575000000000003</v>
      </c>
      <c r="V31" s="175">
        <f>U31*75%+T31</f>
        <v>48.181250000000006</v>
      </c>
      <c r="W31" s="37"/>
      <c r="X31" s="37"/>
      <c r="Y31" s="39"/>
      <c r="Z31" s="40"/>
      <c r="AA31" s="41"/>
      <c r="AB31" s="41"/>
      <c r="AC31" s="41"/>
      <c r="AD31" s="42"/>
      <c r="AE31" s="41"/>
      <c r="AF31" s="43"/>
      <c r="AG31" s="44"/>
      <c r="AH31" s="44"/>
      <c r="AI31" s="42"/>
      <c r="AJ31" s="45"/>
      <c r="AK31" s="44"/>
      <c r="AL31" s="41"/>
      <c r="AM31" s="41"/>
      <c r="AN31" s="44"/>
      <c r="AO31" s="44"/>
      <c r="AP31" s="50">
        <v>1E-4</v>
      </c>
      <c r="AQ31" s="37"/>
      <c r="AR31" s="314"/>
      <c r="AS31" s="314"/>
      <c r="AT31" s="314"/>
      <c r="AU31" s="314"/>
      <c r="AV31" s="314"/>
      <c r="AW31" s="314"/>
      <c r="AX31" s="314"/>
      <c r="AY31" s="314"/>
      <c r="AZ31" s="314"/>
    </row>
    <row r="32" spans="1:52" s="30" customFormat="1" ht="24">
      <c r="A32" s="253" t="s">
        <v>486</v>
      </c>
      <c r="B32" s="13" t="s">
        <v>43</v>
      </c>
      <c r="C32" s="14" t="s">
        <v>61</v>
      </c>
      <c r="D32" s="15" t="s">
        <v>47</v>
      </c>
      <c r="E32" s="60" t="s">
        <v>928</v>
      </c>
      <c r="F32" s="59" t="s">
        <v>355</v>
      </c>
      <c r="G32" s="18" t="s">
        <v>540</v>
      </c>
      <c r="H32" s="17" t="s">
        <v>544</v>
      </c>
      <c r="I32" s="72"/>
      <c r="J32" s="19">
        <v>4</v>
      </c>
      <c r="K32" s="20" t="s">
        <v>620</v>
      </c>
      <c r="L32" s="20" t="s">
        <v>37</v>
      </c>
      <c r="M32" s="17" t="s">
        <v>588</v>
      </c>
      <c r="N32" s="17" t="s">
        <v>584</v>
      </c>
      <c r="O32" s="17" t="s">
        <v>381</v>
      </c>
      <c r="P32" s="21">
        <f>M32*400+N32*100+O32</f>
        <v>1159</v>
      </c>
      <c r="Q32" s="12">
        <v>330</v>
      </c>
      <c r="R32" s="21">
        <f>P32*Q32</f>
        <v>382470</v>
      </c>
      <c r="S32" s="167">
        <f>R32*0.01%</f>
        <v>38.247</v>
      </c>
      <c r="T32" s="167"/>
      <c r="U32" s="167"/>
      <c r="V32" s="175"/>
      <c r="W32" s="37"/>
      <c r="X32" s="37"/>
      <c r="Y32" s="39"/>
      <c r="Z32" s="40"/>
      <c r="AA32" s="41"/>
      <c r="AB32" s="41"/>
      <c r="AC32" s="41"/>
      <c r="AD32" s="42"/>
      <c r="AE32" s="41"/>
      <c r="AF32" s="43"/>
      <c r="AG32" s="44"/>
      <c r="AH32" s="44"/>
      <c r="AI32" s="42"/>
      <c r="AJ32" s="45"/>
      <c r="AK32" s="44"/>
      <c r="AL32" s="41"/>
      <c r="AM32" s="41"/>
      <c r="AN32" s="44"/>
      <c r="AO32" s="44"/>
      <c r="AP32" s="50">
        <v>1E-4</v>
      </c>
      <c r="AQ32" s="37"/>
      <c r="AR32" s="314"/>
      <c r="AS32" s="314"/>
      <c r="AT32" s="314"/>
      <c r="AU32" s="314"/>
      <c r="AV32" s="314"/>
      <c r="AW32" s="314"/>
      <c r="AX32" s="314"/>
      <c r="AY32" s="314"/>
      <c r="AZ32" s="314"/>
    </row>
    <row r="33" spans="1:52" s="30" customFormat="1" ht="23.25">
      <c r="A33" s="254"/>
      <c r="B33" s="13"/>
      <c r="C33" s="14"/>
      <c r="D33" s="15"/>
      <c r="E33" s="61"/>
      <c r="F33" s="59"/>
      <c r="G33" s="18" t="s">
        <v>540</v>
      </c>
      <c r="H33" s="17" t="s">
        <v>542</v>
      </c>
      <c r="I33" s="72"/>
      <c r="J33" s="19">
        <v>4</v>
      </c>
      <c r="K33" s="20" t="s">
        <v>620</v>
      </c>
      <c r="L33" s="20" t="s">
        <v>37</v>
      </c>
      <c r="M33" s="17" t="s">
        <v>537</v>
      </c>
      <c r="N33" s="17" t="s">
        <v>585</v>
      </c>
      <c r="O33" s="17" t="s">
        <v>590</v>
      </c>
      <c r="P33" s="21">
        <f>M33*400+N33*100+O33</f>
        <v>2409</v>
      </c>
      <c r="Q33" s="12">
        <v>330</v>
      </c>
      <c r="R33" s="21">
        <f>P33*Q33</f>
        <v>794970</v>
      </c>
      <c r="S33" s="167">
        <f>R33*0.01%</f>
        <v>79.497</v>
      </c>
      <c r="T33" s="167"/>
      <c r="U33" s="167"/>
      <c r="V33" s="175"/>
      <c r="W33" s="37"/>
      <c r="X33" s="37"/>
      <c r="Y33" s="39"/>
      <c r="Z33" s="40"/>
      <c r="AA33" s="41"/>
      <c r="AB33" s="41"/>
      <c r="AC33" s="41"/>
      <c r="AD33" s="42"/>
      <c r="AE33" s="41"/>
      <c r="AF33" s="43"/>
      <c r="AG33" s="44"/>
      <c r="AH33" s="44"/>
      <c r="AI33" s="42"/>
      <c r="AJ33" s="45"/>
      <c r="AK33" s="44"/>
      <c r="AL33" s="41"/>
      <c r="AM33" s="41"/>
      <c r="AN33" s="44"/>
      <c r="AO33" s="44"/>
      <c r="AP33" s="50">
        <v>1E-4</v>
      </c>
      <c r="AQ33" s="37"/>
      <c r="AR33" s="314"/>
      <c r="AS33" s="314"/>
      <c r="AT33" s="314"/>
      <c r="AU33" s="314"/>
      <c r="AV33" s="314"/>
      <c r="AW33" s="314"/>
      <c r="AX33" s="314"/>
      <c r="AY33" s="314"/>
      <c r="AZ33" s="314"/>
    </row>
    <row r="34" spans="1:52" s="30" customFormat="1" ht="23.25">
      <c r="A34" s="254"/>
      <c r="B34" s="13"/>
      <c r="C34" s="14"/>
      <c r="D34" s="15"/>
      <c r="E34" s="61"/>
      <c r="F34" s="59"/>
      <c r="G34" s="18" t="s">
        <v>540</v>
      </c>
      <c r="H34" s="17" t="s">
        <v>553</v>
      </c>
      <c r="I34" s="72"/>
      <c r="J34" s="19">
        <v>4</v>
      </c>
      <c r="K34" s="20" t="s">
        <v>620</v>
      </c>
      <c r="L34" s="20" t="s">
        <v>37</v>
      </c>
      <c r="M34" s="17" t="s">
        <v>457</v>
      </c>
      <c r="N34" s="17" t="s">
        <v>584</v>
      </c>
      <c r="O34" s="17" t="s">
        <v>600</v>
      </c>
      <c r="P34" s="21">
        <f>M34*400+N34*100+O34</f>
        <v>7954</v>
      </c>
      <c r="Q34" s="12">
        <v>330</v>
      </c>
      <c r="R34" s="21">
        <f>P34*Q34</f>
        <v>2624820</v>
      </c>
      <c r="S34" s="167">
        <f>R34*0.01%</f>
        <v>262.48200000000003</v>
      </c>
      <c r="T34" s="167"/>
      <c r="U34" s="167"/>
      <c r="V34" s="175"/>
      <c r="W34" s="37"/>
      <c r="X34" s="37"/>
      <c r="Y34" s="39"/>
      <c r="Z34" s="40"/>
      <c r="AA34" s="41"/>
      <c r="AB34" s="41"/>
      <c r="AC34" s="41"/>
      <c r="AD34" s="42"/>
      <c r="AE34" s="41"/>
      <c r="AF34" s="43"/>
      <c r="AG34" s="44"/>
      <c r="AH34" s="44"/>
      <c r="AI34" s="42"/>
      <c r="AJ34" s="45"/>
      <c r="AK34" s="44"/>
      <c r="AL34" s="41"/>
      <c r="AM34" s="41"/>
      <c r="AN34" s="44"/>
      <c r="AO34" s="44"/>
      <c r="AP34" s="50">
        <v>1E-4</v>
      </c>
      <c r="AQ34" s="37"/>
      <c r="AR34" s="314"/>
      <c r="AS34" s="314"/>
      <c r="AT34" s="314"/>
      <c r="AU34" s="314"/>
      <c r="AV34" s="314"/>
      <c r="AW34" s="314"/>
      <c r="AX34" s="314"/>
      <c r="AY34" s="314"/>
      <c r="AZ34" s="314"/>
    </row>
    <row r="35" spans="1:52" s="30" customFormat="1" ht="23.25">
      <c r="A35" s="255"/>
      <c r="B35" s="13"/>
      <c r="C35" s="14"/>
      <c r="D35" s="15"/>
      <c r="E35" s="61"/>
      <c r="F35" s="59"/>
      <c r="G35" s="18"/>
      <c r="H35" s="17"/>
      <c r="I35" s="72"/>
      <c r="J35" s="19"/>
      <c r="K35" s="20"/>
      <c r="L35" s="20"/>
      <c r="M35" s="17"/>
      <c r="N35" s="17"/>
      <c r="O35" s="17"/>
      <c r="P35" s="21"/>
      <c r="Q35" s="12"/>
      <c r="R35" s="21"/>
      <c r="S35" s="167">
        <f>SUM(S32:S34)</f>
        <v>380.226</v>
      </c>
      <c r="T35" s="167"/>
      <c r="U35" s="167"/>
      <c r="V35" s="175"/>
      <c r="W35" s="37"/>
      <c r="X35" s="37"/>
      <c r="Y35" s="39"/>
      <c r="Z35" s="40"/>
      <c r="AA35" s="41"/>
      <c r="AB35" s="41"/>
      <c r="AC35" s="41"/>
      <c r="AD35" s="42"/>
      <c r="AE35" s="41"/>
      <c r="AF35" s="43"/>
      <c r="AG35" s="44"/>
      <c r="AH35" s="44"/>
      <c r="AI35" s="42"/>
      <c r="AJ35" s="45"/>
      <c r="AK35" s="44"/>
      <c r="AL35" s="41"/>
      <c r="AM35" s="41"/>
      <c r="AN35" s="44"/>
      <c r="AO35" s="44"/>
      <c r="AP35" s="50"/>
      <c r="AQ35" s="37"/>
      <c r="AR35" s="314"/>
      <c r="AS35" s="314"/>
      <c r="AT35" s="314"/>
      <c r="AU35" s="314"/>
      <c r="AV35" s="314"/>
      <c r="AW35" s="314"/>
      <c r="AX35" s="314"/>
      <c r="AY35" s="314"/>
      <c r="AZ35" s="314"/>
    </row>
    <row r="36" spans="1:52" s="30" customFormat="1" ht="24">
      <c r="A36" s="253" t="s">
        <v>360</v>
      </c>
      <c r="B36" s="13" t="s">
        <v>49</v>
      </c>
      <c r="C36" s="14" t="s">
        <v>62</v>
      </c>
      <c r="D36" s="15" t="s">
        <v>47</v>
      </c>
      <c r="E36" s="60" t="s">
        <v>929</v>
      </c>
      <c r="F36" s="59" t="s">
        <v>356</v>
      </c>
      <c r="G36" s="18" t="s">
        <v>540</v>
      </c>
      <c r="H36" s="17" t="s">
        <v>546</v>
      </c>
      <c r="I36" s="72"/>
      <c r="J36" s="19">
        <v>4</v>
      </c>
      <c r="K36" s="20" t="s">
        <v>620</v>
      </c>
      <c r="L36" s="20" t="s">
        <v>37</v>
      </c>
      <c r="M36" s="17" t="s">
        <v>537</v>
      </c>
      <c r="N36" s="17" t="s">
        <v>585</v>
      </c>
      <c r="O36" s="17" t="s">
        <v>442</v>
      </c>
      <c r="P36" s="21">
        <f>M36*400+N36*100+O36</f>
        <v>2488</v>
      </c>
      <c r="Q36" s="12">
        <v>330</v>
      </c>
      <c r="R36" s="21">
        <f>P36*Q36</f>
        <v>821040</v>
      </c>
      <c r="S36" s="167">
        <f>R36*0.01%</f>
        <v>82.103999999999999</v>
      </c>
      <c r="T36" s="167"/>
      <c r="U36" s="167"/>
      <c r="V36" s="175"/>
      <c r="W36" s="37"/>
      <c r="X36" s="37"/>
      <c r="Y36" s="39"/>
      <c r="Z36" s="40"/>
      <c r="AA36" s="41"/>
      <c r="AB36" s="41"/>
      <c r="AC36" s="41"/>
      <c r="AD36" s="42"/>
      <c r="AE36" s="41"/>
      <c r="AF36" s="43"/>
      <c r="AG36" s="44"/>
      <c r="AH36" s="44"/>
      <c r="AI36" s="42"/>
      <c r="AJ36" s="45"/>
      <c r="AK36" s="44"/>
      <c r="AL36" s="41"/>
      <c r="AM36" s="41"/>
      <c r="AN36" s="44"/>
      <c r="AO36" s="44"/>
      <c r="AP36" s="50">
        <v>1E-4</v>
      </c>
      <c r="AQ36" s="37"/>
      <c r="AR36" s="314"/>
      <c r="AS36" s="314"/>
      <c r="AT36" s="314"/>
      <c r="AU36" s="314"/>
      <c r="AV36" s="314"/>
      <c r="AW36" s="314"/>
      <c r="AX36" s="314"/>
      <c r="AY36" s="314"/>
      <c r="AZ36" s="314"/>
    </row>
    <row r="37" spans="1:52" s="30" customFormat="1" ht="23.25">
      <c r="A37" s="254"/>
      <c r="B37" s="13"/>
      <c r="C37" s="14"/>
      <c r="D37" s="15"/>
      <c r="E37" s="61"/>
      <c r="F37" s="59"/>
      <c r="G37" s="18" t="s">
        <v>540</v>
      </c>
      <c r="H37" s="17" t="s">
        <v>552</v>
      </c>
      <c r="I37" s="72"/>
      <c r="J37" s="19">
        <v>4</v>
      </c>
      <c r="K37" s="20" t="s">
        <v>620</v>
      </c>
      <c r="L37" s="20" t="s">
        <v>37</v>
      </c>
      <c r="M37" s="17" t="s">
        <v>587</v>
      </c>
      <c r="N37" s="17" t="s">
        <v>588</v>
      </c>
      <c r="O37" s="17" t="s">
        <v>591</v>
      </c>
      <c r="P37" s="21">
        <f>M37*400+N37*100+O37</f>
        <v>1822</v>
      </c>
      <c r="Q37" s="12">
        <v>330</v>
      </c>
      <c r="R37" s="21">
        <f>P37*Q37</f>
        <v>601260</v>
      </c>
      <c r="S37" s="167">
        <f>R37*0.01%</f>
        <v>60.126000000000005</v>
      </c>
      <c r="T37" s="167"/>
      <c r="U37" s="167"/>
      <c r="V37" s="175"/>
      <c r="W37" s="37"/>
      <c r="X37" s="37"/>
      <c r="Y37" s="39"/>
      <c r="Z37" s="40"/>
      <c r="AA37" s="41"/>
      <c r="AB37" s="41"/>
      <c r="AC37" s="41"/>
      <c r="AD37" s="42"/>
      <c r="AE37" s="41"/>
      <c r="AF37" s="43"/>
      <c r="AG37" s="44"/>
      <c r="AH37" s="44"/>
      <c r="AI37" s="42"/>
      <c r="AJ37" s="45"/>
      <c r="AK37" s="44"/>
      <c r="AL37" s="41"/>
      <c r="AM37" s="41"/>
      <c r="AN37" s="44"/>
      <c r="AO37" s="44"/>
      <c r="AP37" s="50">
        <v>1E-4</v>
      </c>
      <c r="AQ37" s="37"/>
      <c r="AR37" s="314"/>
      <c r="AS37" s="314"/>
      <c r="AT37" s="314"/>
      <c r="AU37" s="314"/>
      <c r="AV37" s="314"/>
      <c r="AW37" s="314"/>
      <c r="AX37" s="314"/>
      <c r="AY37" s="314"/>
      <c r="AZ37" s="314"/>
    </row>
    <row r="38" spans="1:52" s="30" customFormat="1" ht="23.25">
      <c r="A38" s="254"/>
      <c r="B38" s="13"/>
      <c r="C38" s="14"/>
      <c r="D38" s="15"/>
      <c r="E38" s="61"/>
      <c r="F38" s="59"/>
      <c r="G38" s="18" t="s">
        <v>540</v>
      </c>
      <c r="H38" s="17" t="s">
        <v>545</v>
      </c>
      <c r="I38" s="72"/>
      <c r="J38" s="19">
        <v>4</v>
      </c>
      <c r="K38" s="20" t="s">
        <v>620</v>
      </c>
      <c r="L38" s="20" t="s">
        <v>37</v>
      </c>
      <c r="M38" s="17" t="s">
        <v>589</v>
      </c>
      <c r="N38" s="17" t="s">
        <v>588</v>
      </c>
      <c r="O38" s="17" t="s">
        <v>361</v>
      </c>
      <c r="P38" s="21">
        <f>M38*400+N38*100+O38</f>
        <v>4286</v>
      </c>
      <c r="Q38" s="12">
        <v>330</v>
      </c>
      <c r="R38" s="21">
        <f>P38*Q38</f>
        <v>1414380</v>
      </c>
      <c r="S38" s="167">
        <f>R38*0.01%</f>
        <v>141.43800000000002</v>
      </c>
      <c r="T38" s="167"/>
      <c r="U38" s="167"/>
      <c r="V38" s="175"/>
      <c r="W38" s="37"/>
      <c r="X38" s="37"/>
      <c r="Y38" s="39"/>
      <c r="Z38" s="40"/>
      <c r="AA38" s="41"/>
      <c r="AB38" s="41"/>
      <c r="AC38" s="41"/>
      <c r="AD38" s="42"/>
      <c r="AE38" s="41"/>
      <c r="AF38" s="43"/>
      <c r="AG38" s="44"/>
      <c r="AH38" s="44"/>
      <c r="AI38" s="42"/>
      <c r="AJ38" s="45"/>
      <c r="AK38" s="44"/>
      <c r="AL38" s="41"/>
      <c r="AM38" s="41"/>
      <c r="AN38" s="44"/>
      <c r="AO38" s="44"/>
      <c r="AP38" s="50">
        <v>1E-4</v>
      </c>
      <c r="AQ38" s="37"/>
      <c r="AR38" s="314"/>
      <c r="AS38" s="314"/>
      <c r="AT38" s="314"/>
      <c r="AU38" s="314"/>
      <c r="AV38" s="314"/>
      <c r="AW38" s="314"/>
      <c r="AX38" s="314"/>
      <c r="AY38" s="314"/>
      <c r="AZ38" s="314"/>
    </row>
    <row r="39" spans="1:52" s="30" customFormat="1" ht="23.25">
      <c r="A39" s="254"/>
      <c r="B39" s="13"/>
      <c r="C39" s="14"/>
      <c r="D39" s="15"/>
      <c r="E39" s="61"/>
      <c r="F39" s="59"/>
      <c r="G39" s="18" t="s">
        <v>540</v>
      </c>
      <c r="H39" s="17" t="s">
        <v>552</v>
      </c>
      <c r="I39" s="72"/>
      <c r="J39" s="19">
        <v>4</v>
      </c>
      <c r="K39" s="20" t="s">
        <v>620</v>
      </c>
      <c r="L39" s="20" t="s">
        <v>37</v>
      </c>
      <c r="M39" s="17" t="s">
        <v>590</v>
      </c>
      <c r="N39" s="17" t="s">
        <v>585</v>
      </c>
      <c r="O39" s="17" t="s">
        <v>589</v>
      </c>
      <c r="P39" s="21">
        <f>M39*400+N39*100+O39</f>
        <v>3610</v>
      </c>
      <c r="Q39" s="12">
        <v>330</v>
      </c>
      <c r="R39" s="21">
        <f>P39*Q39</f>
        <v>1191300</v>
      </c>
      <c r="S39" s="167">
        <f>R39*0.01%</f>
        <v>119.13000000000001</v>
      </c>
      <c r="T39" s="167"/>
      <c r="U39" s="167"/>
      <c r="V39" s="175"/>
      <c r="W39" s="37"/>
      <c r="X39" s="37"/>
      <c r="Y39" s="39"/>
      <c r="Z39" s="40"/>
      <c r="AA39" s="41"/>
      <c r="AB39" s="41"/>
      <c r="AC39" s="41"/>
      <c r="AD39" s="42"/>
      <c r="AE39" s="41"/>
      <c r="AF39" s="43"/>
      <c r="AG39" s="44"/>
      <c r="AH39" s="44"/>
      <c r="AI39" s="42"/>
      <c r="AJ39" s="45"/>
      <c r="AK39" s="44"/>
      <c r="AL39" s="41"/>
      <c r="AM39" s="41"/>
      <c r="AN39" s="44"/>
      <c r="AO39" s="44"/>
      <c r="AP39" s="50">
        <v>1E-4</v>
      </c>
      <c r="AQ39" s="37"/>
      <c r="AR39" s="314"/>
      <c r="AS39" s="314"/>
      <c r="AT39" s="314"/>
      <c r="AU39" s="314"/>
      <c r="AV39" s="314"/>
      <c r="AW39" s="314"/>
      <c r="AX39" s="314"/>
      <c r="AY39" s="314"/>
      <c r="AZ39" s="314"/>
    </row>
    <row r="40" spans="1:52" s="30" customFormat="1" ht="23.25">
      <c r="A40" s="255"/>
      <c r="B40" s="13"/>
      <c r="C40" s="14"/>
      <c r="D40" s="15"/>
      <c r="E40" s="61"/>
      <c r="F40" s="59"/>
      <c r="G40" s="18"/>
      <c r="H40" s="17"/>
      <c r="I40" s="72"/>
      <c r="J40" s="19"/>
      <c r="K40" s="20"/>
      <c r="L40" s="20"/>
      <c r="M40" s="17"/>
      <c r="N40" s="17"/>
      <c r="O40" s="17"/>
      <c r="P40" s="21"/>
      <c r="Q40" s="12"/>
      <c r="R40" s="21"/>
      <c r="S40" s="167">
        <f>SUM(S36:S39)</f>
        <v>402.798</v>
      </c>
      <c r="T40" s="167">
        <v>148</v>
      </c>
      <c r="U40" s="167">
        <f>S40-T40</f>
        <v>254.798</v>
      </c>
      <c r="V40" s="175">
        <f>U40*75%+T40</f>
        <v>339.0985</v>
      </c>
      <c r="W40" s="37"/>
      <c r="X40" s="37"/>
      <c r="Y40" s="39"/>
      <c r="Z40" s="40"/>
      <c r="AA40" s="41"/>
      <c r="AB40" s="41"/>
      <c r="AC40" s="41"/>
      <c r="AD40" s="42"/>
      <c r="AE40" s="41"/>
      <c r="AF40" s="43"/>
      <c r="AG40" s="44"/>
      <c r="AH40" s="44"/>
      <c r="AI40" s="42"/>
      <c r="AJ40" s="45"/>
      <c r="AK40" s="44"/>
      <c r="AL40" s="41"/>
      <c r="AM40" s="41"/>
      <c r="AN40" s="44"/>
      <c r="AO40" s="44"/>
      <c r="AP40" s="50"/>
      <c r="AQ40" s="37"/>
      <c r="AR40" s="314"/>
      <c r="AS40" s="314"/>
      <c r="AT40" s="314"/>
      <c r="AU40" s="314"/>
      <c r="AV40" s="314"/>
      <c r="AW40" s="314"/>
      <c r="AX40" s="314"/>
      <c r="AY40" s="314"/>
      <c r="AZ40" s="314"/>
    </row>
    <row r="41" spans="1:52" s="30" customFormat="1" ht="24">
      <c r="A41" s="253" t="s">
        <v>410</v>
      </c>
      <c r="B41" s="13" t="s">
        <v>43</v>
      </c>
      <c r="C41" s="14" t="s">
        <v>1100</v>
      </c>
      <c r="D41" s="15" t="s">
        <v>47</v>
      </c>
      <c r="E41" s="60" t="s">
        <v>930</v>
      </c>
      <c r="F41" s="59" t="s">
        <v>357</v>
      </c>
      <c r="G41" s="18" t="s">
        <v>540</v>
      </c>
      <c r="H41" s="17" t="s">
        <v>543</v>
      </c>
      <c r="I41" s="72"/>
      <c r="J41" s="19">
        <v>4</v>
      </c>
      <c r="K41" s="20" t="s">
        <v>620</v>
      </c>
      <c r="L41" s="20" t="s">
        <v>37</v>
      </c>
      <c r="M41" s="17" t="s">
        <v>584</v>
      </c>
      <c r="N41" s="17" t="s">
        <v>585</v>
      </c>
      <c r="O41" s="17" t="s">
        <v>401</v>
      </c>
      <c r="P41" s="21">
        <f>M41*400+N41*100+O41</f>
        <v>1231</v>
      </c>
      <c r="Q41" s="12">
        <v>330</v>
      </c>
      <c r="R41" s="21">
        <f>P41*Q41</f>
        <v>406230</v>
      </c>
      <c r="S41" s="167">
        <f>R41*0.01%</f>
        <v>40.623000000000005</v>
      </c>
      <c r="T41" s="167"/>
      <c r="U41" s="167"/>
      <c r="V41" s="175"/>
      <c r="W41" s="37"/>
      <c r="X41" s="37"/>
      <c r="Y41" s="39"/>
      <c r="Z41" s="40"/>
      <c r="AA41" s="41"/>
      <c r="AB41" s="41"/>
      <c r="AC41" s="41"/>
      <c r="AD41" s="42"/>
      <c r="AE41" s="41"/>
      <c r="AF41" s="43"/>
      <c r="AG41" s="44"/>
      <c r="AH41" s="44"/>
      <c r="AI41" s="42"/>
      <c r="AJ41" s="45"/>
      <c r="AK41" s="44"/>
      <c r="AL41" s="41"/>
      <c r="AM41" s="41"/>
      <c r="AN41" s="44"/>
      <c r="AO41" s="44"/>
      <c r="AP41" s="50">
        <v>1E-4</v>
      </c>
      <c r="AQ41" s="37"/>
      <c r="AR41" s="314"/>
      <c r="AS41" s="314"/>
      <c r="AT41" s="314"/>
      <c r="AU41" s="314"/>
      <c r="AV41" s="314"/>
      <c r="AW41" s="314"/>
      <c r="AX41" s="314"/>
      <c r="AY41" s="314"/>
      <c r="AZ41" s="314"/>
    </row>
    <row r="42" spans="1:52" s="30" customFormat="1" ht="23.25">
      <c r="A42" s="254"/>
      <c r="B42" s="13"/>
      <c r="C42" s="14"/>
      <c r="D42" s="15"/>
      <c r="E42" s="61"/>
      <c r="F42" s="59"/>
      <c r="G42" s="18" t="s">
        <v>540</v>
      </c>
      <c r="H42" s="17" t="s">
        <v>545</v>
      </c>
      <c r="I42" s="72"/>
      <c r="J42" s="19">
        <v>4</v>
      </c>
      <c r="K42" s="20" t="s">
        <v>620</v>
      </c>
      <c r="L42" s="20" t="s">
        <v>37</v>
      </c>
      <c r="M42" s="17" t="s">
        <v>583</v>
      </c>
      <c r="N42" s="17" t="s">
        <v>585</v>
      </c>
      <c r="O42" s="17" t="s">
        <v>598</v>
      </c>
      <c r="P42" s="21">
        <f>M42*400+N42*100+O42</f>
        <v>2080</v>
      </c>
      <c r="Q42" s="12">
        <v>330</v>
      </c>
      <c r="R42" s="21">
        <f>P42*Q42</f>
        <v>686400</v>
      </c>
      <c r="S42" s="167">
        <f>R42*0.01%</f>
        <v>68.64</v>
      </c>
      <c r="T42" s="167"/>
      <c r="U42" s="167"/>
      <c r="V42" s="175"/>
      <c r="W42" s="37"/>
      <c r="X42" s="37"/>
      <c r="Y42" s="39"/>
      <c r="Z42" s="40"/>
      <c r="AA42" s="41"/>
      <c r="AB42" s="41"/>
      <c r="AC42" s="41"/>
      <c r="AD42" s="42"/>
      <c r="AE42" s="41"/>
      <c r="AF42" s="43"/>
      <c r="AG42" s="44"/>
      <c r="AH42" s="44"/>
      <c r="AI42" s="42"/>
      <c r="AJ42" s="45"/>
      <c r="AK42" s="44"/>
      <c r="AL42" s="41"/>
      <c r="AM42" s="41"/>
      <c r="AN42" s="44"/>
      <c r="AO42" s="44"/>
      <c r="AP42" s="50">
        <v>1E-4</v>
      </c>
      <c r="AQ42" s="37"/>
      <c r="AR42" s="314"/>
      <c r="AS42" s="314"/>
      <c r="AT42" s="314"/>
      <c r="AU42" s="314"/>
      <c r="AV42" s="314"/>
      <c r="AW42" s="314"/>
      <c r="AX42" s="314"/>
      <c r="AY42" s="314"/>
      <c r="AZ42" s="314"/>
    </row>
    <row r="43" spans="1:52" s="30" customFormat="1" ht="23.25">
      <c r="A43" s="254"/>
      <c r="B43" s="256" t="s">
        <v>1099</v>
      </c>
      <c r="C43" s="257"/>
      <c r="D43" s="258"/>
      <c r="E43" s="61"/>
      <c r="F43" s="59"/>
      <c r="G43" s="18" t="s">
        <v>540</v>
      </c>
      <c r="H43" s="17" t="s">
        <v>554</v>
      </c>
      <c r="I43" s="72"/>
      <c r="J43" s="19">
        <v>4</v>
      </c>
      <c r="K43" s="20" t="s">
        <v>620</v>
      </c>
      <c r="L43" s="20" t="s">
        <v>37</v>
      </c>
      <c r="M43" s="17" t="s">
        <v>591</v>
      </c>
      <c r="N43" s="17" t="s">
        <v>585</v>
      </c>
      <c r="O43" s="17" t="s">
        <v>410</v>
      </c>
      <c r="P43" s="21">
        <f>M43*400+N43*100+O43</f>
        <v>8814</v>
      </c>
      <c r="Q43" s="12">
        <v>330</v>
      </c>
      <c r="R43" s="21">
        <f>P43*Q43</f>
        <v>2908620</v>
      </c>
      <c r="S43" s="167">
        <f>R43*0.01%</f>
        <v>290.86200000000002</v>
      </c>
      <c r="T43" s="167"/>
      <c r="U43" s="167"/>
      <c r="V43" s="175"/>
      <c r="W43" s="37"/>
      <c r="X43" s="37"/>
      <c r="Y43" s="39"/>
      <c r="Z43" s="40"/>
      <c r="AA43" s="41"/>
      <c r="AB43" s="41"/>
      <c r="AC43" s="41"/>
      <c r="AD43" s="42"/>
      <c r="AE43" s="41"/>
      <c r="AF43" s="43"/>
      <c r="AG43" s="44"/>
      <c r="AH43" s="44"/>
      <c r="AI43" s="42"/>
      <c r="AJ43" s="45"/>
      <c r="AK43" s="44"/>
      <c r="AL43" s="41"/>
      <c r="AM43" s="41"/>
      <c r="AN43" s="44"/>
      <c r="AO43" s="44"/>
      <c r="AP43" s="50">
        <v>1E-4</v>
      </c>
      <c r="AQ43" s="37"/>
      <c r="AR43" s="314"/>
      <c r="AS43" s="314"/>
      <c r="AT43" s="314"/>
      <c r="AU43" s="314"/>
      <c r="AV43" s="314"/>
      <c r="AW43" s="314"/>
      <c r="AX43" s="314"/>
      <c r="AY43" s="314"/>
      <c r="AZ43" s="314"/>
    </row>
    <row r="44" spans="1:52" s="30" customFormat="1" ht="23.25">
      <c r="A44" s="255"/>
      <c r="B44" s="13"/>
      <c r="C44" s="14"/>
      <c r="D44" s="15"/>
      <c r="E44" s="61"/>
      <c r="F44" s="59"/>
      <c r="G44" s="18"/>
      <c r="H44" s="17"/>
      <c r="I44" s="72"/>
      <c r="J44" s="19"/>
      <c r="K44" s="20"/>
      <c r="L44" s="20"/>
      <c r="M44" s="17"/>
      <c r="N44" s="17"/>
      <c r="O44" s="17"/>
      <c r="P44" s="21"/>
      <c r="Q44" s="12"/>
      <c r="R44" s="21"/>
      <c r="S44" s="167">
        <f>SUM(S41:S43)</f>
        <v>400.125</v>
      </c>
      <c r="T44" s="167"/>
      <c r="U44" s="167"/>
      <c r="V44" s="175"/>
      <c r="W44" s="37"/>
      <c r="X44" s="37"/>
      <c r="Y44" s="39"/>
      <c r="Z44" s="40"/>
      <c r="AA44" s="41"/>
      <c r="AB44" s="41"/>
      <c r="AC44" s="41"/>
      <c r="AD44" s="42"/>
      <c r="AE44" s="41"/>
      <c r="AF44" s="43"/>
      <c r="AG44" s="44"/>
      <c r="AH44" s="44"/>
      <c r="AI44" s="42"/>
      <c r="AJ44" s="45"/>
      <c r="AK44" s="44"/>
      <c r="AL44" s="41"/>
      <c r="AM44" s="41"/>
      <c r="AN44" s="44"/>
      <c r="AO44" s="44"/>
      <c r="AP44" s="50"/>
      <c r="AQ44" s="37"/>
      <c r="AR44" s="314"/>
      <c r="AS44" s="314"/>
      <c r="AT44" s="314"/>
      <c r="AU44" s="314"/>
      <c r="AV44" s="314"/>
      <c r="AW44" s="314"/>
      <c r="AX44" s="314"/>
      <c r="AY44" s="314"/>
      <c r="AZ44" s="314"/>
    </row>
    <row r="45" spans="1:52" s="30" customFormat="1" ht="24">
      <c r="A45" s="156" t="s">
        <v>526</v>
      </c>
      <c r="B45" s="13" t="s">
        <v>49</v>
      </c>
      <c r="C45" s="14" t="s">
        <v>1097</v>
      </c>
      <c r="D45" s="15" t="s">
        <v>47</v>
      </c>
      <c r="E45" s="60" t="s">
        <v>931</v>
      </c>
      <c r="F45" s="59" t="s">
        <v>358</v>
      </c>
      <c r="G45" s="18" t="s">
        <v>540</v>
      </c>
      <c r="H45" s="17" t="s">
        <v>543</v>
      </c>
      <c r="I45" s="72"/>
      <c r="J45" s="19">
        <v>4</v>
      </c>
      <c r="K45" s="20" t="s">
        <v>620</v>
      </c>
      <c r="L45" s="20" t="s">
        <v>37</v>
      </c>
      <c r="M45" s="17" t="s">
        <v>588</v>
      </c>
      <c r="N45" s="17" t="s">
        <v>584</v>
      </c>
      <c r="O45" s="17" t="s">
        <v>442</v>
      </c>
      <c r="P45" s="21">
        <f t="shared" ref="P45:P53" si="3">M45*400+N45*100+O45</f>
        <v>1188</v>
      </c>
      <c r="Q45" s="12">
        <v>330</v>
      </c>
      <c r="R45" s="21">
        <f t="shared" ref="R45:R53" si="4">P45*Q45</f>
        <v>392040</v>
      </c>
      <c r="S45" s="167">
        <f t="shared" ref="S45:S53" si="5">R45*0.01%</f>
        <v>39.204000000000001</v>
      </c>
      <c r="T45" s="167"/>
      <c r="U45" s="167"/>
      <c r="V45" s="175"/>
      <c r="W45" s="37"/>
      <c r="X45" s="37"/>
      <c r="Y45" s="39"/>
      <c r="Z45" s="40"/>
      <c r="AA45" s="41"/>
      <c r="AB45" s="41"/>
      <c r="AC45" s="41"/>
      <c r="AD45" s="42"/>
      <c r="AE45" s="41"/>
      <c r="AF45" s="43"/>
      <c r="AG45" s="44"/>
      <c r="AH45" s="44"/>
      <c r="AI45" s="42"/>
      <c r="AJ45" s="45"/>
      <c r="AK45" s="44"/>
      <c r="AL45" s="41"/>
      <c r="AM45" s="41"/>
      <c r="AN45" s="44"/>
      <c r="AO45" s="44"/>
      <c r="AP45" s="50">
        <v>1E-4</v>
      </c>
      <c r="AQ45" s="153" t="s">
        <v>1098</v>
      </c>
      <c r="AR45" s="314"/>
      <c r="AS45" s="314"/>
      <c r="AT45" s="314"/>
      <c r="AU45" s="314"/>
      <c r="AV45" s="314"/>
      <c r="AW45" s="314"/>
      <c r="AX45" s="314"/>
      <c r="AY45" s="314"/>
      <c r="AZ45" s="314"/>
    </row>
    <row r="46" spans="1:52" s="30" customFormat="1" ht="24">
      <c r="A46" s="156" t="s">
        <v>593</v>
      </c>
      <c r="B46" s="69" t="s">
        <v>43</v>
      </c>
      <c r="C46" s="14" t="s">
        <v>65</v>
      </c>
      <c r="D46" s="15" t="s">
        <v>66</v>
      </c>
      <c r="E46" s="60" t="s">
        <v>932</v>
      </c>
      <c r="F46" s="70" t="s">
        <v>359</v>
      </c>
      <c r="G46" s="18" t="s">
        <v>540</v>
      </c>
      <c r="H46" s="17" t="s">
        <v>546</v>
      </c>
      <c r="I46" s="72"/>
      <c r="J46" s="19">
        <v>4</v>
      </c>
      <c r="K46" s="20" t="s">
        <v>620</v>
      </c>
      <c r="L46" s="20" t="s">
        <v>37</v>
      </c>
      <c r="M46" s="17" t="s">
        <v>537</v>
      </c>
      <c r="N46" s="17" t="s">
        <v>585</v>
      </c>
      <c r="O46" s="17" t="s">
        <v>369</v>
      </c>
      <c r="P46" s="21">
        <f t="shared" si="3"/>
        <v>2494</v>
      </c>
      <c r="Q46" s="12">
        <v>330</v>
      </c>
      <c r="R46" s="21">
        <f t="shared" si="4"/>
        <v>823020</v>
      </c>
      <c r="S46" s="167">
        <f t="shared" si="5"/>
        <v>82.302000000000007</v>
      </c>
      <c r="T46" s="167">
        <v>26</v>
      </c>
      <c r="U46" s="167">
        <f>S46-T46</f>
        <v>56.302000000000007</v>
      </c>
      <c r="V46" s="175">
        <f>U46*75%+T46</f>
        <v>68.226500000000001</v>
      </c>
      <c r="W46" s="37"/>
      <c r="X46" s="37"/>
      <c r="Y46" s="39"/>
      <c r="Z46" s="40"/>
      <c r="AA46" s="41"/>
      <c r="AB46" s="41"/>
      <c r="AC46" s="41"/>
      <c r="AD46" s="42"/>
      <c r="AE46" s="41"/>
      <c r="AF46" s="43"/>
      <c r="AG46" s="44"/>
      <c r="AH46" s="44"/>
      <c r="AI46" s="42"/>
      <c r="AJ46" s="45"/>
      <c r="AK46" s="44"/>
      <c r="AL46" s="41"/>
      <c r="AM46" s="41"/>
      <c r="AN46" s="44"/>
      <c r="AO46" s="44"/>
      <c r="AP46" s="50">
        <v>1E-4</v>
      </c>
      <c r="AQ46" s="37"/>
      <c r="AR46" s="314"/>
      <c r="AS46" s="314"/>
      <c r="AT46" s="314"/>
      <c r="AU46" s="314"/>
      <c r="AV46" s="314"/>
      <c r="AW46" s="314"/>
      <c r="AX46" s="314"/>
      <c r="AY46" s="314"/>
      <c r="AZ46" s="314"/>
    </row>
    <row r="47" spans="1:52" s="196" customFormat="1" ht="24">
      <c r="A47" s="156" t="s">
        <v>460</v>
      </c>
      <c r="B47" s="177" t="s">
        <v>43</v>
      </c>
      <c r="C47" s="178" t="s">
        <v>65</v>
      </c>
      <c r="D47" s="179" t="s">
        <v>51</v>
      </c>
      <c r="E47" s="180" t="s">
        <v>1058</v>
      </c>
      <c r="F47" s="181" t="s">
        <v>397</v>
      </c>
      <c r="G47" s="182" t="s">
        <v>540</v>
      </c>
      <c r="H47" s="183" t="s">
        <v>1059</v>
      </c>
      <c r="I47" s="184"/>
      <c r="J47" s="185">
        <v>4</v>
      </c>
      <c r="K47" s="186" t="s">
        <v>620</v>
      </c>
      <c r="L47" s="186" t="s">
        <v>37</v>
      </c>
      <c r="M47" s="183" t="s">
        <v>588</v>
      </c>
      <c r="N47" s="183" t="s">
        <v>585</v>
      </c>
      <c r="O47" s="183" t="s">
        <v>595</v>
      </c>
      <c r="P47" s="28">
        <f t="shared" si="3"/>
        <v>833</v>
      </c>
      <c r="Q47" s="187">
        <v>330</v>
      </c>
      <c r="R47" s="28">
        <f t="shared" si="4"/>
        <v>274890</v>
      </c>
      <c r="S47" s="167">
        <f t="shared" si="5"/>
        <v>27.489000000000001</v>
      </c>
      <c r="T47" s="167"/>
      <c r="U47" s="167"/>
      <c r="V47" s="175"/>
      <c r="W47" s="188"/>
      <c r="X47" s="188"/>
      <c r="Y47" s="189"/>
      <c r="Z47" s="190"/>
      <c r="AA47" s="191"/>
      <c r="AB47" s="191"/>
      <c r="AC47" s="191"/>
      <c r="AD47" s="192"/>
      <c r="AE47" s="191"/>
      <c r="AF47" s="43"/>
      <c r="AG47" s="193"/>
      <c r="AH47" s="193"/>
      <c r="AI47" s="192"/>
      <c r="AJ47" s="194"/>
      <c r="AK47" s="193"/>
      <c r="AL47" s="191"/>
      <c r="AM47" s="191"/>
      <c r="AN47" s="193"/>
      <c r="AO47" s="193"/>
      <c r="AP47" s="195">
        <v>1E-4</v>
      </c>
      <c r="AQ47" s="188"/>
      <c r="AR47" s="314"/>
      <c r="AS47" s="314"/>
      <c r="AT47" s="314"/>
      <c r="AU47" s="314"/>
      <c r="AV47" s="314"/>
      <c r="AW47" s="314"/>
      <c r="AX47" s="314"/>
      <c r="AY47" s="314"/>
      <c r="AZ47" s="314"/>
    </row>
    <row r="48" spans="1:52" s="30" customFormat="1" ht="24">
      <c r="A48" s="253" t="s">
        <v>592</v>
      </c>
      <c r="B48" s="13" t="s">
        <v>43</v>
      </c>
      <c r="C48" s="14" t="s">
        <v>67</v>
      </c>
      <c r="D48" s="15" t="s">
        <v>45</v>
      </c>
      <c r="E48" s="60" t="s">
        <v>933</v>
      </c>
      <c r="F48" s="59" t="s">
        <v>360</v>
      </c>
      <c r="G48" s="18" t="s">
        <v>540</v>
      </c>
      <c r="H48" s="17" t="s">
        <v>552</v>
      </c>
      <c r="I48" s="72"/>
      <c r="J48" s="19">
        <v>4</v>
      </c>
      <c r="K48" s="20" t="s">
        <v>620</v>
      </c>
      <c r="L48" s="20" t="s">
        <v>37</v>
      </c>
      <c r="M48" s="17" t="s">
        <v>583</v>
      </c>
      <c r="N48" s="17" t="s">
        <v>585</v>
      </c>
      <c r="O48" s="17" t="s">
        <v>585</v>
      </c>
      <c r="P48" s="21">
        <f t="shared" si="3"/>
        <v>2000</v>
      </c>
      <c r="Q48" s="12">
        <v>330</v>
      </c>
      <c r="R48" s="21">
        <f t="shared" si="4"/>
        <v>660000</v>
      </c>
      <c r="S48" s="167">
        <f t="shared" si="5"/>
        <v>66</v>
      </c>
      <c r="T48" s="167"/>
      <c r="U48" s="167"/>
      <c r="V48" s="175"/>
      <c r="W48" s="37"/>
      <c r="X48" s="37"/>
      <c r="Y48" s="39"/>
      <c r="Z48" s="40"/>
      <c r="AA48" s="41"/>
      <c r="AB48" s="41"/>
      <c r="AC48" s="41"/>
      <c r="AD48" s="42"/>
      <c r="AE48" s="41"/>
      <c r="AF48" s="43"/>
      <c r="AG48" s="44"/>
      <c r="AH48" s="44"/>
      <c r="AI48" s="42"/>
      <c r="AJ48" s="45"/>
      <c r="AK48" s="44"/>
      <c r="AL48" s="41"/>
      <c r="AM48" s="41"/>
      <c r="AN48" s="44"/>
      <c r="AO48" s="44"/>
      <c r="AP48" s="50">
        <v>1E-4</v>
      </c>
      <c r="AQ48" s="37"/>
      <c r="AR48" s="314"/>
      <c r="AS48" s="314"/>
      <c r="AT48" s="314"/>
      <c r="AU48" s="314"/>
      <c r="AV48" s="314"/>
      <c r="AW48" s="314"/>
      <c r="AX48" s="314"/>
      <c r="AY48" s="314"/>
      <c r="AZ48" s="314"/>
    </row>
    <row r="49" spans="1:52" s="30" customFormat="1" ht="23.25">
      <c r="A49" s="254"/>
      <c r="B49" s="13"/>
      <c r="C49" s="14"/>
      <c r="D49" s="15"/>
      <c r="E49" s="61"/>
      <c r="F49" s="59"/>
      <c r="G49" s="18" t="s">
        <v>540</v>
      </c>
      <c r="H49" s="17" t="s">
        <v>543</v>
      </c>
      <c r="I49" s="72"/>
      <c r="J49" s="19">
        <v>4</v>
      </c>
      <c r="K49" s="20" t="s">
        <v>620</v>
      </c>
      <c r="L49" s="20" t="s">
        <v>37</v>
      </c>
      <c r="M49" s="17" t="s">
        <v>481</v>
      </c>
      <c r="N49" s="17" t="s">
        <v>585</v>
      </c>
      <c r="O49" s="17" t="s">
        <v>433</v>
      </c>
      <c r="P49" s="21">
        <f t="shared" si="3"/>
        <v>428</v>
      </c>
      <c r="Q49" s="12">
        <v>330</v>
      </c>
      <c r="R49" s="21">
        <f t="shared" si="4"/>
        <v>141240</v>
      </c>
      <c r="S49" s="167">
        <f t="shared" si="5"/>
        <v>14.124000000000001</v>
      </c>
      <c r="T49" s="167"/>
      <c r="U49" s="167"/>
      <c r="V49" s="175"/>
      <c r="W49" s="37"/>
      <c r="X49" s="37"/>
      <c r="Y49" s="39"/>
      <c r="Z49" s="40"/>
      <c r="AA49" s="41"/>
      <c r="AB49" s="41"/>
      <c r="AC49" s="41"/>
      <c r="AD49" s="42"/>
      <c r="AE49" s="41"/>
      <c r="AF49" s="43"/>
      <c r="AG49" s="44"/>
      <c r="AH49" s="44"/>
      <c r="AI49" s="42"/>
      <c r="AJ49" s="45"/>
      <c r="AK49" s="44"/>
      <c r="AL49" s="41"/>
      <c r="AM49" s="41"/>
      <c r="AN49" s="44"/>
      <c r="AO49" s="44"/>
      <c r="AP49" s="50">
        <v>1E-4</v>
      </c>
      <c r="AQ49" s="37"/>
      <c r="AR49" s="314"/>
      <c r="AS49" s="314"/>
      <c r="AT49" s="314"/>
      <c r="AU49" s="314"/>
      <c r="AV49" s="314"/>
      <c r="AW49" s="314"/>
      <c r="AX49" s="314"/>
      <c r="AY49" s="314"/>
      <c r="AZ49" s="314"/>
    </row>
    <row r="50" spans="1:52" s="30" customFormat="1" ht="23.25">
      <c r="A50" s="254"/>
      <c r="B50" s="13"/>
      <c r="C50" s="14"/>
      <c r="D50" s="15"/>
      <c r="E50" s="61"/>
      <c r="F50" s="59"/>
      <c r="G50" s="18" t="s">
        <v>540</v>
      </c>
      <c r="H50" s="17" t="s">
        <v>555</v>
      </c>
      <c r="I50" s="72"/>
      <c r="J50" s="19">
        <v>4</v>
      </c>
      <c r="K50" s="20" t="s">
        <v>620</v>
      </c>
      <c r="L50" s="20" t="s">
        <v>37</v>
      </c>
      <c r="M50" s="17" t="s">
        <v>537</v>
      </c>
      <c r="N50" s="17" t="s">
        <v>584</v>
      </c>
      <c r="O50" s="17" t="s">
        <v>409</v>
      </c>
      <c r="P50" s="21">
        <f t="shared" si="3"/>
        <v>2736</v>
      </c>
      <c r="Q50" s="12">
        <v>330</v>
      </c>
      <c r="R50" s="21">
        <f t="shared" si="4"/>
        <v>902880</v>
      </c>
      <c r="S50" s="167">
        <f t="shared" si="5"/>
        <v>90.288000000000011</v>
      </c>
      <c r="T50" s="167"/>
      <c r="U50" s="167"/>
      <c r="V50" s="175"/>
      <c r="W50" s="37"/>
      <c r="X50" s="37"/>
      <c r="Y50" s="39"/>
      <c r="Z50" s="40"/>
      <c r="AA50" s="41"/>
      <c r="AB50" s="41"/>
      <c r="AC50" s="41"/>
      <c r="AD50" s="42"/>
      <c r="AE50" s="41"/>
      <c r="AF50" s="43"/>
      <c r="AG50" s="44"/>
      <c r="AH50" s="44"/>
      <c r="AI50" s="42"/>
      <c r="AJ50" s="45"/>
      <c r="AK50" s="44"/>
      <c r="AL50" s="41"/>
      <c r="AM50" s="41"/>
      <c r="AN50" s="44"/>
      <c r="AO50" s="44"/>
      <c r="AP50" s="50">
        <v>1E-4</v>
      </c>
      <c r="AQ50" s="37"/>
      <c r="AR50" s="314"/>
      <c r="AS50" s="314"/>
      <c r="AT50" s="314"/>
      <c r="AU50" s="314"/>
      <c r="AV50" s="314"/>
      <c r="AW50" s="314"/>
      <c r="AX50" s="314"/>
      <c r="AY50" s="314"/>
      <c r="AZ50" s="314"/>
    </row>
    <row r="51" spans="1:52" s="30" customFormat="1" ht="23.25">
      <c r="A51" s="254"/>
      <c r="B51" s="13"/>
      <c r="C51" s="14"/>
      <c r="D51" s="15"/>
      <c r="E51" s="61"/>
      <c r="F51" s="59"/>
      <c r="G51" s="18" t="s">
        <v>540</v>
      </c>
      <c r="H51" s="17" t="s">
        <v>542</v>
      </c>
      <c r="I51" s="72"/>
      <c r="J51" s="19">
        <v>4</v>
      </c>
      <c r="K51" s="20" t="s">
        <v>620</v>
      </c>
      <c r="L51" s="20" t="s">
        <v>37</v>
      </c>
      <c r="M51" s="17" t="s">
        <v>584</v>
      </c>
      <c r="N51" s="17" t="s">
        <v>481</v>
      </c>
      <c r="O51" s="17" t="s">
        <v>349</v>
      </c>
      <c r="P51" s="21">
        <f t="shared" si="3"/>
        <v>1363</v>
      </c>
      <c r="Q51" s="12">
        <v>330</v>
      </c>
      <c r="R51" s="21">
        <f t="shared" si="4"/>
        <v>449790</v>
      </c>
      <c r="S51" s="167">
        <f t="shared" si="5"/>
        <v>44.978999999999999</v>
      </c>
      <c r="T51" s="167"/>
      <c r="U51" s="167"/>
      <c r="V51" s="175"/>
      <c r="W51" s="37"/>
      <c r="X51" s="37"/>
      <c r="Y51" s="39"/>
      <c r="Z51" s="40"/>
      <c r="AA51" s="41"/>
      <c r="AB51" s="41"/>
      <c r="AC51" s="41"/>
      <c r="AD51" s="42"/>
      <c r="AE51" s="41"/>
      <c r="AF51" s="43"/>
      <c r="AG51" s="44"/>
      <c r="AH51" s="44"/>
      <c r="AI51" s="42"/>
      <c r="AJ51" s="45"/>
      <c r="AK51" s="44"/>
      <c r="AL51" s="41"/>
      <c r="AM51" s="41"/>
      <c r="AN51" s="44"/>
      <c r="AO51" s="44"/>
      <c r="AP51" s="50">
        <v>1E-4</v>
      </c>
      <c r="AQ51" s="37"/>
      <c r="AR51" s="314"/>
      <c r="AS51" s="314"/>
      <c r="AT51" s="314"/>
      <c r="AU51" s="314"/>
      <c r="AV51" s="314"/>
      <c r="AW51" s="314"/>
      <c r="AX51" s="314"/>
      <c r="AY51" s="314"/>
      <c r="AZ51" s="314"/>
    </row>
    <row r="52" spans="1:52" s="30" customFormat="1" ht="23.25">
      <c r="A52" s="254"/>
      <c r="B52" s="13"/>
      <c r="C52" s="14"/>
      <c r="D52" s="15"/>
      <c r="E52" s="61"/>
      <c r="F52" s="59"/>
      <c r="G52" s="18" t="s">
        <v>540</v>
      </c>
      <c r="H52" s="17" t="s">
        <v>556</v>
      </c>
      <c r="I52" s="72"/>
      <c r="J52" s="19">
        <v>4</v>
      </c>
      <c r="K52" s="20" t="s">
        <v>620</v>
      </c>
      <c r="L52" s="20" t="s">
        <v>37</v>
      </c>
      <c r="M52" s="17" t="s">
        <v>588</v>
      </c>
      <c r="N52" s="17" t="s">
        <v>588</v>
      </c>
      <c r="O52" s="17" t="s">
        <v>601</v>
      </c>
      <c r="P52" s="21">
        <f t="shared" si="3"/>
        <v>1058</v>
      </c>
      <c r="Q52" s="12">
        <v>330</v>
      </c>
      <c r="R52" s="21">
        <f t="shared" si="4"/>
        <v>349140</v>
      </c>
      <c r="S52" s="167">
        <f t="shared" si="5"/>
        <v>34.914000000000001</v>
      </c>
      <c r="T52" s="167"/>
      <c r="U52" s="167"/>
      <c r="V52" s="175"/>
      <c r="W52" s="37"/>
      <c r="X52" s="37"/>
      <c r="Y52" s="39"/>
      <c r="Z52" s="40"/>
      <c r="AA52" s="41"/>
      <c r="AB52" s="41"/>
      <c r="AC52" s="41"/>
      <c r="AD52" s="42"/>
      <c r="AE52" s="41"/>
      <c r="AF52" s="43"/>
      <c r="AG52" s="44"/>
      <c r="AH52" s="44"/>
      <c r="AI52" s="42"/>
      <c r="AJ52" s="45"/>
      <c r="AK52" s="44"/>
      <c r="AL52" s="41"/>
      <c r="AM52" s="41"/>
      <c r="AN52" s="44"/>
      <c r="AO52" s="44"/>
      <c r="AP52" s="50">
        <v>1E-4</v>
      </c>
      <c r="AQ52" s="37"/>
      <c r="AR52" s="314"/>
      <c r="AS52" s="314"/>
      <c r="AT52" s="314"/>
      <c r="AU52" s="314"/>
      <c r="AV52" s="314"/>
      <c r="AW52" s="314"/>
      <c r="AX52" s="314"/>
      <c r="AY52" s="314"/>
      <c r="AZ52" s="314"/>
    </row>
    <row r="53" spans="1:52" s="30" customFormat="1" ht="23.25">
      <c r="A53" s="254"/>
      <c r="B53" s="13"/>
      <c r="C53" s="14"/>
      <c r="D53" s="15"/>
      <c r="E53" s="61"/>
      <c r="F53" s="59"/>
      <c r="G53" s="18" t="s">
        <v>540</v>
      </c>
      <c r="H53" s="17" t="s">
        <v>556</v>
      </c>
      <c r="I53" s="72"/>
      <c r="J53" s="19">
        <v>4</v>
      </c>
      <c r="K53" s="20" t="s">
        <v>620</v>
      </c>
      <c r="L53" s="20" t="s">
        <v>37</v>
      </c>
      <c r="M53" s="17" t="s">
        <v>587</v>
      </c>
      <c r="N53" s="17" t="s">
        <v>584</v>
      </c>
      <c r="O53" s="17" t="s">
        <v>446</v>
      </c>
      <c r="P53" s="21">
        <f t="shared" si="3"/>
        <v>1956</v>
      </c>
      <c r="Q53" s="12">
        <v>330</v>
      </c>
      <c r="R53" s="21">
        <f t="shared" si="4"/>
        <v>645480</v>
      </c>
      <c r="S53" s="167">
        <f t="shared" si="5"/>
        <v>64.548000000000002</v>
      </c>
      <c r="T53" s="167"/>
      <c r="U53" s="167"/>
      <c r="V53" s="175"/>
      <c r="W53" s="37"/>
      <c r="X53" s="37"/>
      <c r="Y53" s="39"/>
      <c r="Z53" s="40"/>
      <c r="AA53" s="41"/>
      <c r="AB53" s="41"/>
      <c r="AC53" s="41"/>
      <c r="AD53" s="42"/>
      <c r="AE53" s="41"/>
      <c r="AF53" s="43"/>
      <c r="AG53" s="44"/>
      <c r="AH53" s="44"/>
      <c r="AI53" s="42"/>
      <c r="AJ53" s="45"/>
      <c r="AK53" s="44"/>
      <c r="AL53" s="41"/>
      <c r="AM53" s="41"/>
      <c r="AN53" s="44"/>
      <c r="AO53" s="44"/>
      <c r="AP53" s="50">
        <v>1E-4</v>
      </c>
      <c r="AQ53" s="37"/>
      <c r="AR53" s="314"/>
      <c r="AS53" s="314"/>
      <c r="AT53" s="314"/>
      <c r="AU53" s="314"/>
      <c r="AV53" s="314"/>
      <c r="AW53" s="314"/>
      <c r="AX53" s="314"/>
      <c r="AY53" s="314"/>
      <c r="AZ53" s="314"/>
    </row>
    <row r="54" spans="1:52" s="30" customFormat="1" ht="23.25">
      <c r="A54" s="255"/>
      <c r="B54" s="13"/>
      <c r="C54" s="14"/>
      <c r="D54" s="15"/>
      <c r="E54" s="61"/>
      <c r="F54" s="59"/>
      <c r="G54" s="18"/>
      <c r="H54" s="17"/>
      <c r="I54" s="72"/>
      <c r="J54" s="19"/>
      <c r="K54" s="20"/>
      <c r="L54" s="20"/>
      <c r="M54" s="17"/>
      <c r="N54" s="17"/>
      <c r="O54" s="17"/>
      <c r="P54" s="21"/>
      <c r="Q54" s="12"/>
      <c r="R54" s="21"/>
      <c r="S54" s="167">
        <f>SUM(S48:S53)</f>
        <v>314.85300000000001</v>
      </c>
      <c r="T54" s="167">
        <v>12</v>
      </c>
      <c r="U54" s="167">
        <f>S54-T54</f>
        <v>302.85300000000001</v>
      </c>
      <c r="V54" s="175">
        <f>U54*75%+T54</f>
        <v>239.13974999999999</v>
      </c>
      <c r="W54" s="37"/>
      <c r="X54" s="37"/>
      <c r="Y54" s="39"/>
      <c r="Z54" s="40"/>
      <c r="AA54" s="41"/>
      <c r="AB54" s="41"/>
      <c r="AC54" s="41"/>
      <c r="AD54" s="42"/>
      <c r="AE54" s="41"/>
      <c r="AF54" s="43"/>
      <c r="AG54" s="44"/>
      <c r="AH54" s="44"/>
      <c r="AI54" s="42"/>
      <c r="AJ54" s="45"/>
      <c r="AK54" s="44"/>
      <c r="AL54" s="41"/>
      <c r="AM54" s="41"/>
      <c r="AN54" s="44"/>
      <c r="AO54" s="44"/>
      <c r="AP54" s="50"/>
      <c r="AQ54" s="37"/>
      <c r="AR54" s="314"/>
      <c r="AS54" s="314"/>
      <c r="AT54" s="314"/>
      <c r="AU54" s="314"/>
      <c r="AV54" s="314"/>
      <c r="AW54" s="314"/>
      <c r="AX54" s="314"/>
      <c r="AY54" s="314"/>
      <c r="AZ54" s="314"/>
    </row>
    <row r="55" spans="1:52" s="30" customFormat="1" ht="24">
      <c r="A55" s="156" t="s">
        <v>457</v>
      </c>
      <c r="B55" s="13" t="s">
        <v>49</v>
      </c>
      <c r="C55" s="14" t="s">
        <v>343</v>
      </c>
      <c r="D55" s="15" t="s">
        <v>45</v>
      </c>
      <c r="E55" s="60" t="s">
        <v>1031</v>
      </c>
      <c r="F55" s="59" t="s">
        <v>484</v>
      </c>
      <c r="G55" s="18" t="s">
        <v>540</v>
      </c>
      <c r="H55" s="17" t="s">
        <v>549</v>
      </c>
      <c r="I55" s="72"/>
      <c r="J55" s="19">
        <v>4</v>
      </c>
      <c r="K55" s="20" t="s">
        <v>620</v>
      </c>
      <c r="L55" s="20" t="s">
        <v>37</v>
      </c>
      <c r="M55" s="17" t="s">
        <v>590</v>
      </c>
      <c r="N55" s="17" t="s">
        <v>481</v>
      </c>
      <c r="O55" s="17" t="s">
        <v>475</v>
      </c>
      <c r="P55" s="21">
        <f>M55*400+N55*100+O55</f>
        <v>3784</v>
      </c>
      <c r="Q55" s="12">
        <v>330</v>
      </c>
      <c r="R55" s="21">
        <f>P55*Q55</f>
        <v>1248720</v>
      </c>
      <c r="S55" s="167">
        <f>R55*0.01%</f>
        <v>124.872</v>
      </c>
      <c r="T55" s="167"/>
      <c r="U55" s="167"/>
      <c r="V55" s="175"/>
      <c r="W55" s="37"/>
      <c r="X55" s="37"/>
      <c r="Y55" s="39"/>
      <c r="Z55" s="40"/>
      <c r="AA55" s="41"/>
      <c r="AB55" s="41"/>
      <c r="AC55" s="41"/>
      <c r="AD55" s="42"/>
      <c r="AE55" s="41"/>
      <c r="AF55" s="43"/>
      <c r="AG55" s="44"/>
      <c r="AH55" s="44"/>
      <c r="AI55" s="42"/>
      <c r="AJ55" s="45"/>
      <c r="AK55" s="44"/>
      <c r="AL55" s="41"/>
      <c r="AM55" s="41"/>
      <c r="AN55" s="44"/>
      <c r="AO55" s="44"/>
      <c r="AP55" s="50">
        <v>1E-4</v>
      </c>
      <c r="AQ55" s="37"/>
      <c r="AR55" s="314"/>
      <c r="AS55" s="314"/>
      <c r="AT55" s="314"/>
      <c r="AU55" s="314"/>
      <c r="AV55" s="314"/>
      <c r="AW55" s="314"/>
      <c r="AX55" s="314"/>
      <c r="AY55" s="314"/>
      <c r="AZ55" s="314"/>
    </row>
    <row r="56" spans="1:52" s="30" customFormat="1" ht="24">
      <c r="A56" s="156" t="s">
        <v>418</v>
      </c>
      <c r="B56" s="123" t="s">
        <v>49</v>
      </c>
      <c r="C56" s="14" t="s">
        <v>1062</v>
      </c>
      <c r="D56" s="15" t="s">
        <v>45</v>
      </c>
      <c r="E56" s="60" t="s">
        <v>1063</v>
      </c>
      <c r="F56" s="124" t="s">
        <v>539</v>
      </c>
      <c r="G56" s="18" t="s">
        <v>540</v>
      </c>
      <c r="H56" s="17" t="s">
        <v>570</v>
      </c>
      <c r="I56" s="72">
        <v>6</v>
      </c>
      <c r="J56" s="19">
        <v>4</v>
      </c>
      <c r="K56" s="20" t="s">
        <v>620</v>
      </c>
      <c r="L56" s="20" t="s">
        <v>37</v>
      </c>
      <c r="M56" s="17" t="s">
        <v>595</v>
      </c>
      <c r="N56" s="17" t="s">
        <v>481</v>
      </c>
      <c r="O56" s="17" t="s">
        <v>402</v>
      </c>
      <c r="P56" s="21">
        <f>M56*400+N56*100+O56</f>
        <v>13334</v>
      </c>
      <c r="Q56" s="12">
        <v>330</v>
      </c>
      <c r="R56" s="21">
        <f>P56*Q56</f>
        <v>4400220</v>
      </c>
      <c r="S56" s="167">
        <f>R56*0.01%</f>
        <v>440.02200000000005</v>
      </c>
      <c r="T56" s="167"/>
      <c r="U56" s="167"/>
      <c r="V56" s="175"/>
      <c r="W56" s="37"/>
      <c r="X56" s="37"/>
      <c r="Y56" s="39"/>
      <c r="Z56" s="40"/>
      <c r="AA56" s="41"/>
      <c r="AB56" s="41"/>
      <c r="AC56" s="41"/>
      <c r="AD56" s="42"/>
      <c r="AE56" s="41"/>
      <c r="AF56" s="43"/>
      <c r="AG56" s="44"/>
      <c r="AH56" s="44"/>
      <c r="AI56" s="42"/>
      <c r="AJ56" s="45"/>
      <c r="AK56" s="44"/>
      <c r="AL56" s="41"/>
      <c r="AM56" s="41"/>
      <c r="AN56" s="44"/>
      <c r="AO56" s="44"/>
      <c r="AP56" s="50">
        <v>1E-4</v>
      </c>
      <c r="AQ56" s="127" t="s">
        <v>1064</v>
      </c>
      <c r="AR56" s="314"/>
      <c r="AS56" s="314"/>
      <c r="AT56" s="314"/>
      <c r="AU56" s="314"/>
      <c r="AV56" s="314"/>
      <c r="AW56" s="314"/>
      <c r="AX56" s="314"/>
      <c r="AY56" s="314"/>
      <c r="AZ56" s="314"/>
    </row>
    <row r="57" spans="1:52" s="30" customFormat="1" ht="24">
      <c r="A57" s="156" t="s">
        <v>596</v>
      </c>
      <c r="B57" s="13" t="s">
        <v>49</v>
      </c>
      <c r="C57" s="14" t="s">
        <v>344</v>
      </c>
      <c r="D57" s="15" t="s">
        <v>45</v>
      </c>
      <c r="E57" s="60" t="s">
        <v>1031</v>
      </c>
      <c r="F57" s="59" t="s">
        <v>415</v>
      </c>
      <c r="G57" s="18" t="s">
        <v>540</v>
      </c>
      <c r="H57" s="17" t="s">
        <v>543</v>
      </c>
      <c r="I57" s="72"/>
      <c r="J57" s="19">
        <v>4</v>
      </c>
      <c r="K57" s="20" t="s">
        <v>620</v>
      </c>
      <c r="L57" s="20" t="s">
        <v>37</v>
      </c>
      <c r="M57" s="17" t="s">
        <v>583</v>
      </c>
      <c r="N57" s="17" t="s">
        <v>588</v>
      </c>
      <c r="O57" s="17" t="s">
        <v>594</v>
      </c>
      <c r="P57" s="21">
        <f>M57*400+N57*100+O57</f>
        <v>2223</v>
      </c>
      <c r="Q57" s="12">
        <v>330</v>
      </c>
      <c r="R57" s="21">
        <f>P57*Q57</f>
        <v>733590</v>
      </c>
      <c r="S57" s="167">
        <f>R57*0.01%</f>
        <v>73.359000000000009</v>
      </c>
      <c r="T57" s="167"/>
      <c r="U57" s="167"/>
      <c r="V57" s="175"/>
      <c r="W57" s="37"/>
      <c r="X57" s="37"/>
      <c r="Y57" s="39"/>
      <c r="Z57" s="40"/>
      <c r="AA57" s="41"/>
      <c r="AB57" s="41"/>
      <c r="AC57" s="41"/>
      <c r="AD57" s="42"/>
      <c r="AE57" s="41"/>
      <c r="AF57" s="43"/>
      <c r="AG57" s="44"/>
      <c r="AH57" s="44"/>
      <c r="AI57" s="42"/>
      <c r="AJ57" s="45"/>
      <c r="AK57" s="44"/>
      <c r="AL57" s="41"/>
      <c r="AM57" s="41"/>
      <c r="AN57" s="44"/>
      <c r="AO57" s="44"/>
      <c r="AP57" s="50">
        <v>1E-4</v>
      </c>
      <c r="AQ57" s="37"/>
      <c r="AR57" s="314"/>
      <c r="AS57" s="314"/>
      <c r="AT57" s="314"/>
      <c r="AU57" s="314"/>
      <c r="AV57" s="314"/>
      <c r="AW57" s="314"/>
      <c r="AX57" s="314"/>
      <c r="AY57" s="314"/>
      <c r="AZ57" s="314"/>
    </row>
    <row r="58" spans="1:52" s="30" customFormat="1" ht="24">
      <c r="A58" s="253" t="s">
        <v>591</v>
      </c>
      <c r="B58" s="13" t="s">
        <v>49</v>
      </c>
      <c r="C58" s="14" t="s">
        <v>69</v>
      </c>
      <c r="D58" s="15" t="s">
        <v>45</v>
      </c>
      <c r="E58" s="60" t="s">
        <v>935</v>
      </c>
      <c r="F58" s="59" t="s">
        <v>362</v>
      </c>
      <c r="G58" s="18" t="s">
        <v>540</v>
      </c>
      <c r="H58" s="17" t="s">
        <v>557</v>
      </c>
      <c r="I58" s="72"/>
      <c r="J58" s="19">
        <v>4</v>
      </c>
      <c r="K58" s="20" t="s">
        <v>620</v>
      </c>
      <c r="L58" s="20" t="s">
        <v>37</v>
      </c>
      <c r="M58" s="17" t="s">
        <v>360</v>
      </c>
      <c r="N58" s="17" t="s">
        <v>584</v>
      </c>
      <c r="O58" s="17" t="s">
        <v>475</v>
      </c>
      <c r="P58" s="21">
        <f>M58*400+N58*100+O58</f>
        <v>5584</v>
      </c>
      <c r="Q58" s="12">
        <v>330</v>
      </c>
      <c r="R58" s="21">
        <f>P58*Q58</f>
        <v>1842720</v>
      </c>
      <c r="S58" s="167">
        <f>R58*0.01%</f>
        <v>184.27200000000002</v>
      </c>
      <c r="T58" s="167"/>
      <c r="U58" s="167"/>
      <c r="V58" s="175"/>
      <c r="W58" s="37"/>
      <c r="X58" s="37"/>
      <c r="Y58" s="39"/>
      <c r="Z58" s="40"/>
      <c r="AA58" s="41"/>
      <c r="AB58" s="41"/>
      <c r="AC58" s="41"/>
      <c r="AD58" s="42"/>
      <c r="AE58" s="41"/>
      <c r="AF58" s="43"/>
      <c r="AG58" s="44"/>
      <c r="AH58" s="44"/>
      <c r="AI58" s="42"/>
      <c r="AJ58" s="45"/>
      <c r="AK58" s="44"/>
      <c r="AL58" s="41"/>
      <c r="AM58" s="41"/>
      <c r="AN58" s="44"/>
      <c r="AO58" s="44"/>
      <c r="AP58" s="50">
        <v>1E-4</v>
      </c>
      <c r="AQ58" s="37"/>
      <c r="AR58" s="314"/>
      <c r="AS58" s="314"/>
      <c r="AT58" s="314"/>
      <c r="AU58" s="314"/>
      <c r="AV58" s="314"/>
      <c r="AW58" s="314"/>
      <c r="AX58" s="314"/>
      <c r="AY58" s="314"/>
      <c r="AZ58" s="314"/>
    </row>
    <row r="59" spans="1:52" s="30" customFormat="1" ht="23.25">
      <c r="A59" s="254"/>
      <c r="B59" s="13"/>
      <c r="C59" s="14"/>
      <c r="D59" s="15"/>
      <c r="E59" s="61"/>
      <c r="F59" s="59"/>
      <c r="G59" s="18" t="s">
        <v>540</v>
      </c>
      <c r="H59" s="17" t="s">
        <v>543</v>
      </c>
      <c r="I59" s="72"/>
      <c r="J59" s="19">
        <v>4</v>
      </c>
      <c r="K59" s="20" t="s">
        <v>620</v>
      </c>
      <c r="L59" s="20" t="s">
        <v>37</v>
      </c>
      <c r="M59" s="17" t="s">
        <v>590</v>
      </c>
      <c r="N59" s="17" t="s">
        <v>481</v>
      </c>
      <c r="O59" s="17" t="s">
        <v>583</v>
      </c>
      <c r="P59" s="21">
        <f>M59*400+N59*100+O59</f>
        <v>3705</v>
      </c>
      <c r="Q59" s="12">
        <v>330</v>
      </c>
      <c r="R59" s="21">
        <f>P59*Q59</f>
        <v>1222650</v>
      </c>
      <c r="S59" s="167">
        <f>R59*0.01%</f>
        <v>122.265</v>
      </c>
      <c r="T59" s="167"/>
      <c r="U59" s="167"/>
      <c r="V59" s="175"/>
      <c r="W59" s="37"/>
      <c r="X59" s="37"/>
      <c r="Y59" s="39"/>
      <c r="Z59" s="40"/>
      <c r="AA59" s="41"/>
      <c r="AB59" s="41"/>
      <c r="AC59" s="41"/>
      <c r="AD59" s="42"/>
      <c r="AE59" s="41"/>
      <c r="AF59" s="43"/>
      <c r="AG59" s="44"/>
      <c r="AH59" s="44"/>
      <c r="AI59" s="42"/>
      <c r="AJ59" s="45"/>
      <c r="AK59" s="44"/>
      <c r="AL59" s="41"/>
      <c r="AM59" s="41"/>
      <c r="AN59" s="44"/>
      <c r="AO59" s="44"/>
      <c r="AP59" s="50">
        <v>1E-4</v>
      </c>
      <c r="AQ59" s="37"/>
      <c r="AR59" s="314"/>
      <c r="AS59" s="314"/>
      <c r="AT59" s="314"/>
      <c r="AU59" s="314"/>
      <c r="AV59" s="314"/>
      <c r="AW59" s="314"/>
      <c r="AX59" s="314"/>
      <c r="AY59" s="314"/>
      <c r="AZ59" s="314"/>
    </row>
    <row r="60" spans="1:52" s="30" customFormat="1" ht="23.25">
      <c r="A60" s="255"/>
      <c r="B60" s="13"/>
      <c r="C60" s="14"/>
      <c r="D60" s="15"/>
      <c r="E60" s="61"/>
      <c r="F60" s="59"/>
      <c r="G60" s="18"/>
      <c r="H60" s="17"/>
      <c r="I60" s="72"/>
      <c r="J60" s="19"/>
      <c r="K60" s="20"/>
      <c r="L60" s="20"/>
      <c r="M60" s="17"/>
      <c r="N60" s="17"/>
      <c r="O60" s="17"/>
      <c r="P60" s="21"/>
      <c r="Q60" s="12"/>
      <c r="R60" s="21"/>
      <c r="S60" s="167">
        <f>SUM(S58:S59)</f>
        <v>306.53700000000003</v>
      </c>
      <c r="T60" s="167"/>
      <c r="U60" s="167"/>
      <c r="V60" s="175"/>
      <c r="W60" s="37"/>
      <c r="X60" s="37"/>
      <c r="Y60" s="39"/>
      <c r="Z60" s="40"/>
      <c r="AA60" s="41"/>
      <c r="AB60" s="41"/>
      <c r="AC60" s="41"/>
      <c r="AD60" s="42"/>
      <c r="AE60" s="41"/>
      <c r="AF60" s="43"/>
      <c r="AG60" s="44"/>
      <c r="AH60" s="44"/>
      <c r="AI60" s="42"/>
      <c r="AJ60" s="45"/>
      <c r="AK60" s="44"/>
      <c r="AL60" s="41"/>
      <c r="AM60" s="41"/>
      <c r="AN60" s="44"/>
      <c r="AO60" s="44"/>
      <c r="AP60" s="50"/>
      <c r="AQ60" s="37"/>
      <c r="AR60" s="314"/>
      <c r="AS60" s="314"/>
      <c r="AT60" s="314"/>
      <c r="AU60" s="314"/>
      <c r="AV60" s="314"/>
      <c r="AW60" s="314"/>
      <c r="AX60" s="314"/>
      <c r="AY60" s="314"/>
      <c r="AZ60" s="314"/>
    </row>
    <row r="61" spans="1:52" s="30" customFormat="1" ht="24">
      <c r="A61" s="253" t="s">
        <v>594</v>
      </c>
      <c r="B61" s="13" t="s">
        <v>43</v>
      </c>
      <c r="C61" s="14" t="s">
        <v>70</v>
      </c>
      <c r="D61" s="15" t="s">
        <v>45</v>
      </c>
      <c r="E61" s="60" t="s">
        <v>936</v>
      </c>
      <c r="F61" s="59" t="s">
        <v>363</v>
      </c>
      <c r="G61" s="18" t="s">
        <v>540</v>
      </c>
      <c r="H61" s="17" t="s">
        <v>544</v>
      </c>
      <c r="I61" s="72"/>
      <c r="J61" s="19">
        <v>4</v>
      </c>
      <c r="K61" s="20" t="s">
        <v>620</v>
      </c>
      <c r="L61" s="20" t="s">
        <v>37</v>
      </c>
      <c r="M61" s="17" t="s">
        <v>585</v>
      </c>
      <c r="N61" s="17" t="s">
        <v>481</v>
      </c>
      <c r="O61" s="17" t="s">
        <v>517</v>
      </c>
      <c r="P61" s="21">
        <f>M61*400+N61*100+O61</f>
        <v>111</v>
      </c>
      <c r="Q61" s="12">
        <v>330</v>
      </c>
      <c r="R61" s="21">
        <f>P61*Q61</f>
        <v>36630</v>
      </c>
      <c r="S61" s="167">
        <f>R61*0.01%</f>
        <v>3.6630000000000003</v>
      </c>
      <c r="T61" s="167"/>
      <c r="U61" s="167"/>
      <c r="V61" s="175"/>
      <c r="W61" s="37"/>
      <c r="X61" s="37"/>
      <c r="Y61" s="39"/>
      <c r="Z61" s="40"/>
      <c r="AA61" s="41"/>
      <c r="AB61" s="41"/>
      <c r="AC61" s="41"/>
      <c r="AD61" s="42"/>
      <c r="AE61" s="41"/>
      <c r="AF61" s="43"/>
      <c r="AG61" s="44"/>
      <c r="AH61" s="44"/>
      <c r="AI61" s="42"/>
      <c r="AJ61" s="45"/>
      <c r="AK61" s="44"/>
      <c r="AL61" s="41"/>
      <c r="AM61" s="41"/>
      <c r="AN61" s="44"/>
      <c r="AO61" s="44"/>
      <c r="AP61" s="50">
        <v>1E-4</v>
      </c>
      <c r="AQ61" s="37"/>
      <c r="AR61" s="314"/>
      <c r="AS61" s="314"/>
      <c r="AT61" s="314"/>
      <c r="AU61" s="314"/>
      <c r="AV61" s="314"/>
      <c r="AW61" s="314"/>
      <c r="AX61" s="314"/>
      <c r="AY61" s="314"/>
      <c r="AZ61" s="314"/>
    </row>
    <row r="62" spans="1:52" s="30" customFormat="1" ht="24">
      <c r="A62" s="254"/>
      <c r="B62" s="13"/>
      <c r="C62" s="14"/>
      <c r="D62" s="15"/>
      <c r="E62" s="60"/>
      <c r="F62" s="59"/>
      <c r="G62" s="18" t="s">
        <v>1032</v>
      </c>
      <c r="H62" s="17" t="s">
        <v>538</v>
      </c>
      <c r="I62" s="72"/>
      <c r="J62" s="19">
        <v>4</v>
      </c>
      <c r="K62" s="20" t="s">
        <v>620</v>
      </c>
      <c r="L62" s="20" t="s">
        <v>37</v>
      </c>
      <c r="M62" s="17" t="s">
        <v>486</v>
      </c>
      <c r="N62" s="17" t="s">
        <v>585</v>
      </c>
      <c r="O62" s="17" t="s">
        <v>585</v>
      </c>
      <c r="P62" s="21">
        <f>M62*400+N62*100+O62</f>
        <v>4800</v>
      </c>
      <c r="Q62" s="12">
        <v>330</v>
      </c>
      <c r="R62" s="21">
        <f>P62*Q62</f>
        <v>1584000</v>
      </c>
      <c r="S62" s="167">
        <f>R62*0.01%</f>
        <v>158.4</v>
      </c>
      <c r="T62" s="167"/>
      <c r="U62" s="167"/>
      <c r="V62" s="175"/>
      <c r="W62" s="37"/>
      <c r="X62" s="37"/>
      <c r="Y62" s="39"/>
      <c r="Z62" s="40"/>
      <c r="AA62" s="41"/>
      <c r="AB62" s="41"/>
      <c r="AC62" s="41"/>
      <c r="AD62" s="42"/>
      <c r="AE62" s="41"/>
      <c r="AF62" s="43"/>
      <c r="AG62" s="44"/>
      <c r="AH62" s="44"/>
      <c r="AI62" s="42"/>
      <c r="AJ62" s="45"/>
      <c r="AK62" s="44"/>
      <c r="AL62" s="41"/>
      <c r="AM62" s="41"/>
      <c r="AN62" s="44"/>
      <c r="AO62" s="44"/>
      <c r="AP62" s="50"/>
      <c r="AQ62" s="37"/>
      <c r="AR62" s="314"/>
      <c r="AS62" s="314"/>
      <c r="AT62" s="314"/>
      <c r="AU62" s="314"/>
      <c r="AV62" s="314"/>
      <c r="AW62" s="314"/>
      <c r="AX62" s="314"/>
      <c r="AY62" s="314"/>
      <c r="AZ62" s="314"/>
    </row>
    <row r="63" spans="1:52" s="30" customFormat="1" ht="23.25">
      <c r="A63" s="254"/>
      <c r="B63" s="13"/>
      <c r="C63" s="14"/>
      <c r="D63" s="15"/>
      <c r="E63" s="61"/>
      <c r="F63" s="59"/>
      <c r="G63" s="18" t="s">
        <v>540</v>
      </c>
      <c r="H63" s="17" t="s">
        <v>558</v>
      </c>
      <c r="I63" s="72"/>
      <c r="J63" s="19">
        <v>4</v>
      </c>
      <c r="K63" s="20" t="s">
        <v>620</v>
      </c>
      <c r="L63" s="20" t="s">
        <v>37</v>
      </c>
      <c r="M63" s="17" t="s">
        <v>537</v>
      </c>
      <c r="N63" s="17" t="s">
        <v>585</v>
      </c>
      <c r="O63" s="17" t="s">
        <v>471</v>
      </c>
      <c r="P63" s="21">
        <f>M63*400+N63*100+O63</f>
        <v>2493</v>
      </c>
      <c r="Q63" s="12">
        <v>330</v>
      </c>
      <c r="R63" s="21">
        <f>P63*Q63</f>
        <v>822690</v>
      </c>
      <c r="S63" s="167">
        <f>R63*0.01%</f>
        <v>82.269000000000005</v>
      </c>
      <c r="T63" s="167"/>
      <c r="U63" s="167"/>
      <c r="V63" s="175"/>
      <c r="W63" s="37"/>
      <c r="X63" s="37"/>
      <c r="Y63" s="39"/>
      <c r="Z63" s="40"/>
      <c r="AA63" s="41"/>
      <c r="AB63" s="41"/>
      <c r="AC63" s="41"/>
      <c r="AD63" s="42"/>
      <c r="AE63" s="41"/>
      <c r="AF63" s="43"/>
      <c r="AG63" s="44"/>
      <c r="AH63" s="44"/>
      <c r="AI63" s="42"/>
      <c r="AJ63" s="45"/>
      <c r="AK63" s="44"/>
      <c r="AL63" s="41"/>
      <c r="AM63" s="41"/>
      <c r="AN63" s="44"/>
      <c r="AO63" s="44"/>
      <c r="AP63" s="50">
        <v>1E-4</v>
      </c>
      <c r="AQ63" s="37"/>
      <c r="AR63" s="314"/>
      <c r="AS63" s="314"/>
      <c r="AT63" s="314"/>
      <c r="AU63" s="314"/>
      <c r="AV63" s="314"/>
      <c r="AW63" s="314"/>
      <c r="AX63" s="314"/>
      <c r="AY63" s="314"/>
      <c r="AZ63" s="314"/>
    </row>
    <row r="64" spans="1:52" s="30" customFormat="1" ht="23.25">
      <c r="A64" s="255"/>
      <c r="B64" s="13"/>
      <c r="C64" s="14"/>
      <c r="D64" s="15"/>
      <c r="E64" s="61"/>
      <c r="F64" s="59"/>
      <c r="G64" s="18"/>
      <c r="H64" s="17"/>
      <c r="I64" s="72"/>
      <c r="J64" s="19"/>
      <c r="K64" s="20"/>
      <c r="L64" s="20"/>
      <c r="M64" s="17"/>
      <c r="N64" s="17"/>
      <c r="O64" s="17"/>
      <c r="P64" s="21"/>
      <c r="Q64" s="12"/>
      <c r="R64" s="21"/>
      <c r="S64" s="167">
        <f>SUM(S61:S63)</f>
        <v>244.33200000000002</v>
      </c>
      <c r="T64" s="167">
        <v>55</v>
      </c>
      <c r="U64" s="167">
        <f>S64-T64</f>
        <v>189.33200000000002</v>
      </c>
      <c r="V64" s="175">
        <f>U64*75%+T64</f>
        <v>196.99900000000002</v>
      </c>
      <c r="W64" s="37"/>
      <c r="X64" s="37"/>
      <c r="Y64" s="39"/>
      <c r="Z64" s="40"/>
      <c r="AA64" s="41"/>
      <c r="AB64" s="41"/>
      <c r="AC64" s="41"/>
      <c r="AD64" s="42"/>
      <c r="AE64" s="41"/>
      <c r="AF64" s="43"/>
      <c r="AG64" s="44"/>
      <c r="AH64" s="44"/>
      <c r="AI64" s="42"/>
      <c r="AJ64" s="45"/>
      <c r="AK64" s="44"/>
      <c r="AL64" s="41"/>
      <c r="AM64" s="41"/>
      <c r="AN64" s="44"/>
      <c r="AO64" s="44"/>
      <c r="AP64" s="50"/>
      <c r="AQ64" s="37"/>
      <c r="AR64" s="314"/>
      <c r="AS64" s="314"/>
      <c r="AT64" s="314"/>
      <c r="AU64" s="314"/>
      <c r="AV64" s="314"/>
      <c r="AW64" s="314"/>
      <c r="AX64" s="314"/>
      <c r="AY64" s="314"/>
      <c r="AZ64" s="314"/>
    </row>
    <row r="65" spans="1:52" s="30" customFormat="1" ht="24">
      <c r="A65" s="253" t="s">
        <v>452</v>
      </c>
      <c r="B65" s="13" t="s">
        <v>49</v>
      </c>
      <c r="C65" s="14" t="s">
        <v>74</v>
      </c>
      <c r="D65" s="15" t="s">
        <v>1052</v>
      </c>
      <c r="E65" s="60" t="s">
        <v>768</v>
      </c>
      <c r="F65" s="59" t="s">
        <v>364</v>
      </c>
      <c r="G65" s="18" t="s">
        <v>540</v>
      </c>
      <c r="H65" s="17" t="s">
        <v>554</v>
      </c>
      <c r="I65" s="72"/>
      <c r="J65" s="19">
        <v>4</v>
      </c>
      <c r="K65" s="20" t="s">
        <v>620</v>
      </c>
      <c r="L65" s="20" t="s">
        <v>37</v>
      </c>
      <c r="M65" s="17" t="s">
        <v>589</v>
      </c>
      <c r="N65" s="17" t="s">
        <v>584</v>
      </c>
      <c r="O65" s="17" t="s">
        <v>376</v>
      </c>
      <c r="P65" s="21">
        <f>M65*400+N65*100+O65</f>
        <v>4399</v>
      </c>
      <c r="Q65" s="12">
        <v>330</v>
      </c>
      <c r="R65" s="21">
        <f>P65*Q65</f>
        <v>1451670</v>
      </c>
      <c r="S65" s="167">
        <f t="shared" ref="S65:S70" si="6">R65*0.01%</f>
        <v>145.167</v>
      </c>
      <c r="T65" s="167"/>
      <c r="U65" s="167"/>
      <c r="V65" s="175"/>
      <c r="W65" s="37"/>
      <c r="X65" s="37"/>
      <c r="Y65" s="39"/>
      <c r="Z65" s="40"/>
      <c r="AA65" s="41"/>
      <c r="AB65" s="41"/>
      <c r="AC65" s="41"/>
      <c r="AD65" s="42"/>
      <c r="AE65" s="41"/>
      <c r="AF65" s="43"/>
      <c r="AG65" s="44"/>
      <c r="AH65" s="44"/>
      <c r="AI65" s="42"/>
      <c r="AJ65" s="45"/>
      <c r="AK65" s="44"/>
      <c r="AL65" s="41"/>
      <c r="AM65" s="41"/>
      <c r="AN65" s="44"/>
      <c r="AO65" s="44"/>
      <c r="AP65" s="50">
        <v>1E-4</v>
      </c>
      <c r="AQ65" s="37"/>
      <c r="AR65" s="314"/>
      <c r="AS65" s="314"/>
      <c r="AT65" s="314"/>
      <c r="AU65" s="314"/>
      <c r="AV65" s="314"/>
      <c r="AW65" s="314"/>
      <c r="AX65" s="314"/>
      <c r="AY65" s="314"/>
      <c r="AZ65" s="314"/>
    </row>
    <row r="66" spans="1:52" s="30" customFormat="1" ht="24">
      <c r="A66" s="254"/>
      <c r="B66" s="13"/>
      <c r="C66" s="14"/>
      <c r="D66" s="15"/>
      <c r="E66" s="60"/>
      <c r="F66" s="59"/>
      <c r="G66" s="18" t="s">
        <v>540</v>
      </c>
      <c r="H66" s="17" t="s">
        <v>552</v>
      </c>
      <c r="I66" s="72"/>
      <c r="J66" s="19">
        <v>4</v>
      </c>
      <c r="K66" s="20" t="s">
        <v>620</v>
      </c>
      <c r="L66" s="20" t="s">
        <v>37</v>
      </c>
      <c r="M66" s="17" t="s">
        <v>584</v>
      </c>
      <c r="N66" s="17" t="s">
        <v>481</v>
      </c>
      <c r="O66" s="17" t="s">
        <v>469</v>
      </c>
      <c r="P66" s="21">
        <f>M66*400+N66*100+O66</f>
        <v>1343</v>
      </c>
      <c r="Q66" s="12">
        <v>330</v>
      </c>
      <c r="R66" s="21">
        <f>P66*Q66</f>
        <v>443190</v>
      </c>
      <c r="S66" s="167">
        <f t="shared" si="6"/>
        <v>44.319000000000003</v>
      </c>
      <c r="T66" s="167"/>
      <c r="U66" s="167"/>
      <c r="V66" s="175"/>
      <c r="W66" s="37"/>
      <c r="X66" s="37"/>
      <c r="Y66" s="39"/>
      <c r="Z66" s="40"/>
      <c r="AA66" s="41"/>
      <c r="AB66" s="41"/>
      <c r="AC66" s="41"/>
      <c r="AD66" s="42"/>
      <c r="AE66" s="41"/>
      <c r="AF66" s="43"/>
      <c r="AG66" s="44"/>
      <c r="AH66" s="44"/>
      <c r="AI66" s="42"/>
      <c r="AJ66" s="45"/>
      <c r="AK66" s="44"/>
      <c r="AL66" s="41"/>
      <c r="AM66" s="41"/>
      <c r="AN66" s="44"/>
      <c r="AO66" s="44"/>
      <c r="AP66" s="50">
        <v>1E-4</v>
      </c>
      <c r="AQ66" s="37"/>
      <c r="AR66" s="314"/>
      <c r="AS66" s="314"/>
      <c r="AT66" s="314"/>
      <c r="AU66" s="314"/>
      <c r="AV66" s="314"/>
      <c r="AW66" s="314"/>
      <c r="AX66" s="314"/>
      <c r="AY66" s="314"/>
      <c r="AZ66" s="314"/>
    </row>
    <row r="67" spans="1:52" s="30" customFormat="1" ht="24">
      <c r="A67" s="255"/>
      <c r="B67" s="164"/>
      <c r="C67" s="14"/>
      <c r="D67" s="15"/>
      <c r="E67" s="60"/>
      <c r="F67" s="165"/>
      <c r="G67" s="18"/>
      <c r="H67" s="17"/>
      <c r="I67" s="72"/>
      <c r="J67" s="19"/>
      <c r="K67" s="20"/>
      <c r="L67" s="20"/>
      <c r="M67" s="17"/>
      <c r="N67" s="17"/>
      <c r="O67" s="17"/>
      <c r="P67" s="21"/>
      <c r="Q67" s="12"/>
      <c r="R67" s="21">
        <f>SUM(R65:R66)</f>
        <v>1894860</v>
      </c>
      <c r="S67" s="167">
        <f t="shared" si="6"/>
        <v>189.48600000000002</v>
      </c>
      <c r="T67" s="167">
        <v>67</v>
      </c>
      <c r="U67" s="167">
        <f>S67-T67</f>
        <v>122.48600000000002</v>
      </c>
      <c r="V67" s="175">
        <f>U67*75%+T67</f>
        <v>158.86450000000002</v>
      </c>
      <c r="W67" s="37"/>
      <c r="X67" s="37"/>
      <c r="Y67" s="39"/>
      <c r="Z67" s="40"/>
      <c r="AA67" s="41"/>
      <c r="AB67" s="41"/>
      <c r="AC67" s="41"/>
      <c r="AD67" s="42"/>
      <c r="AE67" s="41"/>
      <c r="AF67" s="43"/>
      <c r="AG67" s="44"/>
      <c r="AH67" s="44"/>
      <c r="AI67" s="42"/>
      <c r="AJ67" s="45"/>
      <c r="AK67" s="44"/>
      <c r="AL67" s="41"/>
      <c r="AM67" s="41"/>
      <c r="AN67" s="44"/>
      <c r="AO67" s="44"/>
      <c r="AP67" s="50"/>
      <c r="AQ67" s="37"/>
      <c r="AR67" s="314"/>
      <c r="AS67" s="314"/>
      <c r="AT67" s="314"/>
      <c r="AU67" s="314"/>
      <c r="AV67" s="314"/>
      <c r="AW67" s="314"/>
      <c r="AX67" s="314"/>
      <c r="AY67" s="314"/>
      <c r="AZ67" s="314"/>
    </row>
    <row r="68" spans="1:52" s="30" customFormat="1" ht="24">
      <c r="A68" s="156" t="s">
        <v>391</v>
      </c>
      <c r="B68" s="13" t="s">
        <v>49</v>
      </c>
      <c r="C68" s="14" t="s">
        <v>72</v>
      </c>
      <c r="D68" s="15" t="s">
        <v>1050</v>
      </c>
      <c r="E68" s="60" t="s">
        <v>769</v>
      </c>
      <c r="F68" s="59" t="s">
        <v>365</v>
      </c>
      <c r="G68" s="18" t="s">
        <v>540</v>
      </c>
      <c r="H68" s="17" t="s">
        <v>543</v>
      </c>
      <c r="I68" s="72"/>
      <c r="J68" s="19">
        <v>4</v>
      </c>
      <c r="K68" s="20" t="s">
        <v>620</v>
      </c>
      <c r="L68" s="20" t="s">
        <v>37</v>
      </c>
      <c r="M68" s="17" t="s">
        <v>583</v>
      </c>
      <c r="N68" s="17" t="s">
        <v>481</v>
      </c>
      <c r="O68" s="17" t="s">
        <v>602</v>
      </c>
      <c r="P68" s="21">
        <f>M68*400+N68*100+O68</f>
        <v>2191</v>
      </c>
      <c r="Q68" s="12">
        <v>330</v>
      </c>
      <c r="R68" s="21">
        <f>P68*Q68</f>
        <v>723030</v>
      </c>
      <c r="S68" s="167">
        <f t="shared" si="6"/>
        <v>72.302999999999997</v>
      </c>
      <c r="T68" s="167">
        <v>22</v>
      </c>
      <c r="U68" s="167">
        <f>S68-T68</f>
        <v>50.302999999999997</v>
      </c>
      <c r="V68" s="175">
        <f>U68*75%+T68</f>
        <v>59.727249999999998</v>
      </c>
      <c r="W68" s="37"/>
      <c r="X68" s="37"/>
      <c r="Y68" s="39"/>
      <c r="Z68" s="40"/>
      <c r="AA68" s="41"/>
      <c r="AB68" s="41"/>
      <c r="AC68" s="41"/>
      <c r="AD68" s="42"/>
      <c r="AE68" s="41"/>
      <c r="AF68" s="43"/>
      <c r="AG68" s="44"/>
      <c r="AH68" s="44"/>
      <c r="AI68" s="42"/>
      <c r="AJ68" s="45"/>
      <c r="AK68" s="44"/>
      <c r="AL68" s="41"/>
      <c r="AM68" s="41"/>
      <c r="AN68" s="44"/>
      <c r="AO68" s="44"/>
      <c r="AP68" s="50">
        <v>1E-4</v>
      </c>
      <c r="AQ68" s="37"/>
      <c r="AR68" s="314"/>
      <c r="AS68" s="314"/>
      <c r="AT68" s="314"/>
      <c r="AU68" s="314"/>
      <c r="AV68" s="314"/>
      <c r="AW68" s="314"/>
      <c r="AX68" s="314"/>
      <c r="AY68" s="314"/>
      <c r="AZ68" s="314"/>
    </row>
    <row r="69" spans="1:52" s="30" customFormat="1" ht="24">
      <c r="A69" s="253" t="s">
        <v>502</v>
      </c>
      <c r="B69" s="13" t="s">
        <v>43</v>
      </c>
      <c r="C69" s="14" t="s">
        <v>73</v>
      </c>
      <c r="D69" s="15" t="s">
        <v>45</v>
      </c>
      <c r="E69" s="60" t="s">
        <v>770</v>
      </c>
      <c r="F69" s="59" t="s">
        <v>366</v>
      </c>
      <c r="G69" s="18" t="s">
        <v>540</v>
      </c>
      <c r="H69" s="17" t="s">
        <v>543</v>
      </c>
      <c r="I69" s="72"/>
      <c r="J69" s="19">
        <v>4</v>
      </c>
      <c r="K69" s="20" t="s">
        <v>620</v>
      </c>
      <c r="L69" s="20" t="s">
        <v>37</v>
      </c>
      <c r="M69" s="17" t="s">
        <v>481</v>
      </c>
      <c r="N69" s="17" t="s">
        <v>588</v>
      </c>
      <c r="O69" s="17" t="s">
        <v>603</v>
      </c>
      <c r="P69" s="21">
        <f>M69*400+N69*100+O69</f>
        <v>637</v>
      </c>
      <c r="Q69" s="12">
        <v>330</v>
      </c>
      <c r="R69" s="21">
        <f>P69*Q69</f>
        <v>210210</v>
      </c>
      <c r="S69" s="167">
        <f t="shared" si="6"/>
        <v>21.021000000000001</v>
      </c>
      <c r="T69" s="167"/>
      <c r="U69" s="167"/>
      <c r="V69" s="175"/>
      <c r="W69" s="37"/>
      <c r="X69" s="37"/>
      <c r="Y69" s="39"/>
      <c r="Z69" s="40"/>
      <c r="AA69" s="41"/>
      <c r="AB69" s="41"/>
      <c r="AC69" s="41"/>
      <c r="AD69" s="42"/>
      <c r="AE69" s="41"/>
      <c r="AF69" s="43"/>
      <c r="AG69" s="44"/>
      <c r="AH69" s="44"/>
      <c r="AI69" s="42"/>
      <c r="AJ69" s="45"/>
      <c r="AK69" s="44"/>
      <c r="AL69" s="41"/>
      <c r="AM69" s="41"/>
      <c r="AN69" s="44"/>
      <c r="AO69" s="44"/>
      <c r="AP69" s="50">
        <v>1E-4</v>
      </c>
      <c r="AQ69" s="37"/>
      <c r="AR69" s="314"/>
      <c r="AS69" s="314"/>
      <c r="AT69" s="314"/>
      <c r="AU69" s="314"/>
      <c r="AV69" s="314"/>
      <c r="AW69" s="314"/>
      <c r="AX69" s="314"/>
      <c r="AY69" s="314"/>
      <c r="AZ69" s="314"/>
    </row>
    <row r="70" spans="1:52" s="30" customFormat="1" ht="23.25">
      <c r="A70" s="254"/>
      <c r="B70" s="13"/>
      <c r="C70" s="14"/>
      <c r="D70" s="15"/>
      <c r="E70" s="61"/>
      <c r="F70" s="59"/>
      <c r="G70" s="18" t="s">
        <v>540</v>
      </c>
      <c r="H70" s="17" t="s">
        <v>543</v>
      </c>
      <c r="I70" s="72"/>
      <c r="J70" s="19">
        <v>4</v>
      </c>
      <c r="K70" s="20" t="s">
        <v>620</v>
      </c>
      <c r="L70" s="20" t="s">
        <v>37</v>
      </c>
      <c r="M70" s="17" t="s">
        <v>588</v>
      </c>
      <c r="N70" s="17" t="s">
        <v>585</v>
      </c>
      <c r="O70" s="17" t="s">
        <v>375</v>
      </c>
      <c r="P70" s="21">
        <f>M70*400+N70*100+O70</f>
        <v>845</v>
      </c>
      <c r="Q70" s="12">
        <v>330</v>
      </c>
      <c r="R70" s="21">
        <f>P70*Q70</f>
        <v>278850</v>
      </c>
      <c r="S70" s="167">
        <f t="shared" si="6"/>
        <v>27.885000000000002</v>
      </c>
      <c r="T70" s="167"/>
      <c r="U70" s="167"/>
      <c r="V70" s="175"/>
      <c r="W70" s="37"/>
      <c r="X70" s="37"/>
      <c r="Y70" s="39"/>
      <c r="Z70" s="40"/>
      <c r="AA70" s="41"/>
      <c r="AB70" s="41"/>
      <c r="AC70" s="41"/>
      <c r="AD70" s="42"/>
      <c r="AE70" s="41"/>
      <c r="AF70" s="43"/>
      <c r="AG70" s="44"/>
      <c r="AH70" s="44"/>
      <c r="AI70" s="42"/>
      <c r="AJ70" s="45"/>
      <c r="AK70" s="44"/>
      <c r="AL70" s="41"/>
      <c r="AM70" s="41"/>
      <c r="AN70" s="44"/>
      <c r="AO70" s="44"/>
      <c r="AP70" s="50">
        <v>1E-4</v>
      </c>
      <c r="AQ70" s="37"/>
      <c r="AR70" s="314"/>
      <c r="AS70" s="314"/>
      <c r="AT70" s="314"/>
      <c r="AU70" s="314"/>
      <c r="AV70" s="314"/>
      <c r="AW70" s="314"/>
      <c r="AX70" s="314"/>
      <c r="AY70" s="314"/>
      <c r="AZ70" s="314"/>
    </row>
    <row r="71" spans="1:52" s="30" customFormat="1" ht="23.25">
      <c r="A71" s="255"/>
      <c r="B71" s="13"/>
      <c r="C71" s="14"/>
      <c r="D71" s="15"/>
      <c r="E71" s="61"/>
      <c r="F71" s="59"/>
      <c r="G71" s="18"/>
      <c r="H71" s="17"/>
      <c r="I71" s="72"/>
      <c r="J71" s="19"/>
      <c r="K71" s="20"/>
      <c r="L71" s="20"/>
      <c r="M71" s="17"/>
      <c r="N71" s="17"/>
      <c r="O71" s="17"/>
      <c r="P71" s="21"/>
      <c r="Q71" s="12"/>
      <c r="R71" s="21"/>
      <c r="S71" s="167">
        <f>SUM(S69:S70)</f>
        <v>48.906000000000006</v>
      </c>
      <c r="T71" s="167">
        <v>6</v>
      </c>
      <c r="U71" s="167">
        <f>S71-T71</f>
        <v>42.906000000000006</v>
      </c>
      <c r="V71" s="175">
        <f>U71*75%+T71</f>
        <v>38.179500000000004</v>
      </c>
      <c r="W71" s="37"/>
      <c r="X71" s="37"/>
      <c r="Y71" s="39"/>
      <c r="Z71" s="40"/>
      <c r="AA71" s="41"/>
      <c r="AB71" s="41"/>
      <c r="AC71" s="41"/>
      <c r="AD71" s="42"/>
      <c r="AE71" s="41"/>
      <c r="AF71" s="43"/>
      <c r="AG71" s="44"/>
      <c r="AH71" s="44"/>
      <c r="AI71" s="42"/>
      <c r="AJ71" s="45"/>
      <c r="AK71" s="44"/>
      <c r="AL71" s="41"/>
      <c r="AM71" s="41"/>
      <c r="AN71" s="44"/>
      <c r="AO71" s="44"/>
      <c r="AP71" s="50"/>
      <c r="AQ71" s="37"/>
      <c r="AR71" s="314"/>
      <c r="AS71" s="314"/>
      <c r="AT71" s="314"/>
      <c r="AU71" s="314"/>
      <c r="AV71" s="314"/>
      <c r="AW71" s="314"/>
      <c r="AX71" s="314"/>
      <c r="AY71" s="314"/>
      <c r="AZ71" s="314"/>
    </row>
    <row r="72" spans="1:52" s="30" customFormat="1" ht="24">
      <c r="A72" s="253" t="s">
        <v>390</v>
      </c>
      <c r="B72" s="13" t="s">
        <v>75</v>
      </c>
      <c r="C72" s="14" t="s">
        <v>76</v>
      </c>
      <c r="D72" s="15" t="s">
        <v>45</v>
      </c>
      <c r="E72" s="60" t="s">
        <v>771</v>
      </c>
      <c r="F72" s="59" t="s">
        <v>367</v>
      </c>
      <c r="G72" s="18" t="s">
        <v>540</v>
      </c>
      <c r="H72" s="17" t="s">
        <v>552</v>
      </c>
      <c r="I72" s="72"/>
      <c r="J72" s="19">
        <v>4</v>
      </c>
      <c r="K72" s="20" t="s">
        <v>620</v>
      </c>
      <c r="L72" s="20" t="s">
        <v>37</v>
      </c>
      <c r="M72" s="17" t="s">
        <v>481</v>
      </c>
      <c r="N72" s="17" t="s">
        <v>588</v>
      </c>
      <c r="O72" s="17" t="s">
        <v>594</v>
      </c>
      <c r="P72" s="21">
        <f>M72*400+N72*100+O72</f>
        <v>623</v>
      </c>
      <c r="Q72" s="12">
        <v>330</v>
      </c>
      <c r="R72" s="21">
        <f>P72*Q72</f>
        <v>205590</v>
      </c>
      <c r="S72" s="167">
        <f>R72*0.01%</f>
        <v>20.559000000000001</v>
      </c>
      <c r="T72" s="167"/>
      <c r="U72" s="167"/>
      <c r="V72" s="175"/>
      <c r="W72" s="37"/>
      <c r="X72" s="37"/>
      <c r="Y72" s="39"/>
      <c r="Z72" s="40"/>
      <c r="AA72" s="41"/>
      <c r="AB72" s="41"/>
      <c r="AC72" s="41"/>
      <c r="AD72" s="42"/>
      <c r="AE72" s="41"/>
      <c r="AF72" s="43"/>
      <c r="AG72" s="44"/>
      <c r="AH72" s="44"/>
      <c r="AI72" s="42"/>
      <c r="AJ72" s="45"/>
      <c r="AK72" s="44"/>
      <c r="AL72" s="41"/>
      <c r="AM72" s="41"/>
      <c r="AN72" s="44"/>
      <c r="AO72" s="44"/>
      <c r="AP72" s="50">
        <v>1E-4</v>
      </c>
      <c r="AQ72" s="37"/>
      <c r="AR72" s="314"/>
      <c r="AS72" s="314"/>
      <c r="AT72" s="314"/>
      <c r="AU72" s="314"/>
      <c r="AV72" s="314"/>
      <c r="AW72" s="314"/>
      <c r="AX72" s="314"/>
      <c r="AY72" s="314"/>
      <c r="AZ72" s="314"/>
    </row>
    <row r="73" spans="1:52" s="30" customFormat="1" ht="23.25">
      <c r="A73" s="254"/>
      <c r="B73" s="13"/>
      <c r="C73" s="14"/>
      <c r="D73" s="15"/>
      <c r="E73" s="61"/>
      <c r="F73" s="59"/>
      <c r="G73" s="18" t="s">
        <v>540</v>
      </c>
      <c r="H73" s="17" t="s">
        <v>552</v>
      </c>
      <c r="I73" s="72"/>
      <c r="J73" s="19">
        <v>4</v>
      </c>
      <c r="K73" s="20" t="s">
        <v>620</v>
      </c>
      <c r="L73" s="20" t="s">
        <v>37</v>
      </c>
      <c r="M73" s="17" t="s">
        <v>585</v>
      </c>
      <c r="N73" s="17" t="s">
        <v>584</v>
      </c>
      <c r="O73" s="17" t="s">
        <v>367</v>
      </c>
      <c r="P73" s="21">
        <f>M73*400+N73*100+O73</f>
        <v>348</v>
      </c>
      <c r="Q73" s="12">
        <v>330</v>
      </c>
      <c r="R73" s="21">
        <f>P73*Q73</f>
        <v>114840</v>
      </c>
      <c r="S73" s="167">
        <f>R73*0.01%</f>
        <v>11.484</v>
      </c>
      <c r="T73" s="167"/>
      <c r="U73" s="167"/>
      <c r="V73" s="175"/>
      <c r="W73" s="37"/>
      <c r="X73" s="37"/>
      <c r="Y73" s="39"/>
      <c r="Z73" s="40"/>
      <c r="AA73" s="41"/>
      <c r="AB73" s="41"/>
      <c r="AC73" s="41"/>
      <c r="AD73" s="42"/>
      <c r="AE73" s="41"/>
      <c r="AF73" s="43"/>
      <c r="AG73" s="44"/>
      <c r="AH73" s="44"/>
      <c r="AI73" s="42"/>
      <c r="AJ73" s="45"/>
      <c r="AK73" s="44"/>
      <c r="AL73" s="41"/>
      <c r="AM73" s="41"/>
      <c r="AN73" s="44"/>
      <c r="AO73" s="44"/>
      <c r="AP73" s="50">
        <v>1E-4</v>
      </c>
      <c r="AQ73" s="37"/>
      <c r="AR73" s="314"/>
      <c r="AS73" s="314"/>
      <c r="AT73" s="314"/>
      <c r="AU73" s="314"/>
      <c r="AV73" s="314"/>
      <c r="AW73" s="314"/>
      <c r="AX73" s="314"/>
      <c r="AY73" s="314"/>
      <c r="AZ73" s="314"/>
    </row>
    <row r="74" spans="1:52" s="30" customFormat="1" ht="23.25">
      <c r="A74" s="254"/>
      <c r="B74" s="13"/>
      <c r="C74" s="14"/>
      <c r="D74" s="15"/>
      <c r="E74" s="61"/>
      <c r="F74" s="59"/>
      <c r="G74" s="18" t="s">
        <v>540</v>
      </c>
      <c r="H74" s="17" t="s">
        <v>552</v>
      </c>
      <c r="I74" s="72"/>
      <c r="J74" s="19">
        <v>4</v>
      </c>
      <c r="K74" s="20" t="s">
        <v>620</v>
      </c>
      <c r="L74" s="20" t="s">
        <v>37</v>
      </c>
      <c r="M74" s="17" t="s">
        <v>481</v>
      </c>
      <c r="N74" s="17" t="s">
        <v>481</v>
      </c>
      <c r="O74" s="17" t="s">
        <v>604</v>
      </c>
      <c r="P74" s="21">
        <f>M74*400+N74*100+O74</f>
        <v>574</v>
      </c>
      <c r="Q74" s="12">
        <v>330</v>
      </c>
      <c r="R74" s="21">
        <f>P74*Q74</f>
        <v>189420</v>
      </c>
      <c r="S74" s="167">
        <f>R74*0.01%</f>
        <v>18.942</v>
      </c>
      <c r="T74" s="167"/>
      <c r="U74" s="167"/>
      <c r="V74" s="175"/>
      <c r="W74" s="37"/>
      <c r="X74" s="37"/>
      <c r="Y74" s="39"/>
      <c r="Z74" s="40"/>
      <c r="AA74" s="41"/>
      <c r="AB74" s="41"/>
      <c r="AC74" s="41"/>
      <c r="AD74" s="42"/>
      <c r="AE74" s="41"/>
      <c r="AF74" s="43"/>
      <c r="AG74" s="44"/>
      <c r="AH74" s="44"/>
      <c r="AI74" s="42"/>
      <c r="AJ74" s="45"/>
      <c r="AK74" s="44"/>
      <c r="AL74" s="41"/>
      <c r="AM74" s="41"/>
      <c r="AN74" s="44"/>
      <c r="AO74" s="44"/>
      <c r="AP74" s="50">
        <v>1E-4</v>
      </c>
      <c r="AQ74" s="37"/>
      <c r="AR74" s="314"/>
      <c r="AS74" s="314"/>
      <c r="AT74" s="314"/>
      <c r="AU74" s="314"/>
      <c r="AV74" s="314"/>
      <c r="AW74" s="314"/>
      <c r="AX74" s="314"/>
      <c r="AY74" s="314"/>
      <c r="AZ74" s="314"/>
    </row>
    <row r="75" spans="1:52" s="30" customFormat="1" ht="23.25">
      <c r="A75" s="255"/>
      <c r="B75" s="13"/>
      <c r="C75" s="14"/>
      <c r="D75" s="15"/>
      <c r="E75" s="61"/>
      <c r="F75" s="59"/>
      <c r="G75" s="18"/>
      <c r="H75" s="17"/>
      <c r="I75" s="72"/>
      <c r="J75" s="19"/>
      <c r="K75" s="20"/>
      <c r="L75" s="20"/>
      <c r="M75" s="17"/>
      <c r="N75" s="17"/>
      <c r="O75" s="17"/>
      <c r="P75" s="21"/>
      <c r="Q75" s="12"/>
      <c r="R75" s="21"/>
      <c r="S75" s="167">
        <f>SUM(S72:S74)</f>
        <v>50.984999999999999</v>
      </c>
      <c r="T75" s="167"/>
      <c r="U75" s="167"/>
      <c r="V75" s="175"/>
      <c r="W75" s="37"/>
      <c r="X75" s="37"/>
      <c r="Y75" s="39"/>
      <c r="Z75" s="40"/>
      <c r="AA75" s="41"/>
      <c r="AB75" s="41"/>
      <c r="AC75" s="41"/>
      <c r="AD75" s="42"/>
      <c r="AE75" s="41"/>
      <c r="AF75" s="43"/>
      <c r="AG75" s="44"/>
      <c r="AH75" s="44"/>
      <c r="AI75" s="42"/>
      <c r="AJ75" s="45"/>
      <c r="AK75" s="44"/>
      <c r="AL75" s="41"/>
      <c r="AM75" s="41"/>
      <c r="AN75" s="44"/>
      <c r="AO75" s="44"/>
      <c r="AP75" s="50"/>
      <c r="AQ75" s="37"/>
      <c r="AR75" s="314"/>
      <c r="AS75" s="314"/>
      <c r="AT75" s="314"/>
      <c r="AU75" s="314"/>
      <c r="AV75" s="314"/>
      <c r="AW75" s="314"/>
      <c r="AX75" s="314"/>
      <c r="AY75" s="314"/>
      <c r="AZ75" s="314"/>
    </row>
    <row r="76" spans="1:52" s="30" customFormat="1" ht="24">
      <c r="A76" s="156" t="s">
        <v>433</v>
      </c>
      <c r="B76" s="13" t="s">
        <v>49</v>
      </c>
      <c r="C76" s="14" t="s">
        <v>77</v>
      </c>
      <c r="D76" s="15" t="s">
        <v>47</v>
      </c>
      <c r="E76" s="60" t="s">
        <v>766</v>
      </c>
      <c r="F76" s="59" t="s">
        <v>368</v>
      </c>
      <c r="G76" s="18" t="s">
        <v>540</v>
      </c>
      <c r="H76" s="17" t="s">
        <v>542</v>
      </c>
      <c r="I76" s="72"/>
      <c r="J76" s="19">
        <v>4</v>
      </c>
      <c r="K76" s="20" t="s">
        <v>620</v>
      </c>
      <c r="L76" s="20" t="s">
        <v>37</v>
      </c>
      <c r="M76" s="17" t="s">
        <v>481</v>
      </c>
      <c r="N76" s="17" t="s">
        <v>584</v>
      </c>
      <c r="O76" s="17" t="s">
        <v>360</v>
      </c>
      <c r="P76" s="21">
        <f>M76*400+N76*100+O76</f>
        <v>713</v>
      </c>
      <c r="Q76" s="12">
        <v>330</v>
      </c>
      <c r="R76" s="21">
        <f>P76*Q76</f>
        <v>235290</v>
      </c>
      <c r="S76" s="167">
        <f>R76*0.01%</f>
        <v>23.529</v>
      </c>
      <c r="T76" s="167"/>
      <c r="U76" s="167"/>
      <c r="V76" s="175"/>
      <c r="W76" s="37"/>
      <c r="X76" s="37"/>
      <c r="Y76" s="39"/>
      <c r="Z76" s="40"/>
      <c r="AA76" s="41"/>
      <c r="AB76" s="41"/>
      <c r="AC76" s="41"/>
      <c r="AD76" s="42"/>
      <c r="AE76" s="41"/>
      <c r="AF76" s="43"/>
      <c r="AG76" s="44"/>
      <c r="AH76" s="44"/>
      <c r="AI76" s="42"/>
      <c r="AJ76" s="45"/>
      <c r="AK76" s="44"/>
      <c r="AL76" s="41"/>
      <c r="AM76" s="41"/>
      <c r="AN76" s="44"/>
      <c r="AO76" s="44"/>
      <c r="AP76" s="50">
        <v>1E-4</v>
      </c>
      <c r="AQ76" s="37"/>
      <c r="AR76" s="314"/>
      <c r="AS76" s="314"/>
      <c r="AT76" s="314"/>
      <c r="AU76" s="314"/>
      <c r="AV76" s="314"/>
      <c r="AW76" s="314"/>
      <c r="AX76" s="314"/>
      <c r="AY76" s="314"/>
      <c r="AZ76" s="314"/>
    </row>
    <row r="77" spans="1:52" s="30" customFormat="1" ht="24">
      <c r="A77" s="253" t="s">
        <v>619</v>
      </c>
      <c r="B77" s="13" t="s">
        <v>49</v>
      </c>
      <c r="C77" s="14" t="s">
        <v>78</v>
      </c>
      <c r="D77" s="15" t="s">
        <v>47</v>
      </c>
      <c r="E77" s="60" t="s">
        <v>937</v>
      </c>
      <c r="F77" s="59" t="s">
        <v>369</v>
      </c>
      <c r="G77" s="18" t="s">
        <v>540</v>
      </c>
      <c r="H77" s="17" t="s">
        <v>546</v>
      </c>
      <c r="I77" s="72"/>
      <c r="J77" s="19">
        <v>4</v>
      </c>
      <c r="K77" s="20" t="s">
        <v>620</v>
      </c>
      <c r="L77" s="20" t="s">
        <v>37</v>
      </c>
      <c r="M77" s="17" t="s">
        <v>583</v>
      </c>
      <c r="N77" s="17" t="s">
        <v>481</v>
      </c>
      <c r="O77" s="17" t="s">
        <v>584</v>
      </c>
      <c r="P77" s="21">
        <f>M77*400+N77*100+O77</f>
        <v>2103</v>
      </c>
      <c r="Q77" s="12">
        <v>330</v>
      </c>
      <c r="R77" s="21">
        <f>P77*Q77</f>
        <v>693990</v>
      </c>
      <c r="S77" s="167">
        <f>R77*0.01%</f>
        <v>69.399000000000001</v>
      </c>
      <c r="T77" s="167"/>
      <c r="U77" s="167"/>
      <c r="V77" s="175"/>
      <c r="W77" s="37"/>
      <c r="X77" s="37"/>
      <c r="Y77" s="39"/>
      <c r="Z77" s="40"/>
      <c r="AA77" s="41"/>
      <c r="AB77" s="41"/>
      <c r="AC77" s="41"/>
      <c r="AD77" s="42"/>
      <c r="AE77" s="41"/>
      <c r="AF77" s="43"/>
      <c r="AG77" s="44"/>
      <c r="AH77" s="44"/>
      <c r="AI77" s="42"/>
      <c r="AJ77" s="45"/>
      <c r="AK77" s="44"/>
      <c r="AL77" s="41"/>
      <c r="AM77" s="41"/>
      <c r="AN77" s="44"/>
      <c r="AO77" s="44"/>
      <c r="AP77" s="50">
        <v>1E-4</v>
      </c>
      <c r="AQ77" s="37"/>
      <c r="AR77" s="314"/>
      <c r="AS77" s="314"/>
      <c r="AT77" s="314"/>
      <c r="AU77" s="314"/>
      <c r="AV77" s="314"/>
      <c r="AW77" s="314"/>
      <c r="AX77" s="314"/>
      <c r="AY77" s="314"/>
      <c r="AZ77" s="314"/>
    </row>
    <row r="78" spans="1:52" s="30" customFormat="1" ht="23.25">
      <c r="A78" s="254"/>
      <c r="B78" s="13"/>
      <c r="C78" s="14"/>
      <c r="D78" s="15"/>
      <c r="E78" s="61"/>
      <c r="F78" s="59"/>
      <c r="G78" s="18" t="s">
        <v>540</v>
      </c>
      <c r="H78" s="17" t="s">
        <v>559</v>
      </c>
      <c r="I78" s="72"/>
      <c r="J78" s="19">
        <v>4</v>
      </c>
      <c r="K78" s="20" t="s">
        <v>620</v>
      </c>
      <c r="L78" s="20" t="s">
        <v>37</v>
      </c>
      <c r="M78" s="17" t="s">
        <v>410</v>
      </c>
      <c r="N78" s="17" t="s">
        <v>585</v>
      </c>
      <c r="O78" s="17" t="s">
        <v>515</v>
      </c>
      <c r="P78" s="21">
        <f>M78*400+N78*100+O78</f>
        <v>5657</v>
      </c>
      <c r="Q78" s="12">
        <v>330</v>
      </c>
      <c r="R78" s="21">
        <f>P78*Q78</f>
        <v>1866810</v>
      </c>
      <c r="S78" s="167">
        <f>R78*0.01%</f>
        <v>186.68100000000001</v>
      </c>
      <c r="T78" s="167"/>
      <c r="U78" s="167"/>
      <c r="V78" s="175"/>
      <c r="W78" s="37"/>
      <c r="X78" s="37"/>
      <c r="Y78" s="39"/>
      <c r="Z78" s="40"/>
      <c r="AA78" s="41"/>
      <c r="AB78" s="41"/>
      <c r="AC78" s="41"/>
      <c r="AD78" s="42"/>
      <c r="AE78" s="41"/>
      <c r="AF78" s="43"/>
      <c r="AG78" s="44"/>
      <c r="AH78" s="44"/>
      <c r="AI78" s="42"/>
      <c r="AJ78" s="45"/>
      <c r="AK78" s="44"/>
      <c r="AL78" s="41"/>
      <c r="AM78" s="41"/>
      <c r="AN78" s="44"/>
      <c r="AO78" s="44"/>
      <c r="AP78" s="50">
        <v>1E-4</v>
      </c>
      <c r="AQ78" s="37"/>
      <c r="AR78" s="314"/>
      <c r="AS78" s="314"/>
      <c r="AT78" s="314"/>
      <c r="AU78" s="314"/>
      <c r="AV78" s="314"/>
      <c r="AW78" s="314"/>
      <c r="AX78" s="314"/>
      <c r="AY78" s="314"/>
      <c r="AZ78" s="314"/>
    </row>
    <row r="79" spans="1:52" s="30" customFormat="1" ht="23.25">
      <c r="A79" s="254"/>
      <c r="B79" s="13"/>
      <c r="C79" s="14"/>
      <c r="D79" s="15"/>
      <c r="E79" s="61"/>
      <c r="F79" s="59"/>
      <c r="G79" s="18" t="s">
        <v>540</v>
      </c>
      <c r="H79" s="17" t="s">
        <v>546</v>
      </c>
      <c r="I79" s="72"/>
      <c r="J79" s="19">
        <v>4</v>
      </c>
      <c r="K79" s="20" t="s">
        <v>620</v>
      </c>
      <c r="L79" s="20" t="s">
        <v>37</v>
      </c>
      <c r="M79" s="17" t="s">
        <v>583</v>
      </c>
      <c r="N79" s="17" t="s">
        <v>584</v>
      </c>
      <c r="O79" s="17" t="s">
        <v>355</v>
      </c>
      <c r="P79" s="21">
        <f>M79*400+N79*100+O79</f>
        <v>2340</v>
      </c>
      <c r="Q79" s="12">
        <v>330</v>
      </c>
      <c r="R79" s="21">
        <f>P79*Q79</f>
        <v>772200</v>
      </c>
      <c r="S79" s="167">
        <f>R79*0.01%</f>
        <v>77.22</v>
      </c>
      <c r="T79" s="167"/>
      <c r="U79" s="167"/>
      <c r="V79" s="175"/>
      <c r="W79" s="37"/>
      <c r="X79" s="37"/>
      <c r="Y79" s="39"/>
      <c r="Z79" s="40"/>
      <c r="AA79" s="41"/>
      <c r="AB79" s="41"/>
      <c r="AC79" s="41"/>
      <c r="AD79" s="42"/>
      <c r="AE79" s="41"/>
      <c r="AF79" s="43"/>
      <c r="AG79" s="44"/>
      <c r="AH79" s="44"/>
      <c r="AI79" s="42"/>
      <c r="AJ79" s="45"/>
      <c r="AK79" s="44"/>
      <c r="AL79" s="41"/>
      <c r="AM79" s="41"/>
      <c r="AN79" s="44"/>
      <c r="AO79" s="44"/>
      <c r="AP79" s="50">
        <v>1E-4</v>
      </c>
      <c r="AQ79" s="37"/>
      <c r="AR79" s="314"/>
      <c r="AS79" s="314"/>
      <c r="AT79" s="314"/>
      <c r="AU79" s="314"/>
      <c r="AV79" s="314"/>
      <c r="AW79" s="314"/>
      <c r="AX79" s="314"/>
      <c r="AY79" s="314"/>
      <c r="AZ79" s="314"/>
    </row>
    <row r="80" spans="1:52" s="30" customFormat="1" ht="23.25">
      <c r="A80" s="255"/>
      <c r="B80" s="13"/>
      <c r="C80" s="14"/>
      <c r="D80" s="15"/>
      <c r="E80" s="61"/>
      <c r="F80" s="59"/>
      <c r="G80" s="18"/>
      <c r="H80" s="17"/>
      <c r="I80" s="72"/>
      <c r="J80" s="19"/>
      <c r="K80" s="20"/>
      <c r="L80" s="20"/>
      <c r="M80" s="17"/>
      <c r="N80" s="17"/>
      <c r="O80" s="17"/>
      <c r="P80" s="21"/>
      <c r="Q80" s="12"/>
      <c r="R80" s="21"/>
      <c r="S80" s="167">
        <f>SUM(S77:S79)</f>
        <v>333.30000000000007</v>
      </c>
      <c r="T80" s="167"/>
      <c r="U80" s="167"/>
      <c r="V80" s="175"/>
      <c r="W80" s="37"/>
      <c r="X80" s="37"/>
      <c r="Y80" s="39"/>
      <c r="Z80" s="40"/>
      <c r="AA80" s="41"/>
      <c r="AB80" s="41"/>
      <c r="AC80" s="41"/>
      <c r="AD80" s="42"/>
      <c r="AE80" s="41"/>
      <c r="AF80" s="43"/>
      <c r="AG80" s="44"/>
      <c r="AH80" s="44"/>
      <c r="AI80" s="42"/>
      <c r="AJ80" s="45"/>
      <c r="AK80" s="44"/>
      <c r="AL80" s="41"/>
      <c r="AM80" s="41"/>
      <c r="AN80" s="44"/>
      <c r="AO80" s="44"/>
      <c r="AP80" s="50"/>
      <c r="AQ80" s="37"/>
      <c r="AR80" s="314"/>
      <c r="AS80" s="314"/>
      <c r="AT80" s="314"/>
      <c r="AU80" s="314"/>
      <c r="AV80" s="314"/>
      <c r="AW80" s="314"/>
      <c r="AX80" s="314"/>
      <c r="AY80" s="314"/>
      <c r="AZ80" s="314"/>
    </row>
    <row r="81" spans="1:52" s="30" customFormat="1" ht="24">
      <c r="A81" s="253" t="s">
        <v>405</v>
      </c>
      <c r="B81" s="13" t="s">
        <v>49</v>
      </c>
      <c r="C81" s="14" t="s">
        <v>79</v>
      </c>
      <c r="D81" s="15" t="s">
        <v>45</v>
      </c>
      <c r="E81" s="60" t="s">
        <v>772</v>
      </c>
      <c r="F81" s="59" t="s">
        <v>370</v>
      </c>
      <c r="G81" s="18" t="s">
        <v>540</v>
      </c>
      <c r="H81" s="17" t="s">
        <v>549</v>
      </c>
      <c r="I81" s="72"/>
      <c r="J81" s="19">
        <v>4</v>
      </c>
      <c r="K81" s="20" t="s">
        <v>620</v>
      </c>
      <c r="L81" s="20" t="s">
        <v>37</v>
      </c>
      <c r="M81" s="17" t="s">
        <v>584</v>
      </c>
      <c r="N81" s="17" t="s">
        <v>584</v>
      </c>
      <c r="O81" s="17" t="s">
        <v>534</v>
      </c>
      <c r="P81" s="21">
        <f>M81*400+N81*100+O81</f>
        <v>1538</v>
      </c>
      <c r="Q81" s="12">
        <v>330</v>
      </c>
      <c r="R81" s="21">
        <f>P81*Q81</f>
        <v>507540</v>
      </c>
      <c r="S81" s="167">
        <f>R81*0.01%</f>
        <v>50.754000000000005</v>
      </c>
      <c r="T81" s="167"/>
      <c r="U81" s="167"/>
      <c r="V81" s="175"/>
      <c r="W81" s="37"/>
      <c r="X81" s="37"/>
      <c r="Y81" s="39"/>
      <c r="Z81" s="40"/>
      <c r="AA81" s="41"/>
      <c r="AB81" s="41"/>
      <c r="AC81" s="41"/>
      <c r="AD81" s="42"/>
      <c r="AE81" s="41"/>
      <c r="AF81" s="43"/>
      <c r="AG81" s="44"/>
      <c r="AH81" s="44"/>
      <c r="AI81" s="42"/>
      <c r="AJ81" s="45"/>
      <c r="AK81" s="44"/>
      <c r="AL81" s="41"/>
      <c r="AM81" s="41"/>
      <c r="AN81" s="44"/>
      <c r="AO81" s="44"/>
      <c r="AP81" s="50">
        <v>1E-4</v>
      </c>
      <c r="AQ81" s="37"/>
      <c r="AR81" s="314"/>
      <c r="AS81" s="314"/>
      <c r="AT81" s="314"/>
      <c r="AU81" s="314"/>
      <c r="AV81" s="314"/>
      <c r="AW81" s="314"/>
      <c r="AX81" s="314"/>
      <c r="AY81" s="314"/>
      <c r="AZ81" s="314"/>
    </row>
    <row r="82" spans="1:52" s="30" customFormat="1" ht="23.25">
      <c r="A82" s="254"/>
      <c r="B82" s="256" t="s">
        <v>1080</v>
      </c>
      <c r="C82" s="257"/>
      <c r="D82" s="258"/>
      <c r="E82" s="61"/>
      <c r="F82" s="59"/>
      <c r="G82" s="18" t="s">
        <v>540</v>
      </c>
      <c r="H82" s="17" t="s">
        <v>543</v>
      </c>
      <c r="I82" s="72"/>
      <c r="J82" s="19">
        <v>4</v>
      </c>
      <c r="K82" s="20" t="s">
        <v>620</v>
      </c>
      <c r="L82" s="20" t="s">
        <v>37</v>
      </c>
      <c r="M82" s="17" t="s">
        <v>584</v>
      </c>
      <c r="N82" s="17" t="s">
        <v>584</v>
      </c>
      <c r="O82" s="17" t="s">
        <v>590</v>
      </c>
      <c r="P82" s="21">
        <f>M82*400+N82*100+O82</f>
        <v>1509</v>
      </c>
      <c r="Q82" s="12">
        <v>330</v>
      </c>
      <c r="R82" s="21">
        <f>P82*Q82</f>
        <v>497970</v>
      </c>
      <c r="S82" s="167">
        <f>R82*0.01%</f>
        <v>49.797000000000004</v>
      </c>
      <c r="T82" s="167"/>
      <c r="U82" s="167"/>
      <c r="V82" s="175"/>
      <c r="W82" s="37"/>
      <c r="X82" s="37"/>
      <c r="Y82" s="39"/>
      <c r="Z82" s="40"/>
      <c r="AA82" s="41"/>
      <c r="AB82" s="41"/>
      <c r="AC82" s="41"/>
      <c r="AD82" s="42"/>
      <c r="AE82" s="41"/>
      <c r="AF82" s="43"/>
      <c r="AG82" s="44"/>
      <c r="AH82" s="44"/>
      <c r="AI82" s="42"/>
      <c r="AJ82" s="45"/>
      <c r="AK82" s="44"/>
      <c r="AL82" s="41"/>
      <c r="AM82" s="41"/>
      <c r="AN82" s="44"/>
      <c r="AO82" s="44"/>
      <c r="AP82" s="50">
        <v>1E-4</v>
      </c>
      <c r="AQ82" s="37"/>
      <c r="AR82" s="314"/>
      <c r="AS82" s="314"/>
      <c r="AT82" s="314"/>
      <c r="AU82" s="314"/>
      <c r="AV82" s="314"/>
      <c r="AW82" s="314"/>
      <c r="AX82" s="314"/>
      <c r="AY82" s="314"/>
      <c r="AZ82" s="314"/>
    </row>
    <row r="83" spans="1:52" s="30" customFormat="1" ht="23.25">
      <c r="A83" s="255"/>
      <c r="B83" s="13"/>
      <c r="C83" s="14"/>
      <c r="D83" s="15"/>
      <c r="E83" s="61"/>
      <c r="F83" s="59"/>
      <c r="G83" s="18"/>
      <c r="H83" s="17"/>
      <c r="I83" s="72"/>
      <c r="J83" s="19"/>
      <c r="K83" s="20"/>
      <c r="L83" s="20"/>
      <c r="M83" s="17"/>
      <c r="N83" s="17"/>
      <c r="O83" s="17"/>
      <c r="P83" s="21"/>
      <c r="Q83" s="12"/>
      <c r="R83" s="21"/>
      <c r="S83" s="167">
        <f>SUM(S81:S82)</f>
        <v>100.55100000000002</v>
      </c>
      <c r="T83" s="167"/>
      <c r="U83" s="167"/>
      <c r="V83" s="175"/>
      <c r="W83" s="37"/>
      <c r="X83" s="37"/>
      <c r="Y83" s="39"/>
      <c r="Z83" s="40"/>
      <c r="AA83" s="41"/>
      <c r="AB83" s="41"/>
      <c r="AC83" s="41"/>
      <c r="AD83" s="42"/>
      <c r="AE83" s="41"/>
      <c r="AF83" s="43"/>
      <c r="AG83" s="44"/>
      <c r="AH83" s="44"/>
      <c r="AI83" s="42"/>
      <c r="AJ83" s="45"/>
      <c r="AK83" s="44"/>
      <c r="AL83" s="41"/>
      <c r="AM83" s="41"/>
      <c r="AN83" s="44"/>
      <c r="AO83" s="44"/>
      <c r="AP83" s="50"/>
      <c r="AQ83" s="37"/>
      <c r="AR83" s="314"/>
      <c r="AS83" s="314"/>
      <c r="AT83" s="314"/>
      <c r="AU83" s="314"/>
      <c r="AV83" s="314"/>
      <c r="AW83" s="314"/>
      <c r="AX83" s="314"/>
      <c r="AY83" s="314"/>
      <c r="AZ83" s="314"/>
    </row>
    <row r="84" spans="1:52" s="30" customFormat="1" ht="23.25">
      <c r="A84" s="156" t="s">
        <v>401</v>
      </c>
      <c r="B84" s="13" t="s">
        <v>43</v>
      </c>
      <c r="C84" s="14" t="s">
        <v>80</v>
      </c>
      <c r="D84" s="15" t="s">
        <v>45</v>
      </c>
      <c r="E84" s="61"/>
      <c r="F84" s="59" t="s">
        <v>371</v>
      </c>
      <c r="G84" s="18" t="s">
        <v>540</v>
      </c>
      <c r="H84" s="17" t="s">
        <v>546</v>
      </c>
      <c r="I84" s="72"/>
      <c r="J84" s="19">
        <v>4</v>
      </c>
      <c r="K84" s="20" t="s">
        <v>620</v>
      </c>
      <c r="L84" s="20" t="s">
        <v>37</v>
      </c>
      <c r="M84" s="17" t="s">
        <v>486</v>
      </c>
      <c r="N84" s="17" t="s">
        <v>588</v>
      </c>
      <c r="O84" s="17" t="s">
        <v>442</v>
      </c>
      <c r="P84" s="21">
        <f t="shared" ref="P84:P89" si="7">M84*400+N84*100+O84</f>
        <v>5088</v>
      </c>
      <c r="Q84" s="12">
        <v>330</v>
      </c>
      <c r="R84" s="21">
        <f t="shared" ref="R84:R89" si="8">P84*Q84</f>
        <v>1679040</v>
      </c>
      <c r="S84" s="167">
        <f t="shared" ref="S84:S89" si="9">R84*0.01%</f>
        <v>167.904</v>
      </c>
      <c r="T84" s="167"/>
      <c r="U84" s="167"/>
      <c r="V84" s="175"/>
      <c r="W84" s="37"/>
      <c r="X84" s="37"/>
      <c r="Y84" s="39"/>
      <c r="Z84" s="40"/>
      <c r="AA84" s="41"/>
      <c r="AB84" s="41"/>
      <c r="AC84" s="41"/>
      <c r="AD84" s="42"/>
      <c r="AE84" s="41"/>
      <c r="AF84" s="43"/>
      <c r="AG84" s="44"/>
      <c r="AH84" s="44"/>
      <c r="AI84" s="42"/>
      <c r="AJ84" s="45"/>
      <c r="AK84" s="44"/>
      <c r="AL84" s="41"/>
      <c r="AM84" s="41"/>
      <c r="AN84" s="44"/>
      <c r="AO84" s="44"/>
      <c r="AP84" s="50">
        <v>1E-4</v>
      </c>
      <c r="AQ84" s="37"/>
      <c r="AR84" s="314"/>
      <c r="AS84" s="314"/>
      <c r="AT84" s="314"/>
      <c r="AU84" s="314"/>
      <c r="AV84" s="314"/>
      <c r="AW84" s="314"/>
      <c r="AX84" s="314"/>
      <c r="AY84" s="314"/>
      <c r="AZ84" s="314"/>
    </row>
    <row r="85" spans="1:52" s="30" customFormat="1" ht="24">
      <c r="A85" s="156" t="s">
        <v>609</v>
      </c>
      <c r="B85" s="13" t="s">
        <v>49</v>
      </c>
      <c r="C85" s="14" t="s">
        <v>1103</v>
      </c>
      <c r="D85" s="15" t="s">
        <v>82</v>
      </c>
      <c r="E85" s="60" t="s">
        <v>938</v>
      </c>
      <c r="F85" s="59" t="s">
        <v>372</v>
      </c>
      <c r="G85" s="18" t="s">
        <v>540</v>
      </c>
      <c r="H85" s="17" t="s">
        <v>542</v>
      </c>
      <c r="I85" s="72"/>
      <c r="J85" s="19">
        <v>4</v>
      </c>
      <c r="K85" s="20" t="s">
        <v>620</v>
      </c>
      <c r="L85" s="20" t="s">
        <v>37</v>
      </c>
      <c r="M85" s="17" t="s">
        <v>588</v>
      </c>
      <c r="N85" s="17" t="s">
        <v>588</v>
      </c>
      <c r="O85" s="17" t="s">
        <v>605</v>
      </c>
      <c r="P85" s="21">
        <f t="shared" si="7"/>
        <v>1083</v>
      </c>
      <c r="Q85" s="12">
        <v>330</v>
      </c>
      <c r="R85" s="21">
        <f t="shared" si="8"/>
        <v>357390</v>
      </c>
      <c r="S85" s="167">
        <f t="shared" si="9"/>
        <v>35.739000000000004</v>
      </c>
      <c r="T85" s="167"/>
      <c r="U85" s="167"/>
      <c r="V85" s="175"/>
      <c r="W85" s="37"/>
      <c r="X85" s="37"/>
      <c r="Y85" s="39"/>
      <c r="Z85" s="40"/>
      <c r="AA85" s="41"/>
      <c r="AB85" s="41"/>
      <c r="AC85" s="41"/>
      <c r="AD85" s="42"/>
      <c r="AE85" s="41"/>
      <c r="AF85" s="43"/>
      <c r="AG85" s="44"/>
      <c r="AH85" s="44"/>
      <c r="AI85" s="42"/>
      <c r="AJ85" s="45"/>
      <c r="AK85" s="44"/>
      <c r="AL85" s="41"/>
      <c r="AM85" s="41"/>
      <c r="AN85" s="44"/>
      <c r="AO85" s="44"/>
      <c r="AP85" s="50">
        <v>1E-4</v>
      </c>
      <c r="AQ85" s="68" t="s">
        <v>1104</v>
      </c>
      <c r="AR85" s="314"/>
      <c r="AS85" s="314"/>
      <c r="AT85" s="314"/>
      <c r="AU85" s="314"/>
      <c r="AV85" s="314"/>
      <c r="AW85" s="314"/>
      <c r="AX85" s="314"/>
      <c r="AY85" s="314"/>
      <c r="AZ85" s="314"/>
    </row>
    <row r="86" spans="1:52" s="30" customFormat="1" ht="24">
      <c r="A86" s="253" t="s">
        <v>595</v>
      </c>
      <c r="B86" s="13" t="s">
        <v>43</v>
      </c>
      <c r="C86" s="14" t="s">
        <v>83</v>
      </c>
      <c r="D86" s="15" t="s">
        <v>45</v>
      </c>
      <c r="E86" s="60" t="s">
        <v>773</v>
      </c>
      <c r="F86" s="59" t="s">
        <v>362</v>
      </c>
      <c r="G86" s="18" t="s">
        <v>540</v>
      </c>
      <c r="H86" s="17" t="s">
        <v>543</v>
      </c>
      <c r="I86" s="72"/>
      <c r="J86" s="19">
        <v>4</v>
      </c>
      <c r="K86" s="20" t="s">
        <v>620</v>
      </c>
      <c r="L86" s="20" t="s">
        <v>37</v>
      </c>
      <c r="M86" s="17" t="s">
        <v>585</v>
      </c>
      <c r="N86" s="17" t="s">
        <v>588</v>
      </c>
      <c r="O86" s="17" t="s">
        <v>513</v>
      </c>
      <c r="P86" s="21">
        <f t="shared" si="7"/>
        <v>260</v>
      </c>
      <c r="Q86" s="12">
        <v>330</v>
      </c>
      <c r="R86" s="21">
        <f t="shared" si="8"/>
        <v>85800</v>
      </c>
      <c r="S86" s="167">
        <f t="shared" si="9"/>
        <v>8.58</v>
      </c>
      <c r="T86" s="167"/>
      <c r="U86" s="167"/>
      <c r="V86" s="175"/>
      <c r="W86" s="37"/>
      <c r="X86" s="37"/>
      <c r="Y86" s="39"/>
      <c r="Z86" s="40"/>
      <c r="AA86" s="41"/>
      <c r="AB86" s="41"/>
      <c r="AC86" s="41"/>
      <c r="AD86" s="42"/>
      <c r="AE86" s="41"/>
      <c r="AF86" s="43"/>
      <c r="AG86" s="44"/>
      <c r="AH86" s="44"/>
      <c r="AI86" s="42"/>
      <c r="AJ86" s="45"/>
      <c r="AK86" s="44"/>
      <c r="AL86" s="41"/>
      <c r="AM86" s="41"/>
      <c r="AN86" s="44"/>
      <c r="AO86" s="44"/>
      <c r="AP86" s="50">
        <v>1E-4</v>
      </c>
      <c r="AQ86" s="37"/>
      <c r="AR86" s="314"/>
      <c r="AS86" s="314"/>
      <c r="AT86" s="314"/>
      <c r="AU86" s="314"/>
      <c r="AV86" s="314"/>
      <c r="AW86" s="314"/>
      <c r="AX86" s="314"/>
      <c r="AY86" s="314"/>
      <c r="AZ86" s="314"/>
    </row>
    <row r="87" spans="1:52" s="30" customFormat="1" ht="23.25">
      <c r="A87" s="254"/>
      <c r="B87" s="13"/>
      <c r="C87" s="14"/>
      <c r="D87" s="15"/>
      <c r="E87" s="61"/>
      <c r="F87" s="59"/>
      <c r="G87" s="18" t="s">
        <v>540</v>
      </c>
      <c r="H87" s="17" t="s">
        <v>543</v>
      </c>
      <c r="I87" s="72"/>
      <c r="J87" s="19">
        <v>4</v>
      </c>
      <c r="K87" s="20" t="s">
        <v>620</v>
      </c>
      <c r="L87" s="20" t="s">
        <v>37</v>
      </c>
      <c r="M87" s="17" t="s">
        <v>585</v>
      </c>
      <c r="N87" s="17" t="s">
        <v>481</v>
      </c>
      <c r="O87" s="17" t="s">
        <v>442</v>
      </c>
      <c r="P87" s="21">
        <f t="shared" si="7"/>
        <v>188</v>
      </c>
      <c r="Q87" s="12">
        <v>330</v>
      </c>
      <c r="R87" s="21">
        <f t="shared" si="8"/>
        <v>62040</v>
      </c>
      <c r="S87" s="167">
        <f t="shared" si="9"/>
        <v>6.2040000000000006</v>
      </c>
      <c r="T87" s="167"/>
      <c r="U87" s="167"/>
      <c r="V87" s="175"/>
      <c r="W87" s="37"/>
      <c r="X87" s="37"/>
      <c r="Y87" s="39"/>
      <c r="Z87" s="40"/>
      <c r="AA87" s="41"/>
      <c r="AB87" s="41"/>
      <c r="AC87" s="41"/>
      <c r="AD87" s="42"/>
      <c r="AE87" s="41"/>
      <c r="AF87" s="43"/>
      <c r="AG87" s="44"/>
      <c r="AH87" s="44"/>
      <c r="AI87" s="42"/>
      <c r="AJ87" s="45"/>
      <c r="AK87" s="44"/>
      <c r="AL87" s="41"/>
      <c r="AM87" s="41"/>
      <c r="AN87" s="44"/>
      <c r="AO87" s="44"/>
      <c r="AP87" s="50">
        <v>1E-4</v>
      </c>
      <c r="AQ87" s="37"/>
      <c r="AR87" s="314"/>
      <c r="AS87" s="314"/>
      <c r="AT87" s="314"/>
      <c r="AU87" s="314"/>
      <c r="AV87" s="314"/>
      <c r="AW87" s="314"/>
      <c r="AX87" s="314"/>
      <c r="AY87" s="314"/>
      <c r="AZ87" s="314"/>
    </row>
    <row r="88" spans="1:52" s="30" customFormat="1" ht="23.25">
      <c r="A88" s="254"/>
      <c r="B88" s="13"/>
      <c r="C88" s="14"/>
      <c r="D88" s="15"/>
      <c r="E88" s="61"/>
      <c r="F88" s="59"/>
      <c r="G88" s="18" t="s">
        <v>540</v>
      </c>
      <c r="H88" s="17" t="s">
        <v>543</v>
      </c>
      <c r="I88" s="72"/>
      <c r="J88" s="19">
        <v>4</v>
      </c>
      <c r="K88" s="20" t="s">
        <v>620</v>
      </c>
      <c r="L88" s="20" t="s">
        <v>37</v>
      </c>
      <c r="M88" s="17" t="s">
        <v>481</v>
      </c>
      <c r="N88" s="17" t="s">
        <v>481</v>
      </c>
      <c r="O88" s="17" t="s">
        <v>534</v>
      </c>
      <c r="P88" s="21">
        <f t="shared" si="7"/>
        <v>538</v>
      </c>
      <c r="Q88" s="12">
        <v>330</v>
      </c>
      <c r="R88" s="21">
        <f t="shared" si="8"/>
        <v>177540</v>
      </c>
      <c r="S88" s="167">
        <f t="shared" si="9"/>
        <v>17.754000000000001</v>
      </c>
      <c r="T88" s="167"/>
      <c r="U88" s="167"/>
      <c r="V88" s="175"/>
      <c r="W88" s="37"/>
      <c r="X88" s="37"/>
      <c r="Y88" s="39"/>
      <c r="Z88" s="40"/>
      <c r="AA88" s="41"/>
      <c r="AB88" s="41"/>
      <c r="AC88" s="41"/>
      <c r="AD88" s="42"/>
      <c r="AE88" s="41"/>
      <c r="AF88" s="43"/>
      <c r="AG88" s="44"/>
      <c r="AH88" s="44"/>
      <c r="AI88" s="42"/>
      <c r="AJ88" s="45"/>
      <c r="AK88" s="44"/>
      <c r="AL88" s="41"/>
      <c r="AM88" s="41"/>
      <c r="AN88" s="44"/>
      <c r="AO88" s="44"/>
      <c r="AP88" s="50">
        <v>1E-4</v>
      </c>
      <c r="AQ88" s="37"/>
      <c r="AR88" s="314"/>
      <c r="AS88" s="314"/>
      <c r="AT88" s="314"/>
      <c r="AU88" s="314"/>
      <c r="AV88" s="314"/>
      <c r="AW88" s="314"/>
      <c r="AX88" s="314"/>
      <c r="AY88" s="314"/>
      <c r="AZ88" s="314"/>
    </row>
    <row r="89" spans="1:52" s="30" customFormat="1" ht="23.25">
      <c r="A89" s="254"/>
      <c r="B89" s="13"/>
      <c r="C89" s="14"/>
      <c r="D89" s="15"/>
      <c r="E89" s="61"/>
      <c r="F89" s="59"/>
      <c r="G89" s="18" t="s">
        <v>540</v>
      </c>
      <c r="H89" s="17" t="s">
        <v>543</v>
      </c>
      <c r="I89" s="72"/>
      <c r="J89" s="19">
        <v>4</v>
      </c>
      <c r="K89" s="20" t="s">
        <v>620</v>
      </c>
      <c r="L89" s="20" t="s">
        <v>37</v>
      </c>
      <c r="M89" s="17" t="s">
        <v>585</v>
      </c>
      <c r="N89" s="17" t="s">
        <v>588</v>
      </c>
      <c r="O89" s="17" t="s">
        <v>367</v>
      </c>
      <c r="P89" s="21">
        <f t="shared" si="7"/>
        <v>248</v>
      </c>
      <c r="Q89" s="12">
        <v>330</v>
      </c>
      <c r="R89" s="21">
        <f t="shared" si="8"/>
        <v>81840</v>
      </c>
      <c r="S89" s="167">
        <f t="shared" si="9"/>
        <v>8.1840000000000011</v>
      </c>
      <c r="T89" s="167"/>
      <c r="U89" s="167"/>
      <c r="V89" s="175"/>
      <c r="W89" s="37"/>
      <c r="X89" s="37"/>
      <c r="Y89" s="39"/>
      <c r="Z89" s="40"/>
      <c r="AA89" s="41"/>
      <c r="AB89" s="41"/>
      <c r="AC89" s="41"/>
      <c r="AD89" s="42"/>
      <c r="AE89" s="41"/>
      <c r="AF89" s="43"/>
      <c r="AG89" s="44"/>
      <c r="AH89" s="44"/>
      <c r="AI89" s="42"/>
      <c r="AJ89" s="45"/>
      <c r="AK89" s="44"/>
      <c r="AL89" s="41"/>
      <c r="AM89" s="41"/>
      <c r="AN89" s="44"/>
      <c r="AO89" s="44"/>
      <c r="AP89" s="50">
        <v>1E-4</v>
      </c>
      <c r="AQ89" s="37"/>
      <c r="AR89" s="314"/>
      <c r="AS89" s="314"/>
      <c r="AT89" s="314"/>
      <c r="AU89" s="314"/>
      <c r="AV89" s="314"/>
      <c r="AW89" s="314"/>
      <c r="AX89" s="314"/>
      <c r="AY89" s="314"/>
      <c r="AZ89" s="314"/>
    </row>
    <row r="90" spans="1:52" s="30" customFormat="1" ht="23.25">
      <c r="A90" s="255"/>
      <c r="B90" s="13"/>
      <c r="C90" s="14"/>
      <c r="D90" s="15"/>
      <c r="E90" s="61"/>
      <c r="F90" s="59"/>
      <c r="G90" s="18"/>
      <c r="H90" s="17"/>
      <c r="I90" s="72"/>
      <c r="J90" s="19"/>
      <c r="K90" s="20"/>
      <c r="L90" s="20"/>
      <c r="M90" s="17"/>
      <c r="N90" s="17"/>
      <c r="O90" s="17"/>
      <c r="P90" s="21"/>
      <c r="Q90" s="12"/>
      <c r="R90" s="21"/>
      <c r="S90" s="167">
        <f>SUM(S86:S89)</f>
        <v>40.722000000000008</v>
      </c>
      <c r="T90" s="167"/>
      <c r="U90" s="167"/>
      <c r="V90" s="175"/>
      <c r="W90" s="37"/>
      <c r="X90" s="37"/>
      <c r="Y90" s="39"/>
      <c r="Z90" s="40"/>
      <c r="AA90" s="41"/>
      <c r="AB90" s="41"/>
      <c r="AC90" s="41"/>
      <c r="AD90" s="42"/>
      <c r="AE90" s="41"/>
      <c r="AF90" s="43"/>
      <c r="AG90" s="44"/>
      <c r="AH90" s="44"/>
      <c r="AI90" s="42"/>
      <c r="AJ90" s="45"/>
      <c r="AK90" s="44"/>
      <c r="AL90" s="41"/>
      <c r="AM90" s="41"/>
      <c r="AN90" s="44"/>
      <c r="AO90" s="44"/>
      <c r="AP90" s="50"/>
      <c r="AQ90" s="37"/>
      <c r="AR90" s="314"/>
      <c r="AS90" s="314"/>
      <c r="AT90" s="314"/>
      <c r="AU90" s="314"/>
      <c r="AV90" s="314"/>
      <c r="AW90" s="314"/>
      <c r="AX90" s="314"/>
      <c r="AY90" s="314"/>
      <c r="AZ90" s="314"/>
    </row>
    <row r="91" spans="1:52" s="30" customFormat="1" ht="24">
      <c r="A91" s="156" t="s">
        <v>402</v>
      </c>
      <c r="B91" s="13" t="s">
        <v>49</v>
      </c>
      <c r="C91" s="14" t="s">
        <v>84</v>
      </c>
      <c r="D91" s="15" t="s">
        <v>1050</v>
      </c>
      <c r="E91" s="60" t="s">
        <v>952</v>
      </c>
      <c r="F91" s="59" t="s">
        <v>373</v>
      </c>
      <c r="G91" s="18" t="s">
        <v>540</v>
      </c>
      <c r="H91" s="17" t="s">
        <v>546</v>
      </c>
      <c r="I91" s="72"/>
      <c r="J91" s="19">
        <v>4</v>
      </c>
      <c r="K91" s="20" t="s">
        <v>620</v>
      </c>
      <c r="L91" s="20" t="s">
        <v>37</v>
      </c>
      <c r="M91" s="17" t="s">
        <v>592</v>
      </c>
      <c r="N91" s="17" t="s">
        <v>584</v>
      </c>
      <c r="O91" s="17" t="s">
        <v>482</v>
      </c>
      <c r="P91" s="21">
        <f>M91*400+N91*100+O91</f>
        <v>7598</v>
      </c>
      <c r="Q91" s="12">
        <v>330</v>
      </c>
      <c r="R91" s="21">
        <f>P91*Q91</f>
        <v>2507340</v>
      </c>
      <c r="S91" s="167">
        <f>R91*0.01%</f>
        <v>250.73400000000001</v>
      </c>
      <c r="T91" s="167">
        <v>90</v>
      </c>
      <c r="U91" s="167">
        <f>S91-T91</f>
        <v>160.73400000000001</v>
      </c>
      <c r="V91" s="175">
        <f>U91*75%+T91</f>
        <v>210.5505</v>
      </c>
      <c r="W91" s="37"/>
      <c r="X91" s="37"/>
      <c r="Y91" s="39"/>
      <c r="Z91" s="40"/>
      <c r="AA91" s="41"/>
      <c r="AB91" s="41"/>
      <c r="AC91" s="41"/>
      <c r="AD91" s="42"/>
      <c r="AE91" s="41"/>
      <c r="AF91" s="43"/>
      <c r="AG91" s="44"/>
      <c r="AH91" s="44"/>
      <c r="AI91" s="42"/>
      <c r="AJ91" s="45"/>
      <c r="AK91" s="44"/>
      <c r="AL91" s="41"/>
      <c r="AM91" s="41"/>
      <c r="AN91" s="44"/>
      <c r="AO91" s="44"/>
      <c r="AP91" s="50">
        <v>1E-4</v>
      </c>
      <c r="AQ91" s="68" t="s">
        <v>1051</v>
      </c>
      <c r="AR91" s="314"/>
      <c r="AS91" s="314"/>
      <c r="AT91" s="314"/>
      <c r="AU91" s="314"/>
      <c r="AV91" s="314"/>
      <c r="AW91" s="314"/>
      <c r="AX91" s="314"/>
      <c r="AY91" s="314"/>
      <c r="AZ91" s="314"/>
    </row>
    <row r="92" spans="1:52" s="30" customFormat="1" ht="24">
      <c r="A92" s="253" t="s">
        <v>346</v>
      </c>
      <c r="B92" s="13" t="s">
        <v>49</v>
      </c>
      <c r="C92" s="14" t="s">
        <v>1112</v>
      </c>
      <c r="D92" s="15" t="s">
        <v>45</v>
      </c>
      <c r="E92" s="60" t="s">
        <v>953</v>
      </c>
      <c r="F92" s="59" t="s">
        <v>374</v>
      </c>
      <c r="G92" s="18" t="s">
        <v>540</v>
      </c>
      <c r="H92" s="17" t="s">
        <v>543</v>
      </c>
      <c r="I92" s="72"/>
      <c r="J92" s="19">
        <v>4</v>
      </c>
      <c r="K92" s="20" t="s">
        <v>620</v>
      </c>
      <c r="L92" s="20" t="s">
        <v>37</v>
      </c>
      <c r="M92" s="17" t="s">
        <v>587</v>
      </c>
      <c r="N92" s="17" t="s">
        <v>585</v>
      </c>
      <c r="O92" s="17" t="s">
        <v>355</v>
      </c>
      <c r="P92" s="21">
        <f>M92*400+N92*100+O92</f>
        <v>1640</v>
      </c>
      <c r="Q92" s="12">
        <v>330</v>
      </c>
      <c r="R92" s="21">
        <f>P92*Q92</f>
        <v>541200</v>
      </c>
      <c r="S92" s="167">
        <f>R92*0.01%</f>
        <v>54.120000000000005</v>
      </c>
      <c r="T92" s="167"/>
      <c r="U92" s="167"/>
      <c r="V92" s="175"/>
      <c r="W92" s="37"/>
      <c r="X92" s="37"/>
      <c r="Y92" s="39"/>
      <c r="Z92" s="40"/>
      <c r="AA92" s="41"/>
      <c r="AB92" s="41"/>
      <c r="AC92" s="41"/>
      <c r="AD92" s="42"/>
      <c r="AE92" s="41"/>
      <c r="AF92" s="43"/>
      <c r="AG92" s="44"/>
      <c r="AH92" s="44"/>
      <c r="AI92" s="42"/>
      <c r="AJ92" s="45"/>
      <c r="AK92" s="44"/>
      <c r="AL92" s="41"/>
      <c r="AM92" s="41"/>
      <c r="AN92" s="44"/>
      <c r="AO92" s="44"/>
      <c r="AP92" s="50">
        <v>1E-4</v>
      </c>
      <c r="AQ92" s="37"/>
      <c r="AR92" s="314"/>
      <c r="AS92" s="314"/>
      <c r="AT92" s="314"/>
      <c r="AU92" s="314"/>
      <c r="AV92" s="314"/>
      <c r="AW92" s="314"/>
      <c r="AX92" s="314"/>
      <c r="AY92" s="314"/>
      <c r="AZ92" s="314"/>
    </row>
    <row r="93" spans="1:52" s="30" customFormat="1" ht="23.25">
      <c r="A93" s="254"/>
      <c r="B93" s="13"/>
      <c r="C93" s="14"/>
      <c r="D93" s="15"/>
      <c r="E93" s="61"/>
      <c r="F93" s="59"/>
      <c r="G93" s="18" t="s">
        <v>540</v>
      </c>
      <c r="H93" s="17" t="s">
        <v>545</v>
      </c>
      <c r="I93" s="72"/>
      <c r="J93" s="19">
        <v>4</v>
      </c>
      <c r="K93" s="20" t="s">
        <v>620</v>
      </c>
      <c r="L93" s="20" t="s">
        <v>37</v>
      </c>
      <c r="M93" s="17" t="s">
        <v>588</v>
      </c>
      <c r="N93" s="17" t="s">
        <v>588</v>
      </c>
      <c r="O93" s="17" t="s">
        <v>464</v>
      </c>
      <c r="P93" s="21">
        <f>M93*400+N93*100+O93</f>
        <v>1096</v>
      </c>
      <c r="Q93" s="12">
        <v>330</v>
      </c>
      <c r="R93" s="21">
        <f>P93*Q93</f>
        <v>361680</v>
      </c>
      <c r="S93" s="167">
        <f>R93*0.01%</f>
        <v>36.167999999999999</v>
      </c>
      <c r="T93" s="167"/>
      <c r="U93" s="167"/>
      <c r="V93" s="175"/>
      <c r="W93" s="37"/>
      <c r="X93" s="37"/>
      <c r="Y93" s="39"/>
      <c r="Z93" s="40"/>
      <c r="AA93" s="41"/>
      <c r="AB93" s="41"/>
      <c r="AC93" s="41"/>
      <c r="AD93" s="42"/>
      <c r="AE93" s="41"/>
      <c r="AF93" s="43"/>
      <c r="AG93" s="44"/>
      <c r="AH93" s="44"/>
      <c r="AI93" s="42"/>
      <c r="AJ93" s="45"/>
      <c r="AK93" s="44"/>
      <c r="AL93" s="41"/>
      <c r="AM93" s="41"/>
      <c r="AN93" s="44"/>
      <c r="AO93" s="44"/>
      <c r="AP93" s="50">
        <v>1E-4</v>
      </c>
      <c r="AQ93" s="37"/>
      <c r="AR93" s="314"/>
      <c r="AS93" s="314"/>
      <c r="AT93" s="314"/>
      <c r="AU93" s="314"/>
      <c r="AV93" s="314"/>
      <c r="AW93" s="314"/>
      <c r="AX93" s="314"/>
      <c r="AY93" s="314"/>
      <c r="AZ93" s="314"/>
    </row>
    <row r="94" spans="1:52" s="30" customFormat="1" ht="23.25">
      <c r="A94" s="254"/>
      <c r="B94" s="256" t="s">
        <v>1111</v>
      </c>
      <c r="C94" s="257"/>
      <c r="D94" s="258"/>
      <c r="E94" s="61"/>
      <c r="F94" s="59"/>
      <c r="G94" s="18" t="s">
        <v>540</v>
      </c>
      <c r="H94" s="17" t="s">
        <v>560</v>
      </c>
      <c r="I94" s="72"/>
      <c r="J94" s="19">
        <v>4</v>
      </c>
      <c r="K94" s="20" t="s">
        <v>620</v>
      </c>
      <c r="L94" s="20" t="s">
        <v>37</v>
      </c>
      <c r="M94" s="17" t="s">
        <v>481</v>
      </c>
      <c r="N94" s="17" t="s">
        <v>588</v>
      </c>
      <c r="O94" s="17" t="s">
        <v>481</v>
      </c>
      <c r="P94" s="21">
        <f>M94*400+N94*100+O94</f>
        <v>601</v>
      </c>
      <c r="Q94" s="12">
        <v>330</v>
      </c>
      <c r="R94" s="21">
        <f>P94*Q94</f>
        <v>198330</v>
      </c>
      <c r="S94" s="167">
        <f>R94*0.01%</f>
        <v>19.833000000000002</v>
      </c>
      <c r="T94" s="167"/>
      <c r="U94" s="167"/>
      <c r="V94" s="175"/>
      <c r="W94" s="37"/>
      <c r="X94" s="37"/>
      <c r="Y94" s="39"/>
      <c r="Z94" s="40"/>
      <c r="AA94" s="41"/>
      <c r="AB94" s="41"/>
      <c r="AC94" s="41"/>
      <c r="AD94" s="42"/>
      <c r="AE94" s="41"/>
      <c r="AF94" s="43"/>
      <c r="AG94" s="44"/>
      <c r="AH94" s="44"/>
      <c r="AI94" s="42"/>
      <c r="AJ94" s="45"/>
      <c r="AK94" s="44"/>
      <c r="AL94" s="41"/>
      <c r="AM94" s="41"/>
      <c r="AN94" s="44"/>
      <c r="AO94" s="44"/>
      <c r="AP94" s="50">
        <v>1E-4</v>
      </c>
      <c r="AQ94" s="37"/>
      <c r="AR94" s="314"/>
      <c r="AS94" s="314"/>
      <c r="AT94" s="314"/>
      <c r="AU94" s="314"/>
      <c r="AV94" s="314"/>
      <c r="AW94" s="314"/>
      <c r="AX94" s="314"/>
      <c r="AY94" s="314"/>
      <c r="AZ94" s="314"/>
    </row>
    <row r="95" spans="1:52" s="30" customFormat="1" ht="23.25">
      <c r="A95" s="254"/>
      <c r="B95" s="13"/>
      <c r="C95" s="14"/>
      <c r="D95" s="15"/>
      <c r="E95" s="61"/>
      <c r="F95" s="59"/>
      <c r="G95" s="18" t="s">
        <v>540</v>
      </c>
      <c r="H95" s="17" t="s">
        <v>552</v>
      </c>
      <c r="I95" s="72"/>
      <c r="J95" s="19">
        <v>4</v>
      </c>
      <c r="K95" s="20" t="s">
        <v>620</v>
      </c>
      <c r="L95" s="20" t="s">
        <v>37</v>
      </c>
      <c r="M95" s="17" t="s">
        <v>588</v>
      </c>
      <c r="N95" s="17" t="s">
        <v>584</v>
      </c>
      <c r="O95" s="17" t="s">
        <v>604</v>
      </c>
      <c r="P95" s="21">
        <f>M95*400+N95*100+O95</f>
        <v>1174</v>
      </c>
      <c r="Q95" s="12">
        <v>330</v>
      </c>
      <c r="R95" s="21">
        <f>P95*Q95</f>
        <v>387420</v>
      </c>
      <c r="S95" s="167">
        <f>R95*0.01%</f>
        <v>38.742000000000004</v>
      </c>
      <c r="T95" s="167"/>
      <c r="U95" s="167"/>
      <c r="V95" s="175"/>
      <c r="W95" s="37"/>
      <c r="X95" s="37"/>
      <c r="Y95" s="39"/>
      <c r="Z95" s="40"/>
      <c r="AA95" s="41"/>
      <c r="AB95" s="41"/>
      <c r="AC95" s="41"/>
      <c r="AD95" s="42"/>
      <c r="AE95" s="41"/>
      <c r="AF95" s="43"/>
      <c r="AG95" s="44"/>
      <c r="AH95" s="44"/>
      <c r="AI95" s="42"/>
      <c r="AJ95" s="45"/>
      <c r="AK95" s="44"/>
      <c r="AL95" s="41"/>
      <c r="AM95" s="41"/>
      <c r="AN95" s="44"/>
      <c r="AO95" s="44"/>
      <c r="AP95" s="50">
        <v>1E-4</v>
      </c>
      <c r="AQ95" s="37"/>
      <c r="AR95" s="314"/>
      <c r="AS95" s="314"/>
      <c r="AT95" s="314"/>
      <c r="AU95" s="314"/>
      <c r="AV95" s="314"/>
      <c r="AW95" s="314"/>
      <c r="AX95" s="314"/>
      <c r="AY95" s="314"/>
      <c r="AZ95" s="314"/>
    </row>
    <row r="96" spans="1:52" s="30" customFormat="1" ht="23.25">
      <c r="A96" s="255"/>
      <c r="B96" s="13"/>
      <c r="C96" s="14"/>
      <c r="D96" s="15"/>
      <c r="E96" s="61"/>
      <c r="F96" s="59"/>
      <c r="G96" s="18"/>
      <c r="H96" s="17"/>
      <c r="I96" s="72"/>
      <c r="J96" s="19"/>
      <c r="K96" s="20"/>
      <c r="L96" s="20"/>
      <c r="M96" s="17"/>
      <c r="N96" s="17"/>
      <c r="O96" s="17"/>
      <c r="P96" s="21"/>
      <c r="Q96" s="12"/>
      <c r="R96" s="21"/>
      <c r="S96" s="167">
        <f>SUM(S92:S95)</f>
        <v>148.863</v>
      </c>
      <c r="T96" s="167"/>
      <c r="U96" s="167"/>
      <c r="V96" s="175"/>
      <c r="W96" s="37"/>
      <c r="X96" s="37"/>
      <c r="Y96" s="39"/>
      <c r="Z96" s="40"/>
      <c r="AA96" s="41"/>
      <c r="AB96" s="41"/>
      <c r="AC96" s="41"/>
      <c r="AD96" s="42"/>
      <c r="AE96" s="41"/>
      <c r="AF96" s="43"/>
      <c r="AG96" s="44"/>
      <c r="AH96" s="44"/>
      <c r="AI96" s="42"/>
      <c r="AJ96" s="45"/>
      <c r="AK96" s="44"/>
      <c r="AL96" s="41"/>
      <c r="AM96" s="41"/>
      <c r="AN96" s="44"/>
      <c r="AO96" s="44"/>
      <c r="AP96" s="50"/>
      <c r="AQ96" s="37"/>
      <c r="AR96" s="314"/>
      <c r="AS96" s="314"/>
      <c r="AT96" s="314"/>
      <c r="AU96" s="314"/>
      <c r="AV96" s="314"/>
      <c r="AW96" s="314"/>
      <c r="AX96" s="314"/>
      <c r="AY96" s="314"/>
      <c r="AZ96" s="314"/>
    </row>
    <row r="97" spans="1:52" s="30" customFormat="1" ht="24">
      <c r="A97" s="253" t="s">
        <v>409</v>
      </c>
      <c r="B97" s="13" t="s">
        <v>43</v>
      </c>
      <c r="C97" s="14" t="s">
        <v>1113</v>
      </c>
      <c r="D97" s="15" t="s">
        <v>59</v>
      </c>
      <c r="E97" s="60" t="s">
        <v>774</v>
      </c>
      <c r="F97" s="59" t="s">
        <v>376</v>
      </c>
      <c r="G97" s="18" t="s">
        <v>540</v>
      </c>
      <c r="H97" s="17" t="s">
        <v>561</v>
      </c>
      <c r="I97" s="72"/>
      <c r="J97" s="19">
        <v>4</v>
      </c>
      <c r="K97" s="20" t="s">
        <v>620</v>
      </c>
      <c r="L97" s="20" t="s">
        <v>37</v>
      </c>
      <c r="M97" s="17" t="s">
        <v>461</v>
      </c>
      <c r="N97" s="17" t="s">
        <v>481</v>
      </c>
      <c r="O97" s="17" t="s">
        <v>360</v>
      </c>
      <c r="P97" s="21">
        <f>M97*400+N97*100+O97</f>
        <v>15713</v>
      </c>
      <c r="Q97" s="12">
        <v>330</v>
      </c>
      <c r="R97" s="21">
        <f>P97*Q97</f>
        <v>5185290</v>
      </c>
      <c r="S97" s="167">
        <f>R97*0.01%</f>
        <v>518.529</v>
      </c>
      <c r="T97" s="167"/>
      <c r="U97" s="167"/>
      <c r="V97" s="175"/>
      <c r="W97" s="37"/>
      <c r="X97" s="37"/>
      <c r="Y97" s="39"/>
      <c r="Z97" s="40"/>
      <c r="AA97" s="41"/>
      <c r="AB97" s="41"/>
      <c r="AC97" s="41"/>
      <c r="AD97" s="42"/>
      <c r="AE97" s="41"/>
      <c r="AF97" s="43"/>
      <c r="AG97" s="44"/>
      <c r="AH97" s="44"/>
      <c r="AI97" s="42"/>
      <c r="AJ97" s="45"/>
      <c r="AK97" s="44"/>
      <c r="AL97" s="41"/>
      <c r="AM97" s="41"/>
      <c r="AN97" s="44"/>
      <c r="AO97" s="44"/>
      <c r="AP97" s="50">
        <v>1E-4</v>
      </c>
      <c r="AQ97" s="37"/>
      <c r="AR97" s="314"/>
      <c r="AS97" s="314"/>
      <c r="AT97" s="314"/>
      <c r="AU97" s="314"/>
      <c r="AV97" s="314"/>
      <c r="AW97" s="314"/>
      <c r="AX97" s="314"/>
      <c r="AY97" s="314"/>
      <c r="AZ97" s="314"/>
    </row>
    <row r="98" spans="1:52" s="30" customFormat="1" ht="23.25">
      <c r="A98" s="254"/>
      <c r="B98" s="13"/>
      <c r="C98" s="14"/>
      <c r="D98" s="15"/>
      <c r="E98" s="61"/>
      <c r="F98" s="59"/>
      <c r="G98" s="18" t="s">
        <v>540</v>
      </c>
      <c r="H98" s="17" t="s">
        <v>543</v>
      </c>
      <c r="I98" s="72"/>
      <c r="J98" s="19">
        <v>4</v>
      </c>
      <c r="K98" s="20" t="s">
        <v>620</v>
      </c>
      <c r="L98" s="20" t="s">
        <v>37</v>
      </c>
      <c r="M98" s="17" t="s">
        <v>584</v>
      </c>
      <c r="N98" s="17" t="s">
        <v>584</v>
      </c>
      <c r="O98" s="17" t="s">
        <v>447</v>
      </c>
      <c r="P98" s="21">
        <f>M98*400+N98*100+O98</f>
        <v>1508</v>
      </c>
      <c r="Q98" s="12">
        <v>330</v>
      </c>
      <c r="R98" s="21">
        <f>P98*Q98</f>
        <v>497640</v>
      </c>
      <c r="S98" s="167">
        <f>R98*0.01%</f>
        <v>49.764000000000003</v>
      </c>
      <c r="T98" s="167"/>
      <c r="U98" s="167"/>
      <c r="V98" s="175"/>
      <c r="W98" s="37"/>
      <c r="X98" s="37"/>
      <c r="Y98" s="39"/>
      <c r="Z98" s="40"/>
      <c r="AA98" s="41"/>
      <c r="AB98" s="41"/>
      <c r="AC98" s="41"/>
      <c r="AD98" s="42"/>
      <c r="AE98" s="41"/>
      <c r="AF98" s="43"/>
      <c r="AG98" s="44"/>
      <c r="AH98" s="44"/>
      <c r="AI98" s="42"/>
      <c r="AJ98" s="45"/>
      <c r="AK98" s="44"/>
      <c r="AL98" s="41"/>
      <c r="AM98" s="41"/>
      <c r="AN98" s="44"/>
      <c r="AO98" s="44"/>
      <c r="AP98" s="50">
        <v>1E-4</v>
      </c>
      <c r="AQ98" s="37"/>
      <c r="AR98" s="314"/>
      <c r="AS98" s="314"/>
      <c r="AT98" s="314"/>
      <c r="AU98" s="314"/>
      <c r="AV98" s="314"/>
      <c r="AW98" s="314"/>
      <c r="AX98" s="314"/>
      <c r="AY98" s="314"/>
      <c r="AZ98" s="314"/>
    </row>
    <row r="99" spans="1:52" s="30" customFormat="1" ht="23.25">
      <c r="A99" s="254"/>
      <c r="B99" s="13"/>
      <c r="C99" s="14"/>
      <c r="D99" s="15"/>
      <c r="E99" s="61"/>
      <c r="F99" s="59"/>
      <c r="G99" s="18" t="s">
        <v>540</v>
      </c>
      <c r="H99" s="17" t="s">
        <v>561</v>
      </c>
      <c r="I99" s="72"/>
      <c r="J99" s="19">
        <v>4</v>
      </c>
      <c r="K99" s="20" t="s">
        <v>620</v>
      </c>
      <c r="L99" s="20" t="s">
        <v>37</v>
      </c>
      <c r="M99" s="17" t="s">
        <v>360</v>
      </c>
      <c r="N99" s="17" t="s">
        <v>585</v>
      </c>
      <c r="O99" s="17" t="s">
        <v>376</v>
      </c>
      <c r="P99" s="21">
        <f>M99*400+N99*100+O99</f>
        <v>5299</v>
      </c>
      <c r="Q99" s="12">
        <v>330</v>
      </c>
      <c r="R99" s="21">
        <f>P99*Q99</f>
        <v>1748670</v>
      </c>
      <c r="S99" s="167">
        <f>R99*0.01%</f>
        <v>174.86700000000002</v>
      </c>
      <c r="T99" s="167"/>
      <c r="U99" s="167"/>
      <c r="V99" s="175"/>
      <c r="W99" s="37"/>
      <c r="X99" s="37"/>
      <c r="Y99" s="39"/>
      <c r="Z99" s="40"/>
      <c r="AA99" s="41"/>
      <c r="AB99" s="41"/>
      <c r="AC99" s="41"/>
      <c r="AD99" s="42"/>
      <c r="AE99" s="41"/>
      <c r="AF99" s="43"/>
      <c r="AG99" s="44"/>
      <c r="AH99" s="44"/>
      <c r="AI99" s="42"/>
      <c r="AJ99" s="45"/>
      <c r="AK99" s="44"/>
      <c r="AL99" s="41"/>
      <c r="AM99" s="41"/>
      <c r="AN99" s="44"/>
      <c r="AO99" s="44"/>
      <c r="AP99" s="50">
        <v>1E-4</v>
      </c>
      <c r="AQ99" s="37"/>
      <c r="AR99" s="314"/>
      <c r="AS99" s="314"/>
      <c r="AT99" s="314"/>
      <c r="AU99" s="314"/>
      <c r="AV99" s="314"/>
      <c r="AW99" s="314"/>
      <c r="AX99" s="314"/>
      <c r="AY99" s="314"/>
      <c r="AZ99" s="314"/>
    </row>
    <row r="100" spans="1:52" s="30" customFormat="1" ht="23.25">
      <c r="A100" s="255"/>
      <c r="B100" s="13"/>
      <c r="C100" s="14"/>
      <c r="D100" s="15"/>
      <c r="E100" s="61"/>
      <c r="F100" s="59"/>
      <c r="G100" s="18"/>
      <c r="H100" s="17"/>
      <c r="I100" s="72"/>
      <c r="J100" s="19"/>
      <c r="K100" s="20"/>
      <c r="L100" s="20"/>
      <c r="M100" s="17"/>
      <c r="N100" s="17"/>
      <c r="O100" s="17"/>
      <c r="P100" s="21"/>
      <c r="Q100" s="12"/>
      <c r="R100" s="21"/>
      <c r="S100" s="167">
        <f>SUM(S97:S99)</f>
        <v>743.16000000000008</v>
      </c>
      <c r="T100" s="167"/>
      <c r="U100" s="167"/>
      <c r="V100" s="175"/>
      <c r="W100" s="37"/>
      <c r="X100" s="37"/>
      <c r="Y100" s="39"/>
      <c r="Z100" s="40"/>
      <c r="AA100" s="41"/>
      <c r="AB100" s="41"/>
      <c r="AC100" s="41"/>
      <c r="AD100" s="42"/>
      <c r="AE100" s="41"/>
      <c r="AF100" s="43"/>
      <c r="AG100" s="44"/>
      <c r="AH100" s="44"/>
      <c r="AI100" s="42"/>
      <c r="AJ100" s="45"/>
      <c r="AK100" s="44"/>
      <c r="AL100" s="41"/>
      <c r="AM100" s="41"/>
      <c r="AN100" s="44"/>
      <c r="AO100" s="44"/>
      <c r="AP100" s="50"/>
      <c r="AQ100" s="37"/>
      <c r="AR100" s="314"/>
      <c r="AS100" s="314"/>
      <c r="AT100" s="314"/>
      <c r="AU100" s="314"/>
      <c r="AV100" s="314"/>
      <c r="AW100" s="314"/>
      <c r="AX100" s="314"/>
      <c r="AY100" s="314"/>
      <c r="AZ100" s="314"/>
    </row>
    <row r="101" spans="1:52" s="30" customFormat="1" ht="24">
      <c r="A101" s="156" t="s">
        <v>603</v>
      </c>
      <c r="B101" s="13" t="s">
        <v>49</v>
      </c>
      <c r="C101" s="14" t="s">
        <v>88</v>
      </c>
      <c r="D101" s="15" t="s">
        <v>45</v>
      </c>
      <c r="E101" s="60" t="s">
        <v>775</v>
      </c>
      <c r="F101" s="59" t="s">
        <v>377</v>
      </c>
      <c r="G101" s="18" t="s">
        <v>540</v>
      </c>
      <c r="H101" s="17" t="s">
        <v>550</v>
      </c>
      <c r="I101" s="72"/>
      <c r="J101" s="19">
        <v>4</v>
      </c>
      <c r="K101" s="20" t="s">
        <v>620</v>
      </c>
      <c r="L101" s="20" t="s">
        <v>37</v>
      </c>
      <c r="M101" s="17" t="s">
        <v>593</v>
      </c>
      <c r="N101" s="17" t="s">
        <v>585</v>
      </c>
      <c r="O101" s="17" t="s">
        <v>405</v>
      </c>
      <c r="P101" s="21">
        <f>M101*400+N101*100+O101</f>
        <v>6430</v>
      </c>
      <c r="Q101" s="12">
        <v>330</v>
      </c>
      <c r="R101" s="21">
        <f>P101*Q101</f>
        <v>2121900</v>
      </c>
      <c r="S101" s="167">
        <f>R101*0.01%</f>
        <v>212.19</v>
      </c>
      <c r="T101" s="167">
        <v>75</v>
      </c>
      <c r="U101" s="167">
        <f>S101-T101</f>
        <v>137.19</v>
      </c>
      <c r="V101" s="175">
        <f>U101*75%+T101</f>
        <v>177.89249999999998</v>
      </c>
      <c r="W101" s="37"/>
      <c r="X101" s="37"/>
      <c r="Y101" s="39"/>
      <c r="Z101" s="40"/>
      <c r="AA101" s="41"/>
      <c r="AB101" s="41"/>
      <c r="AC101" s="41"/>
      <c r="AD101" s="42"/>
      <c r="AE101" s="41"/>
      <c r="AF101" s="43"/>
      <c r="AG101" s="44"/>
      <c r="AH101" s="44"/>
      <c r="AI101" s="42"/>
      <c r="AJ101" s="45"/>
      <c r="AK101" s="44"/>
      <c r="AL101" s="41"/>
      <c r="AM101" s="41"/>
      <c r="AN101" s="44"/>
      <c r="AO101" s="44"/>
      <c r="AP101" s="50">
        <v>1E-4</v>
      </c>
      <c r="AQ101" s="37"/>
      <c r="AR101" s="314"/>
      <c r="AS101" s="314"/>
      <c r="AT101" s="314"/>
      <c r="AU101" s="314"/>
      <c r="AV101" s="314"/>
      <c r="AW101" s="314"/>
      <c r="AX101" s="314"/>
      <c r="AY101" s="314"/>
      <c r="AZ101" s="314"/>
    </row>
    <row r="102" spans="1:52" s="30" customFormat="1" ht="23.25">
      <c r="A102" s="253" t="s">
        <v>534</v>
      </c>
      <c r="B102" s="13" t="s">
        <v>49</v>
      </c>
      <c r="C102" s="14" t="s">
        <v>89</v>
      </c>
      <c r="D102" s="15" t="s">
        <v>45</v>
      </c>
      <c r="E102" s="62" t="s">
        <v>1033</v>
      </c>
      <c r="F102" s="59" t="s">
        <v>378</v>
      </c>
      <c r="G102" s="18" t="s">
        <v>540</v>
      </c>
      <c r="H102" s="17" t="s">
        <v>552</v>
      </c>
      <c r="I102" s="72"/>
      <c r="J102" s="19">
        <v>4</v>
      </c>
      <c r="K102" s="20" t="s">
        <v>620</v>
      </c>
      <c r="L102" s="20" t="s">
        <v>37</v>
      </c>
      <c r="M102" s="17" t="s">
        <v>588</v>
      </c>
      <c r="N102" s="17" t="s">
        <v>481</v>
      </c>
      <c r="O102" s="17" t="s">
        <v>456</v>
      </c>
      <c r="P102" s="21">
        <f>M102*400+N102*100+O102</f>
        <v>990</v>
      </c>
      <c r="Q102" s="12">
        <v>330</v>
      </c>
      <c r="R102" s="21">
        <f>P102*Q102</f>
        <v>326700</v>
      </c>
      <c r="S102" s="167">
        <f>R102*0.01%</f>
        <v>32.67</v>
      </c>
      <c r="T102" s="167"/>
      <c r="U102" s="167"/>
      <c r="V102" s="175"/>
      <c r="W102" s="37"/>
      <c r="X102" s="37"/>
      <c r="Y102" s="39"/>
      <c r="Z102" s="40"/>
      <c r="AA102" s="41"/>
      <c r="AB102" s="41"/>
      <c r="AC102" s="41"/>
      <c r="AD102" s="42"/>
      <c r="AE102" s="41"/>
      <c r="AF102" s="43"/>
      <c r="AG102" s="44"/>
      <c r="AH102" s="44"/>
      <c r="AI102" s="42"/>
      <c r="AJ102" s="45"/>
      <c r="AK102" s="44"/>
      <c r="AL102" s="41"/>
      <c r="AM102" s="41"/>
      <c r="AN102" s="44"/>
      <c r="AO102" s="44"/>
      <c r="AP102" s="50">
        <v>1E-4</v>
      </c>
      <c r="AQ102" s="37"/>
      <c r="AR102" s="314"/>
      <c r="AS102" s="314"/>
      <c r="AT102" s="314"/>
      <c r="AU102" s="314"/>
      <c r="AV102" s="314"/>
      <c r="AW102" s="314"/>
      <c r="AX102" s="314"/>
      <c r="AY102" s="314"/>
      <c r="AZ102" s="314"/>
    </row>
    <row r="103" spans="1:52" s="30" customFormat="1" ht="23.25">
      <c r="A103" s="254"/>
      <c r="B103" s="13"/>
      <c r="C103" s="14"/>
      <c r="D103" s="15"/>
      <c r="E103" s="61"/>
      <c r="F103" s="59"/>
      <c r="G103" s="18" t="s">
        <v>540</v>
      </c>
      <c r="H103" s="17" t="s">
        <v>543</v>
      </c>
      <c r="I103" s="72"/>
      <c r="J103" s="19">
        <v>4</v>
      </c>
      <c r="K103" s="20" t="s">
        <v>620</v>
      </c>
      <c r="L103" s="20" t="s">
        <v>37</v>
      </c>
      <c r="M103" s="17" t="s">
        <v>585</v>
      </c>
      <c r="N103" s="17" t="s">
        <v>481</v>
      </c>
      <c r="O103" s="17" t="s">
        <v>349</v>
      </c>
      <c r="P103" s="21">
        <f>M103*400+N103*100+O103</f>
        <v>163</v>
      </c>
      <c r="Q103" s="12">
        <v>330</v>
      </c>
      <c r="R103" s="21">
        <f>P103*Q103</f>
        <v>53790</v>
      </c>
      <c r="S103" s="167">
        <f>R103*0.01%</f>
        <v>5.3790000000000004</v>
      </c>
      <c r="T103" s="167"/>
      <c r="U103" s="167"/>
      <c r="V103" s="175"/>
      <c r="W103" s="37"/>
      <c r="X103" s="37"/>
      <c r="Y103" s="39"/>
      <c r="Z103" s="40"/>
      <c r="AA103" s="41"/>
      <c r="AB103" s="41"/>
      <c r="AC103" s="41"/>
      <c r="AD103" s="42"/>
      <c r="AE103" s="41"/>
      <c r="AF103" s="43"/>
      <c r="AG103" s="44"/>
      <c r="AH103" s="44"/>
      <c r="AI103" s="42"/>
      <c r="AJ103" s="45"/>
      <c r="AK103" s="44"/>
      <c r="AL103" s="41"/>
      <c r="AM103" s="41"/>
      <c r="AN103" s="44"/>
      <c r="AO103" s="44"/>
      <c r="AP103" s="50">
        <v>1E-4</v>
      </c>
      <c r="AQ103" s="37"/>
      <c r="AR103" s="314"/>
      <c r="AS103" s="314"/>
      <c r="AT103" s="314"/>
      <c r="AU103" s="314"/>
      <c r="AV103" s="314"/>
      <c r="AW103" s="314"/>
      <c r="AX103" s="314"/>
      <c r="AY103" s="314"/>
      <c r="AZ103" s="314"/>
    </row>
    <row r="104" spans="1:52" s="30" customFormat="1" ht="23.25">
      <c r="A104" s="254"/>
      <c r="B104" s="13"/>
      <c r="C104" s="14"/>
      <c r="D104" s="15"/>
      <c r="E104" s="61"/>
      <c r="F104" s="59"/>
      <c r="G104" s="18" t="s">
        <v>540</v>
      </c>
      <c r="H104" s="17" t="s">
        <v>552</v>
      </c>
      <c r="I104" s="72"/>
      <c r="J104" s="19">
        <v>4</v>
      </c>
      <c r="K104" s="20" t="s">
        <v>620</v>
      </c>
      <c r="L104" s="20" t="s">
        <v>37</v>
      </c>
      <c r="M104" s="17" t="s">
        <v>584</v>
      </c>
      <c r="N104" s="17" t="s">
        <v>585</v>
      </c>
      <c r="O104" s="17" t="s">
        <v>523</v>
      </c>
      <c r="P104" s="21">
        <f>M104*400+N104*100+O104</f>
        <v>1277</v>
      </c>
      <c r="Q104" s="12">
        <v>330</v>
      </c>
      <c r="R104" s="21">
        <f>P104*Q104</f>
        <v>421410</v>
      </c>
      <c r="S104" s="167">
        <f>R104*0.01%</f>
        <v>42.141000000000005</v>
      </c>
      <c r="T104" s="167"/>
      <c r="U104" s="167"/>
      <c r="V104" s="175"/>
      <c r="W104" s="37"/>
      <c r="X104" s="37"/>
      <c r="Y104" s="39"/>
      <c r="Z104" s="40"/>
      <c r="AA104" s="41"/>
      <c r="AB104" s="41"/>
      <c r="AC104" s="41"/>
      <c r="AD104" s="42"/>
      <c r="AE104" s="41"/>
      <c r="AF104" s="43"/>
      <c r="AG104" s="44"/>
      <c r="AH104" s="44"/>
      <c r="AI104" s="42"/>
      <c r="AJ104" s="45"/>
      <c r="AK104" s="44"/>
      <c r="AL104" s="41"/>
      <c r="AM104" s="41"/>
      <c r="AN104" s="44"/>
      <c r="AO104" s="44"/>
      <c r="AP104" s="50">
        <v>1E-4</v>
      </c>
      <c r="AQ104" s="37"/>
      <c r="AR104" s="314"/>
      <c r="AS104" s="314"/>
      <c r="AT104" s="314"/>
      <c r="AU104" s="314"/>
      <c r="AV104" s="314"/>
      <c r="AW104" s="314"/>
      <c r="AX104" s="314"/>
      <c r="AY104" s="314"/>
      <c r="AZ104" s="314"/>
    </row>
    <row r="105" spans="1:52" s="30" customFormat="1" ht="23.25">
      <c r="A105" s="255"/>
      <c r="B105" s="13"/>
      <c r="C105" s="14"/>
      <c r="D105" s="15"/>
      <c r="E105" s="61"/>
      <c r="F105" s="59"/>
      <c r="G105" s="18"/>
      <c r="H105" s="17"/>
      <c r="I105" s="72"/>
      <c r="J105" s="19"/>
      <c r="K105" s="20"/>
      <c r="L105" s="20"/>
      <c r="M105" s="17"/>
      <c r="N105" s="17"/>
      <c r="O105" s="17"/>
      <c r="P105" s="21"/>
      <c r="Q105" s="12"/>
      <c r="R105" s="21"/>
      <c r="S105" s="167">
        <f>SUM(S102:S104)</f>
        <v>80.19</v>
      </c>
      <c r="T105" s="167">
        <v>13</v>
      </c>
      <c r="U105" s="167">
        <f>S105-T105</f>
        <v>67.19</v>
      </c>
      <c r="V105" s="175">
        <f>U105*75%+T105</f>
        <v>63.392499999999998</v>
      </c>
      <c r="W105" s="37"/>
      <c r="X105" s="37"/>
      <c r="Y105" s="39"/>
      <c r="Z105" s="40"/>
      <c r="AA105" s="41"/>
      <c r="AB105" s="41"/>
      <c r="AC105" s="41"/>
      <c r="AD105" s="42"/>
      <c r="AE105" s="41"/>
      <c r="AF105" s="43"/>
      <c r="AG105" s="44"/>
      <c r="AH105" s="44"/>
      <c r="AI105" s="42"/>
      <c r="AJ105" s="45"/>
      <c r="AK105" s="44"/>
      <c r="AL105" s="41"/>
      <c r="AM105" s="41"/>
      <c r="AN105" s="44"/>
      <c r="AO105" s="44"/>
      <c r="AP105" s="50"/>
      <c r="AQ105" s="37"/>
      <c r="AR105" s="314"/>
      <c r="AS105" s="314"/>
      <c r="AT105" s="314"/>
      <c r="AU105" s="314"/>
      <c r="AV105" s="314"/>
      <c r="AW105" s="314"/>
      <c r="AX105" s="314"/>
      <c r="AY105" s="314"/>
      <c r="AZ105" s="314"/>
    </row>
    <row r="106" spans="1:52" s="30" customFormat="1" ht="24" thickBot="1">
      <c r="A106" s="158" t="s">
        <v>461</v>
      </c>
      <c r="B106" s="78" t="s">
        <v>43</v>
      </c>
      <c r="C106" s="79" t="s">
        <v>89</v>
      </c>
      <c r="D106" s="80" t="s">
        <v>45</v>
      </c>
      <c r="E106" s="81" t="s">
        <v>1034</v>
      </c>
      <c r="F106" s="82" t="s">
        <v>619</v>
      </c>
      <c r="G106" s="83" t="s">
        <v>1032</v>
      </c>
      <c r="H106" s="84" t="s">
        <v>384</v>
      </c>
      <c r="I106" s="85"/>
      <c r="J106" s="86">
        <v>4</v>
      </c>
      <c r="K106" s="87" t="s">
        <v>620</v>
      </c>
      <c r="L106" s="87" t="s">
        <v>37</v>
      </c>
      <c r="M106" s="84" t="s">
        <v>391</v>
      </c>
      <c r="N106" s="84" t="s">
        <v>585</v>
      </c>
      <c r="O106" s="84" t="s">
        <v>585</v>
      </c>
      <c r="P106" s="88">
        <f>M106*400+N106*100+O106</f>
        <v>10000</v>
      </c>
      <c r="Q106" s="89">
        <v>330</v>
      </c>
      <c r="R106" s="88">
        <f>P106*Q106</f>
        <v>3300000</v>
      </c>
      <c r="S106" s="169">
        <f t="shared" ref="S106:S116" si="10">R106*0.01%</f>
        <v>330</v>
      </c>
      <c r="T106" s="167">
        <v>120</v>
      </c>
      <c r="U106" s="167">
        <f>S106-T106</f>
        <v>210</v>
      </c>
      <c r="V106" s="175">
        <f>U106*75%+T106</f>
        <v>277.5</v>
      </c>
      <c r="W106" s="37"/>
      <c r="X106" s="37"/>
      <c r="Y106" s="39"/>
      <c r="Z106" s="40"/>
      <c r="AA106" s="41"/>
      <c r="AB106" s="41"/>
      <c r="AC106" s="41"/>
      <c r="AD106" s="42"/>
      <c r="AE106" s="41"/>
      <c r="AF106" s="43"/>
      <c r="AG106" s="44"/>
      <c r="AH106" s="44"/>
      <c r="AI106" s="42"/>
      <c r="AJ106" s="45"/>
      <c r="AK106" s="44"/>
      <c r="AL106" s="41"/>
      <c r="AM106" s="41"/>
      <c r="AN106" s="44"/>
      <c r="AO106" s="44"/>
      <c r="AP106" s="50"/>
      <c r="AQ106" s="37"/>
      <c r="AR106" s="314"/>
      <c r="AS106" s="314"/>
      <c r="AT106" s="314"/>
      <c r="AU106" s="314"/>
      <c r="AV106" s="314"/>
      <c r="AW106" s="314"/>
      <c r="AX106" s="314"/>
      <c r="AY106" s="314"/>
      <c r="AZ106" s="314"/>
    </row>
    <row r="107" spans="1:52" s="30" customFormat="1" ht="24">
      <c r="A107" s="292" t="s">
        <v>355</v>
      </c>
      <c r="B107" s="102" t="s">
        <v>49</v>
      </c>
      <c r="C107" s="103" t="s">
        <v>90</v>
      </c>
      <c r="D107" s="104" t="s">
        <v>45</v>
      </c>
      <c r="E107" s="105" t="s">
        <v>776</v>
      </c>
      <c r="F107" s="106" t="s">
        <v>379</v>
      </c>
      <c r="G107" s="107" t="s">
        <v>540</v>
      </c>
      <c r="H107" s="108" t="s">
        <v>562</v>
      </c>
      <c r="I107" s="109">
        <v>1</v>
      </c>
      <c r="J107" s="110">
        <v>4</v>
      </c>
      <c r="K107" s="111" t="s">
        <v>620</v>
      </c>
      <c r="L107" s="111" t="s">
        <v>37</v>
      </c>
      <c r="M107" s="108" t="s">
        <v>486</v>
      </c>
      <c r="N107" s="108" t="s">
        <v>481</v>
      </c>
      <c r="O107" s="108" t="s">
        <v>502</v>
      </c>
      <c r="P107" s="112">
        <f>M107*400+N107*100+O107</f>
        <v>4926</v>
      </c>
      <c r="Q107" s="113">
        <v>330</v>
      </c>
      <c r="R107" s="112">
        <f>P107*Q107</f>
        <v>1625580</v>
      </c>
      <c r="S107" s="170">
        <f t="shared" si="10"/>
        <v>162.55800000000002</v>
      </c>
      <c r="T107" s="167"/>
      <c r="U107" s="167"/>
      <c r="V107" s="175"/>
      <c r="W107" s="77"/>
      <c r="X107" s="37"/>
      <c r="Y107" s="39"/>
      <c r="Z107" s="40"/>
      <c r="AA107" s="41"/>
      <c r="AB107" s="41"/>
      <c r="AC107" s="41"/>
      <c r="AD107" s="42"/>
      <c r="AE107" s="41"/>
      <c r="AF107" s="43"/>
      <c r="AG107" s="44"/>
      <c r="AH107" s="44"/>
      <c r="AI107" s="42"/>
      <c r="AJ107" s="45"/>
      <c r="AK107" s="44"/>
      <c r="AL107" s="41"/>
      <c r="AM107" s="41"/>
      <c r="AN107" s="44"/>
      <c r="AO107" s="44"/>
      <c r="AP107" s="50">
        <v>1E-4</v>
      </c>
      <c r="AQ107" s="37"/>
      <c r="AR107" s="314"/>
      <c r="AS107" s="314"/>
      <c r="AT107" s="314"/>
      <c r="AU107" s="314"/>
      <c r="AV107" s="314"/>
      <c r="AW107" s="314"/>
      <c r="AX107" s="314"/>
      <c r="AY107" s="314"/>
      <c r="AZ107" s="314"/>
    </row>
    <row r="108" spans="1:52" s="30" customFormat="1" ht="24">
      <c r="A108" s="293"/>
      <c r="B108" s="74" t="s">
        <v>49</v>
      </c>
      <c r="C108" s="75" t="s">
        <v>1060</v>
      </c>
      <c r="D108" s="76" t="s">
        <v>45</v>
      </c>
      <c r="E108" s="60"/>
      <c r="F108" s="71"/>
      <c r="G108" s="18" t="s">
        <v>540</v>
      </c>
      <c r="H108" s="17" t="s">
        <v>562</v>
      </c>
      <c r="I108" s="72">
        <v>89</v>
      </c>
      <c r="J108" s="19">
        <v>4</v>
      </c>
      <c r="K108" s="20" t="s">
        <v>620</v>
      </c>
      <c r="L108" s="20" t="s">
        <v>37</v>
      </c>
      <c r="M108" s="17" t="s">
        <v>481</v>
      </c>
      <c r="N108" s="17" t="s">
        <v>584</v>
      </c>
      <c r="O108" s="17" t="s">
        <v>404</v>
      </c>
      <c r="P108" s="21">
        <f>M108*400+N108*100+O108</f>
        <v>776</v>
      </c>
      <c r="Q108" s="12">
        <v>330</v>
      </c>
      <c r="R108" s="21">
        <f>P108*Q108</f>
        <v>256080</v>
      </c>
      <c r="S108" s="167">
        <f t="shared" si="10"/>
        <v>25.608000000000001</v>
      </c>
      <c r="T108" s="167"/>
      <c r="U108" s="167"/>
      <c r="V108" s="175"/>
      <c r="W108" s="77"/>
      <c r="X108" s="37"/>
      <c r="Y108" s="39"/>
      <c r="Z108" s="40"/>
      <c r="AA108" s="41"/>
      <c r="AB108" s="41"/>
      <c r="AC108" s="41"/>
      <c r="AD108" s="42"/>
      <c r="AE108" s="41"/>
      <c r="AF108" s="43"/>
      <c r="AG108" s="44"/>
      <c r="AH108" s="44"/>
      <c r="AI108" s="42"/>
      <c r="AJ108" s="45"/>
      <c r="AK108" s="44"/>
      <c r="AL108" s="41"/>
      <c r="AM108" s="41"/>
      <c r="AN108" s="44"/>
      <c r="AO108" s="44"/>
      <c r="AP108" s="50"/>
      <c r="AQ108" s="37"/>
      <c r="AR108" s="314"/>
      <c r="AS108" s="314"/>
      <c r="AT108" s="314"/>
      <c r="AU108" s="314"/>
      <c r="AV108" s="314"/>
      <c r="AW108" s="314"/>
      <c r="AX108" s="314"/>
      <c r="AY108" s="314"/>
      <c r="AZ108" s="314"/>
    </row>
    <row r="109" spans="1:52" s="30" customFormat="1" ht="24.75" thickBot="1">
      <c r="A109" s="294"/>
      <c r="B109" s="311" t="s">
        <v>1061</v>
      </c>
      <c r="C109" s="312"/>
      <c r="D109" s="313"/>
      <c r="E109" s="114"/>
      <c r="F109" s="115"/>
      <c r="G109" s="116"/>
      <c r="H109" s="117"/>
      <c r="I109" s="118"/>
      <c r="J109" s="119"/>
      <c r="K109" s="120"/>
      <c r="L109" s="120"/>
      <c r="M109" s="117"/>
      <c r="N109" s="117"/>
      <c r="O109" s="117"/>
      <c r="P109" s="121"/>
      <c r="Q109" s="122"/>
      <c r="R109" s="121">
        <f>SUM(R107:R108)</f>
        <v>1881660</v>
      </c>
      <c r="S109" s="171">
        <f t="shared" si="10"/>
        <v>188.166</v>
      </c>
      <c r="T109" s="167">
        <v>66</v>
      </c>
      <c r="U109" s="167">
        <f>S109-T109</f>
        <v>122.166</v>
      </c>
      <c r="V109" s="175">
        <f>U109*75%+T109</f>
        <v>157.62450000000001</v>
      </c>
      <c r="W109" s="77"/>
      <c r="X109" s="37"/>
      <c r="Y109" s="39"/>
      <c r="Z109" s="40"/>
      <c r="AA109" s="41"/>
      <c r="AB109" s="41"/>
      <c r="AC109" s="41"/>
      <c r="AD109" s="42"/>
      <c r="AE109" s="41"/>
      <c r="AF109" s="43"/>
      <c r="AG109" s="44"/>
      <c r="AH109" s="44"/>
      <c r="AI109" s="42"/>
      <c r="AJ109" s="45"/>
      <c r="AK109" s="44"/>
      <c r="AL109" s="41"/>
      <c r="AM109" s="41"/>
      <c r="AN109" s="44"/>
      <c r="AO109" s="44"/>
      <c r="AP109" s="50"/>
      <c r="AQ109" s="37"/>
      <c r="AR109" s="314"/>
      <c r="AS109" s="314"/>
      <c r="AT109" s="314"/>
      <c r="AU109" s="314"/>
      <c r="AV109" s="314"/>
      <c r="AW109" s="314"/>
      <c r="AX109" s="314"/>
      <c r="AY109" s="314"/>
      <c r="AZ109" s="314"/>
    </row>
    <row r="110" spans="1:52" s="30" customFormat="1" ht="24">
      <c r="A110" s="157" t="s">
        <v>412</v>
      </c>
      <c r="B110" s="90" t="s">
        <v>43</v>
      </c>
      <c r="C110" s="91" t="s">
        <v>91</v>
      </c>
      <c r="D110" s="92" t="s">
        <v>47</v>
      </c>
      <c r="E110" s="93" t="s">
        <v>777</v>
      </c>
      <c r="F110" s="94" t="s">
        <v>380</v>
      </c>
      <c r="G110" s="95" t="s">
        <v>540</v>
      </c>
      <c r="H110" s="96" t="s">
        <v>547</v>
      </c>
      <c r="I110" s="97"/>
      <c r="J110" s="98">
        <v>4</v>
      </c>
      <c r="K110" s="99" t="s">
        <v>620</v>
      </c>
      <c r="L110" s="99" t="s">
        <v>37</v>
      </c>
      <c r="M110" s="96" t="s">
        <v>594</v>
      </c>
      <c r="N110" s="96" t="s">
        <v>481</v>
      </c>
      <c r="O110" s="96" t="s">
        <v>394</v>
      </c>
      <c r="P110" s="100">
        <f t="shared" ref="P110:P116" si="11">M110*400+N110*100+O110</f>
        <v>9362</v>
      </c>
      <c r="Q110" s="101">
        <v>330</v>
      </c>
      <c r="R110" s="100">
        <f t="shared" ref="R110:R116" si="12">P110*Q110</f>
        <v>3089460</v>
      </c>
      <c r="S110" s="172">
        <f t="shared" si="10"/>
        <v>308.94600000000003</v>
      </c>
      <c r="T110" s="167">
        <v>134</v>
      </c>
      <c r="U110" s="167">
        <f>S110-T110</f>
        <v>174.94600000000003</v>
      </c>
      <c r="V110" s="175">
        <f>U110*75%+T110</f>
        <v>265.20950000000005</v>
      </c>
      <c r="W110" s="37"/>
      <c r="X110" s="37"/>
      <c r="Y110" s="39"/>
      <c r="Z110" s="40"/>
      <c r="AA110" s="41"/>
      <c r="AB110" s="41"/>
      <c r="AC110" s="41"/>
      <c r="AD110" s="42"/>
      <c r="AE110" s="41"/>
      <c r="AF110" s="43"/>
      <c r="AG110" s="44"/>
      <c r="AH110" s="44"/>
      <c r="AI110" s="42"/>
      <c r="AJ110" s="45"/>
      <c r="AK110" s="44"/>
      <c r="AL110" s="41"/>
      <c r="AM110" s="41"/>
      <c r="AN110" s="44"/>
      <c r="AO110" s="44"/>
      <c r="AP110" s="50">
        <v>1E-4</v>
      </c>
      <c r="AQ110" s="37"/>
      <c r="AR110" s="314"/>
      <c r="AS110" s="314"/>
      <c r="AT110" s="314"/>
      <c r="AU110" s="314"/>
      <c r="AV110" s="314"/>
      <c r="AW110" s="314"/>
      <c r="AX110" s="314"/>
      <c r="AY110" s="314"/>
      <c r="AZ110" s="314"/>
    </row>
    <row r="111" spans="1:52" s="30" customFormat="1" ht="24">
      <c r="A111" s="253" t="s">
        <v>445</v>
      </c>
      <c r="B111" s="13" t="s">
        <v>49</v>
      </c>
      <c r="C111" s="14" t="s">
        <v>1096</v>
      </c>
      <c r="D111" s="15" t="s">
        <v>45</v>
      </c>
      <c r="E111" s="60" t="s">
        <v>940</v>
      </c>
      <c r="F111" s="59" t="s">
        <v>382</v>
      </c>
      <c r="G111" s="18" t="s">
        <v>540</v>
      </c>
      <c r="H111" s="17" t="s">
        <v>543</v>
      </c>
      <c r="I111" s="72"/>
      <c r="J111" s="19">
        <v>4</v>
      </c>
      <c r="K111" s="20" t="s">
        <v>620</v>
      </c>
      <c r="L111" s="20" t="s">
        <v>37</v>
      </c>
      <c r="M111" s="17" t="s">
        <v>588</v>
      </c>
      <c r="N111" s="17" t="s">
        <v>588</v>
      </c>
      <c r="O111" s="17" t="s">
        <v>418</v>
      </c>
      <c r="P111" s="21">
        <f t="shared" si="11"/>
        <v>1020</v>
      </c>
      <c r="Q111" s="12">
        <v>330</v>
      </c>
      <c r="R111" s="21">
        <f t="shared" si="12"/>
        <v>336600</v>
      </c>
      <c r="S111" s="167">
        <f t="shared" si="10"/>
        <v>33.660000000000004</v>
      </c>
      <c r="T111" s="167"/>
      <c r="U111" s="167"/>
      <c r="V111" s="175"/>
      <c r="W111" s="37"/>
      <c r="X111" s="37"/>
      <c r="Y111" s="39"/>
      <c r="Z111" s="40"/>
      <c r="AA111" s="41"/>
      <c r="AB111" s="41"/>
      <c r="AC111" s="41"/>
      <c r="AD111" s="42"/>
      <c r="AE111" s="41"/>
      <c r="AF111" s="43"/>
      <c r="AG111" s="44"/>
      <c r="AH111" s="44"/>
      <c r="AI111" s="42"/>
      <c r="AJ111" s="45"/>
      <c r="AK111" s="44"/>
      <c r="AL111" s="41"/>
      <c r="AM111" s="41"/>
      <c r="AN111" s="44"/>
      <c r="AO111" s="44"/>
      <c r="AP111" s="50">
        <v>1E-4</v>
      </c>
      <c r="AQ111" s="37"/>
      <c r="AR111" s="314"/>
      <c r="AS111" s="314"/>
      <c r="AT111" s="314"/>
      <c r="AU111" s="314"/>
      <c r="AV111" s="314"/>
      <c r="AW111" s="314"/>
      <c r="AX111" s="314"/>
      <c r="AY111" s="314"/>
      <c r="AZ111" s="314"/>
    </row>
    <row r="112" spans="1:52" s="30" customFormat="1" ht="23.25">
      <c r="A112" s="254"/>
      <c r="B112" s="13"/>
      <c r="C112" s="14"/>
      <c r="D112" s="15"/>
      <c r="E112" s="61"/>
      <c r="F112" s="59"/>
      <c r="G112" s="18" t="s">
        <v>540</v>
      </c>
      <c r="H112" s="17" t="s">
        <v>552</v>
      </c>
      <c r="I112" s="72"/>
      <c r="J112" s="19">
        <v>4</v>
      </c>
      <c r="K112" s="20" t="s">
        <v>620</v>
      </c>
      <c r="L112" s="20" t="s">
        <v>37</v>
      </c>
      <c r="M112" s="17" t="s">
        <v>585</v>
      </c>
      <c r="N112" s="17" t="s">
        <v>588</v>
      </c>
      <c r="O112" s="17" t="s">
        <v>456</v>
      </c>
      <c r="P112" s="21">
        <f t="shared" si="11"/>
        <v>290</v>
      </c>
      <c r="Q112" s="12">
        <v>330</v>
      </c>
      <c r="R112" s="21">
        <f t="shared" si="12"/>
        <v>95700</v>
      </c>
      <c r="S112" s="167">
        <f t="shared" si="10"/>
        <v>9.57</v>
      </c>
      <c r="T112" s="167"/>
      <c r="U112" s="167"/>
      <c r="V112" s="175"/>
      <c r="W112" s="37"/>
      <c r="X112" s="37"/>
      <c r="Y112" s="39"/>
      <c r="Z112" s="40"/>
      <c r="AA112" s="41"/>
      <c r="AB112" s="41"/>
      <c r="AC112" s="41"/>
      <c r="AD112" s="42"/>
      <c r="AE112" s="41"/>
      <c r="AF112" s="43"/>
      <c r="AG112" s="44"/>
      <c r="AH112" s="44"/>
      <c r="AI112" s="42"/>
      <c r="AJ112" s="45"/>
      <c r="AK112" s="44"/>
      <c r="AL112" s="41"/>
      <c r="AM112" s="41"/>
      <c r="AN112" s="44"/>
      <c r="AO112" s="44"/>
      <c r="AP112" s="50">
        <v>1E-4</v>
      </c>
      <c r="AQ112" s="37"/>
      <c r="AR112" s="314"/>
      <c r="AS112" s="314"/>
      <c r="AT112" s="314"/>
      <c r="AU112" s="314"/>
      <c r="AV112" s="314"/>
      <c r="AW112" s="314"/>
      <c r="AX112" s="314"/>
      <c r="AY112" s="314"/>
      <c r="AZ112" s="314"/>
    </row>
    <row r="113" spans="1:52" s="30" customFormat="1" ht="23.25">
      <c r="A113" s="254"/>
      <c r="B113" s="256" t="s">
        <v>1095</v>
      </c>
      <c r="C113" s="257"/>
      <c r="D113" s="258"/>
      <c r="E113" s="61"/>
      <c r="F113" s="59"/>
      <c r="G113" s="18" t="s">
        <v>540</v>
      </c>
      <c r="H113" s="17" t="s">
        <v>552</v>
      </c>
      <c r="I113" s="72"/>
      <c r="J113" s="19">
        <v>4</v>
      </c>
      <c r="K113" s="20" t="s">
        <v>620</v>
      </c>
      <c r="L113" s="20" t="s">
        <v>37</v>
      </c>
      <c r="M113" s="17" t="s">
        <v>585</v>
      </c>
      <c r="N113" s="17" t="s">
        <v>585</v>
      </c>
      <c r="O113" s="17" t="s">
        <v>442</v>
      </c>
      <c r="P113" s="21">
        <f t="shared" si="11"/>
        <v>88</v>
      </c>
      <c r="Q113" s="12">
        <v>330</v>
      </c>
      <c r="R113" s="21">
        <f t="shared" si="12"/>
        <v>29040</v>
      </c>
      <c r="S113" s="167">
        <f t="shared" si="10"/>
        <v>2.9040000000000004</v>
      </c>
      <c r="T113" s="167"/>
      <c r="U113" s="167"/>
      <c r="V113" s="175"/>
      <c r="W113" s="37"/>
      <c r="X113" s="37"/>
      <c r="Y113" s="39"/>
      <c r="Z113" s="40"/>
      <c r="AA113" s="41"/>
      <c r="AB113" s="41"/>
      <c r="AC113" s="41"/>
      <c r="AD113" s="42"/>
      <c r="AE113" s="41"/>
      <c r="AF113" s="43"/>
      <c r="AG113" s="44"/>
      <c r="AH113" s="44"/>
      <c r="AI113" s="42"/>
      <c r="AJ113" s="45"/>
      <c r="AK113" s="44"/>
      <c r="AL113" s="41"/>
      <c r="AM113" s="41"/>
      <c r="AN113" s="44"/>
      <c r="AO113" s="44"/>
      <c r="AP113" s="50">
        <v>1E-4</v>
      </c>
      <c r="AQ113" s="37"/>
      <c r="AR113" s="314"/>
      <c r="AS113" s="314"/>
      <c r="AT113" s="314"/>
      <c r="AU113" s="314"/>
      <c r="AV113" s="314"/>
      <c r="AW113" s="314"/>
      <c r="AX113" s="314"/>
      <c r="AY113" s="314"/>
      <c r="AZ113" s="314"/>
    </row>
    <row r="114" spans="1:52" s="30" customFormat="1" ht="23.25">
      <c r="A114" s="254"/>
      <c r="B114" s="13"/>
      <c r="C114" s="14"/>
      <c r="D114" s="15"/>
      <c r="E114" s="61"/>
      <c r="F114" s="59"/>
      <c r="G114" s="18" t="s">
        <v>540</v>
      </c>
      <c r="H114" s="17" t="s">
        <v>552</v>
      </c>
      <c r="I114" s="72"/>
      <c r="J114" s="19">
        <v>4</v>
      </c>
      <c r="K114" s="20" t="s">
        <v>620</v>
      </c>
      <c r="L114" s="20" t="s">
        <v>37</v>
      </c>
      <c r="M114" s="17" t="s">
        <v>585</v>
      </c>
      <c r="N114" s="17" t="s">
        <v>584</v>
      </c>
      <c r="O114" s="17" t="s">
        <v>369</v>
      </c>
      <c r="P114" s="21">
        <f t="shared" si="11"/>
        <v>394</v>
      </c>
      <c r="Q114" s="12">
        <v>330</v>
      </c>
      <c r="R114" s="21">
        <f t="shared" si="12"/>
        <v>130020</v>
      </c>
      <c r="S114" s="167">
        <f t="shared" si="10"/>
        <v>13.002000000000001</v>
      </c>
      <c r="T114" s="167"/>
      <c r="U114" s="167"/>
      <c r="V114" s="175"/>
      <c r="W114" s="37"/>
      <c r="X114" s="37"/>
      <c r="Y114" s="39"/>
      <c r="Z114" s="40"/>
      <c r="AA114" s="41"/>
      <c r="AB114" s="41"/>
      <c r="AC114" s="41"/>
      <c r="AD114" s="42"/>
      <c r="AE114" s="41"/>
      <c r="AF114" s="43"/>
      <c r="AG114" s="44"/>
      <c r="AH114" s="44"/>
      <c r="AI114" s="42"/>
      <c r="AJ114" s="45"/>
      <c r="AK114" s="44"/>
      <c r="AL114" s="41"/>
      <c r="AM114" s="41"/>
      <c r="AN114" s="44"/>
      <c r="AO114" s="44"/>
      <c r="AP114" s="50">
        <v>1E-4</v>
      </c>
      <c r="AQ114" s="37"/>
      <c r="AR114" s="314"/>
      <c r="AS114" s="314"/>
      <c r="AT114" s="314"/>
      <c r="AU114" s="314"/>
      <c r="AV114" s="314"/>
      <c r="AW114" s="314"/>
      <c r="AX114" s="314"/>
      <c r="AY114" s="314"/>
      <c r="AZ114" s="314"/>
    </row>
    <row r="115" spans="1:52" s="30" customFormat="1" ht="23.25">
      <c r="A115" s="254"/>
      <c r="B115" s="13"/>
      <c r="C115" s="14"/>
      <c r="D115" s="15"/>
      <c r="E115" s="61"/>
      <c r="F115" s="59"/>
      <c r="G115" s="18" t="s">
        <v>540</v>
      </c>
      <c r="H115" s="17" t="s">
        <v>552</v>
      </c>
      <c r="I115" s="72"/>
      <c r="J115" s="19">
        <v>4</v>
      </c>
      <c r="K115" s="20" t="s">
        <v>620</v>
      </c>
      <c r="L115" s="20" t="s">
        <v>37</v>
      </c>
      <c r="M115" s="17" t="s">
        <v>585</v>
      </c>
      <c r="N115" s="17" t="s">
        <v>588</v>
      </c>
      <c r="O115" s="17" t="s">
        <v>608</v>
      </c>
      <c r="P115" s="21">
        <f t="shared" si="11"/>
        <v>279</v>
      </c>
      <c r="Q115" s="12">
        <v>330</v>
      </c>
      <c r="R115" s="21">
        <f t="shared" si="12"/>
        <v>92070</v>
      </c>
      <c r="S115" s="167">
        <f t="shared" si="10"/>
        <v>9.2070000000000007</v>
      </c>
      <c r="T115" s="167"/>
      <c r="U115" s="167"/>
      <c r="V115" s="175"/>
      <c r="W115" s="37"/>
      <c r="X115" s="37"/>
      <c r="Y115" s="39"/>
      <c r="Z115" s="40"/>
      <c r="AA115" s="41"/>
      <c r="AB115" s="41"/>
      <c r="AC115" s="41"/>
      <c r="AD115" s="42"/>
      <c r="AE115" s="41"/>
      <c r="AF115" s="43"/>
      <c r="AG115" s="44"/>
      <c r="AH115" s="44"/>
      <c r="AI115" s="42"/>
      <c r="AJ115" s="45"/>
      <c r="AK115" s="44"/>
      <c r="AL115" s="41"/>
      <c r="AM115" s="41"/>
      <c r="AN115" s="44"/>
      <c r="AO115" s="44"/>
      <c r="AP115" s="50">
        <v>1E-4</v>
      </c>
      <c r="AQ115" s="37"/>
      <c r="AR115" s="314"/>
      <c r="AS115" s="314"/>
      <c r="AT115" s="314"/>
      <c r="AU115" s="314"/>
      <c r="AV115" s="314"/>
      <c r="AW115" s="314"/>
      <c r="AX115" s="314"/>
      <c r="AY115" s="314"/>
      <c r="AZ115" s="314"/>
    </row>
    <row r="116" spans="1:52" s="30" customFormat="1" ht="23.25">
      <c r="A116" s="254"/>
      <c r="B116" s="13"/>
      <c r="C116" s="14"/>
      <c r="D116" s="15"/>
      <c r="E116" s="61"/>
      <c r="F116" s="59"/>
      <c r="G116" s="18" t="s">
        <v>540</v>
      </c>
      <c r="H116" s="17" t="s">
        <v>552</v>
      </c>
      <c r="I116" s="72"/>
      <c r="J116" s="19">
        <v>4</v>
      </c>
      <c r="K116" s="20" t="s">
        <v>620</v>
      </c>
      <c r="L116" s="20" t="s">
        <v>37</v>
      </c>
      <c r="M116" s="17" t="s">
        <v>588</v>
      </c>
      <c r="N116" s="17" t="s">
        <v>584</v>
      </c>
      <c r="O116" s="17" t="s">
        <v>469</v>
      </c>
      <c r="P116" s="21">
        <f t="shared" si="11"/>
        <v>1143</v>
      </c>
      <c r="Q116" s="12">
        <v>330</v>
      </c>
      <c r="R116" s="21">
        <f t="shared" si="12"/>
        <v>377190</v>
      </c>
      <c r="S116" s="167">
        <f t="shared" si="10"/>
        <v>37.719000000000001</v>
      </c>
      <c r="T116" s="167"/>
      <c r="U116" s="167"/>
      <c r="V116" s="175"/>
      <c r="W116" s="37"/>
      <c r="X116" s="37"/>
      <c r="Y116" s="39"/>
      <c r="Z116" s="40"/>
      <c r="AA116" s="41"/>
      <c r="AB116" s="41"/>
      <c r="AC116" s="41"/>
      <c r="AD116" s="42"/>
      <c r="AE116" s="41"/>
      <c r="AF116" s="43"/>
      <c r="AG116" s="44"/>
      <c r="AH116" s="44"/>
      <c r="AI116" s="42"/>
      <c r="AJ116" s="45"/>
      <c r="AK116" s="44"/>
      <c r="AL116" s="41"/>
      <c r="AM116" s="41"/>
      <c r="AN116" s="44"/>
      <c r="AO116" s="44"/>
      <c r="AP116" s="50">
        <v>1E-4</v>
      </c>
      <c r="AQ116" s="37"/>
      <c r="AR116" s="314"/>
      <c r="AS116" s="314"/>
      <c r="AT116" s="314"/>
      <c r="AU116" s="314"/>
      <c r="AV116" s="314"/>
      <c r="AW116" s="314"/>
      <c r="AX116" s="314"/>
      <c r="AY116" s="314"/>
      <c r="AZ116" s="314"/>
    </row>
    <row r="117" spans="1:52" s="30" customFormat="1" ht="23.25">
      <c r="A117" s="255"/>
      <c r="B117" s="13"/>
      <c r="C117" s="14"/>
      <c r="D117" s="15"/>
      <c r="E117" s="61"/>
      <c r="F117" s="59"/>
      <c r="G117" s="18"/>
      <c r="H117" s="17"/>
      <c r="I117" s="72"/>
      <c r="J117" s="19"/>
      <c r="K117" s="20"/>
      <c r="L117" s="20"/>
      <c r="M117" s="17"/>
      <c r="N117" s="17"/>
      <c r="O117" s="17"/>
      <c r="P117" s="21"/>
      <c r="Q117" s="12"/>
      <c r="R117" s="21"/>
      <c r="S117" s="167">
        <f>SUM(S111:S116)</f>
        <v>106.06200000000001</v>
      </c>
      <c r="T117" s="167"/>
      <c r="U117" s="167"/>
      <c r="V117" s="175"/>
      <c r="W117" s="37"/>
      <c r="X117" s="37"/>
      <c r="Y117" s="39"/>
      <c r="Z117" s="40"/>
      <c r="AA117" s="41"/>
      <c r="AB117" s="41"/>
      <c r="AC117" s="41"/>
      <c r="AD117" s="42"/>
      <c r="AE117" s="41"/>
      <c r="AF117" s="43"/>
      <c r="AG117" s="44"/>
      <c r="AH117" s="44"/>
      <c r="AI117" s="42"/>
      <c r="AJ117" s="45"/>
      <c r="AK117" s="44"/>
      <c r="AL117" s="41"/>
      <c r="AM117" s="41"/>
      <c r="AN117" s="44"/>
      <c r="AO117" s="44"/>
      <c r="AP117" s="50"/>
      <c r="AQ117" s="37"/>
      <c r="AR117" s="314"/>
      <c r="AS117" s="314"/>
      <c r="AT117" s="314"/>
      <c r="AU117" s="314"/>
      <c r="AV117" s="314"/>
      <c r="AW117" s="314"/>
      <c r="AX117" s="314"/>
      <c r="AY117" s="314"/>
      <c r="AZ117" s="314"/>
    </row>
    <row r="118" spans="1:52" s="30" customFormat="1" ht="24">
      <c r="A118" s="253" t="s">
        <v>469</v>
      </c>
      <c r="B118" s="13" t="s">
        <v>43</v>
      </c>
      <c r="C118" s="14" t="s">
        <v>94</v>
      </c>
      <c r="D118" s="15" t="s">
        <v>66</v>
      </c>
      <c r="E118" s="60" t="s">
        <v>779</v>
      </c>
      <c r="F118" s="59" t="s">
        <v>359</v>
      </c>
      <c r="G118" s="18" t="s">
        <v>540</v>
      </c>
      <c r="H118" s="17" t="s">
        <v>560</v>
      </c>
      <c r="I118" s="72"/>
      <c r="J118" s="19">
        <v>4</v>
      </c>
      <c r="K118" s="20" t="s">
        <v>620</v>
      </c>
      <c r="L118" s="20" t="s">
        <v>37</v>
      </c>
      <c r="M118" s="17" t="s">
        <v>588</v>
      </c>
      <c r="N118" s="17" t="s">
        <v>584</v>
      </c>
      <c r="O118" s="17" t="s">
        <v>457</v>
      </c>
      <c r="P118" s="21">
        <f>M118*400+N118*100+O118</f>
        <v>1119</v>
      </c>
      <c r="Q118" s="12">
        <v>330</v>
      </c>
      <c r="R118" s="21">
        <f>P118*Q118</f>
        <v>369270</v>
      </c>
      <c r="S118" s="167">
        <f>R118*0.01%</f>
        <v>36.927</v>
      </c>
      <c r="T118" s="167"/>
      <c r="U118" s="167"/>
      <c r="V118" s="175"/>
      <c r="W118" s="37"/>
      <c r="X118" s="37"/>
      <c r="Y118" s="39"/>
      <c r="Z118" s="40"/>
      <c r="AA118" s="41"/>
      <c r="AB118" s="41"/>
      <c r="AC118" s="41"/>
      <c r="AD118" s="42"/>
      <c r="AE118" s="41"/>
      <c r="AF118" s="43"/>
      <c r="AG118" s="44"/>
      <c r="AH118" s="44"/>
      <c r="AI118" s="42"/>
      <c r="AJ118" s="45"/>
      <c r="AK118" s="44"/>
      <c r="AL118" s="41"/>
      <c r="AM118" s="41"/>
      <c r="AN118" s="44"/>
      <c r="AO118" s="44"/>
      <c r="AP118" s="50">
        <v>1E-4</v>
      </c>
      <c r="AQ118" s="37"/>
      <c r="AR118" s="314"/>
      <c r="AS118" s="314"/>
      <c r="AT118" s="314"/>
      <c r="AU118" s="314"/>
      <c r="AV118" s="314"/>
      <c r="AW118" s="314"/>
      <c r="AX118" s="314"/>
      <c r="AY118" s="314"/>
      <c r="AZ118" s="314"/>
    </row>
    <row r="119" spans="1:52" s="30" customFormat="1" ht="23.25">
      <c r="A119" s="254"/>
      <c r="B119" s="13"/>
      <c r="C119" s="14"/>
      <c r="D119" s="15"/>
      <c r="E119" s="61"/>
      <c r="F119" s="59"/>
      <c r="G119" s="18" t="s">
        <v>540</v>
      </c>
      <c r="H119" s="17" t="s">
        <v>560</v>
      </c>
      <c r="I119" s="72"/>
      <c r="J119" s="19">
        <v>4</v>
      </c>
      <c r="K119" s="20" t="s">
        <v>620</v>
      </c>
      <c r="L119" s="20" t="s">
        <v>37</v>
      </c>
      <c r="M119" s="17" t="s">
        <v>588</v>
      </c>
      <c r="N119" s="17" t="s">
        <v>585</v>
      </c>
      <c r="O119" s="17" t="s">
        <v>596</v>
      </c>
      <c r="P119" s="21">
        <f>M119*400+N119*100+O119</f>
        <v>821</v>
      </c>
      <c r="Q119" s="12">
        <v>330</v>
      </c>
      <c r="R119" s="21">
        <f>P119*Q119</f>
        <v>270930</v>
      </c>
      <c r="S119" s="167">
        <f>R119*0.01%</f>
        <v>27.093</v>
      </c>
      <c r="T119" s="167"/>
      <c r="U119" s="167"/>
      <c r="V119" s="175"/>
      <c r="W119" s="37"/>
      <c r="X119" s="37"/>
      <c r="Y119" s="39"/>
      <c r="Z119" s="40"/>
      <c r="AA119" s="41"/>
      <c r="AB119" s="41"/>
      <c r="AC119" s="41"/>
      <c r="AD119" s="42"/>
      <c r="AE119" s="41"/>
      <c r="AF119" s="43"/>
      <c r="AG119" s="44"/>
      <c r="AH119" s="44"/>
      <c r="AI119" s="42"/>
      <c r="AJ119" s="45"/>
      <c r="AK119" s="44"/>
      <c r="AL119" s="41"/>
      <c r="AM119" s="41"/>
      <c r="AN119" s="44"/>
      <c r="AO119" s="44"/>
      <c r="AP119" s="50">
        <v>1E-4</v>
      </c>
      <c r="AQ119" s="37"/>
      <c r="AR119" s="314"/>
      <c r="AS119" s="314"/>
      <c r="AT119" s="314"/>
      <c r="AU119" s="314"/>
      <c r="AV119" s="314"/>
      <c r="AW119" s="314"/>
      <c r="AX119" s="314"/>
      <c r="AY119" s="314"/>
      <c r="AZ119" s="314"/>
    </row>
    <row r="120" spans="1:52" s="30" customFormat="1" ht="23.25">
      <c r="A120" s="254"/>
      <c r="B120" s="13"/>
      <c r="C120" s="14"/>
      <c r="D120" s="15"/>
      <c r="E120" s="61"/>
      <c r="F120" s="59"/>
      <c r="G120" s="18" t="s">
        <v>540</v>
      </c>
      <c r="H120" s="17" t="s">
        <v>561</v>
      </c>
      <c r="I120" s="72"/>
      <c r="J120" s="19">
        <v>4</v>
      </c>
      <c r="K120" s="20" t="s">
        <v>620</v>
      </c>
      <c r="L120" s="20" t="s">
        <v>37</v>
      </c>
      <c r="M120" s="17" t="s">
        <v>410</v>
      </c>
      <c r="N120" s="17" t="s">
        <v>585</v>
      </c>
      <c r="O120" s="17" t="s">
        <v>608</v>
      </c>
      <c r="P120" s="21">
        <f>M120*400+N120*100+O120</f>
        <v>5679</v>
      </c>
      <c r="Q120" s="12">
        <v>330</v>
      </c>
      <c r="R120" s="21">
        <f>P120*Q120</f>
        <v>1874070</v>
      </c>
      <c r="S120" s="167">
        <f>R120*0.01%</f>
        <v>187.40700000000001</v>
      </c>
      <c r="T120" s="167"/>
      <c r="U120" s="167"/>
      <c r="V120" s="175"/>
      <c r="W120" s="37"/>
      <c r="X120" s="37"/>
      <c r="Y120" s="39"/>
      <c r="Z120" s="40"/>
      <c r="AA120" s="41"/>
      <c r="AB120" s="41"/>
      <c r="AC120" s="41"/>
      <c r="AD120" s="42"/>
      <c r="AE120" s="41"/>
      <c r="AF120" s="43"/>
      <c r="AG120" s="44"/>
      <c r="AH120" s="44"/>
      <c r="AI120" s="42"/>
      <c r="AJ120" s="45"/>
      <c r="AK120" s="44"/>
      <c r="AL120" s="41"/>
      <c r="AM120" s="41"/>
      <c r="AN120" s="44"/>
      <c r="AO120" s="44"/>
      <c r="AP120" s="50">
        <v>1E-4</v>
      </c>
      <c r="AQ120" s="37"/>
      <c r="AR120" s="314"/>
      <c r="AS120" s="314"/>
      <c r="AT120" s="314"/>
      <c r="AU120" s="314"/>
      <c r="AV120" s="314"/>
      <c r="AW120" s="314"/>
      <c r="AX120" s="314"/>
      <c r="AY120" s="314"/>
      <c r="AZ120" s="314"/>
    </row>
    <row r="121" spans="1:52" s="30" customFormat="1" ht="23.25">
      <c r="A121" s="255"/>
      <c r="B121" s="13"/>
      <c r="C121" s="14"/>
      <c r="D121" s="15"/>
      <c r="E121" s="61"/>
      <c r="F121" s="59"/>
      <c r="G121" s="18"/>
      <c r="H121" s="17"/>
      <c r="I121" s="72"/>
      <c r="J121" s="19"/>
      <c r="K121" s="20"/>
      <c r="L121" s="20"/>
      <c r="M121" s="17"/>
      <c r="N121" s="17"/>
      <c r="O121" s="17"/>
      <c r="P121" s="21"/>
      <c r="Q121" s="12"/>
      <c r="R121" s="21"/>
      <c r="S121" s="167">
        <f>SUM(S118:S120)</f>
        <v>251.42700000000002</v>
      </c>
      <c r="T121" s="167">
        <v>66</v>
      </c>
      <c r="U121" s="167">
        <f>S121-T121</f>
        <v>185.42700000000002</v>
      </c>
      <c r="V121" s="175">
        <f>U121*75%+T121</f>
        <v>205.07025000000002</v>
      </c>
      <c r="W121" s="37"/>
      <c r="X121" s="37"/>
      <c r="Y121" s="39"/>
      <c r="Z121" s="40"/>
      <c r="AA121" s="41"/>
      <c r="AB121" s="41"/>
      <c r="AC121" s="41"/>
      <c r="AD121" s="42"/>
      <c r="AE121" s="41"/>
      <c r="AF121" s="43"/>
      <c r="AG121" s="44"/>
      <c r="AH121" s="44"/>
      <c r="AI121" s="42"/>
      <c r="AJ121" s="45"/>
      <c r="AK121" s="44"/>
      <c r="AL121" s="41"/>
      <c r="AM121" s="41"/>
      <c r="AN121" s="44"/>
      <c r="AO121" s="44"/>
      <c r="AP121" s="50"/>
      <c r="AQ121" s="37"/>
      <c r="AR121" s="314"/>
      <c r="AS121" s="314"/>
      <c r="AT121" s="314"/>
      <c r="AU121" s="314"/>
      <c r="AV121" s="314"/>
      <c r="AW121" s="314"/>
      <c r="AX121" s="314"/>
      <c r="AY121" s="314"/>
      <c r="AZ121" s="314"/>
    </row>
    <row r="122" spans="1:52" s="30" customFormat="1" ht="24">
      <c r="A122" s="253" t="s">
        <v>612</v>
      </c>
      <c r="B122" s="13" t="s">
        <v>43</v>
      </c>
      <c r="C122" s="14" t="s">
        <v>97</v>
      </c>
      <c r="D122" s="15" t="s">
        <v>45</v>
      </c>
      <c r="E122" s="60" t="s">
        <v>781</v>
      </c>
      <c r="F122" s="59" t="s">
        <v>384</v>
      </c>
      <c r="G122" s="18" t="s">
        <v>540</v>
      </c>
      <c r="H122" s="17" t="s">
        <v>560</v>
      </c>
      <c r="I122" s="72"/>
      <c r="J122" s="19">
        <v>4</v>
      </c>
      <c r="K122" s="20" t="s">
        <v>620</v>
      </c>
      <c r="L122" s="20" t="s">
        <v>37</v>
      </c>
      <c r="M122" s="17" t="s">
        <v>481</v>
      </c>
      <c r="N122" s="17" t="s">
        <v>585</v>
      </c>
      <c r="O122" s="17" t="s">
        <v>469</v>
      </c>
      <c r="P122" s="21">
        <f>M122*400+N122*100+O122</f>
        <v>443</v>
      </c>
      <c r="Q122" s="12">
        <v>330</v>
      </c>
      <c r="R122" s="21">
        <f>P122*Q122</f>
        <v>146190</v>
      </c>
      <c r="S122" s="167">
        <f>R122*0.01%</f>
        <v>14.619000000000002</v>
      </c>
      <c r="T122" s="167"/>
      <c r="U122" s="167"/>
      <c r="V122" s="175"/>
      <c r="W122" s="37"/>
      <c r="X122" s="37"/>
      <c r="Y122" s="39"/>
      <c r="Z122" s="40"/>
      <c r="AA122" s="41"/>
      <c r="AB122" s="41"/>
      <c r="AC122" s="41"/>
      <c r="AD122" s="42"/>
      <c r="AE122" s="41"/>
      <c r="AF122" s="43"/>
      <c r="AG122" s="44"/>
      <c r="AH122" s="44"/>
      <c r="AI122" s="42"/>
      <c r="AJ122" s="45"/>
      <c r="AK122" s="44"/>
      <c r="AL122" s="41"/>
      <c r="AM122" s="41"/>
      <c r="AN122" s="44"/>
      <c r="AO122" s="44"/>
      <c r="AP122" s="50">
        <v>1E-4</v>
      </c>
      <c r="AQ122" s="37"/>
      <c r="AR122" s="314"/>
      <c r="AS122" s="314"/>
      <c r="AT122" s="314"/>
      <c r="AU122" s="314"/>
      <c r="AV122" s="314"/>
      <c r="AW122" s="314"/>
      <c r="AX122" s="314"/>
      <c r="AY122" s="314"/>
      <c r="AZ122" s="314"/>
    </row>
    <row r="123" spans="1:52" s="30" customFormat="1" ht="23.25">
      <c r="A123" s="254"/>
      <c r="B123" s="13"/>
      <c r="C123" s="14"/>
      <c r="D123" s="15"/>
      <c r="E123" s="61"/>
      <c r="F123" s="59"/>
      <c r="G123" s="18" t="s">
        <v>540</v>
      </c>
      <c r="H123" s="17" t="s">
        <v>560</v>
      </c>
      <c r="I123" s="72"/>
      <c r="J123" s="19">
        <v>4</v>
      </c>
      <c r="K123" s="20" t="s">
        <v>620</v>
      </c>
      <c r="L123" s="20" t="s">
        <v>37</v>
      </c>
      <c r="M123" s="17" t="s">
        <v>588</v>
      </c>
      <c r="N123" s="17" t="s">
        <v>585</v>
      </c>
      <c r="O123" s="17" t="s">
        <v>517</v>
      </c>
      <c r="P123" s="21">
        <f>M123*400+N123*100+O123</f>
        <v>811</v>
      </c>
      <c r="Q123" s="12">
        <v>330</v>
      </c>
      <c r="R123" s="21">
        <f>P123*Q123</f>
        <v>267630</v>
      </c>
      <c r="S123" s="167">
        <f>R123*0.01%</f>
        <v>26.763000000000002</v>
      </c>
      <c r="T123" s="167"/>
      <c r="U123" s="167"/>
      <c r="V123" s="175"/>
      <c r="W123" s="37"/>
      <c r="X123" s="37"/>
      <c r="Y123" s="39"/>
      <c r="Z123" s="40"/>
      <c r="AA123" s="41"/>
      <c r="AB123" s="41"/>
      <c r="AC123" s="41"/>
      <c r="AD123" s="42"/>
      <c r="AE123" s="41"/>
      <c r="AF123" s="43"/>
      <c r="AG123" s="44"/>
      <c r="AH123" s="44"/>
      <c r="AI123" s="42"/>
      <c r="AJ123" s="45"/>
      <c r="AK123" s="44"/>
      <c r="AL123" s="41"/>
      <c r="AM123" s="41"/>
      <c r="AN123" s="44"/>
      <c r="AO123" s="44"/>
      <c r="AP123" s="50">
        <v>1E-4</v>
      </c>
      <c r="AQ123" s="37"/>
      <c r="AR123" s="314"/>
      <c r="AS123" s="314"/>
      <c r="AT123" s="314"/>
      <c r="AU123" s="314"/>
      <c r="AV123" s="314"/>
      <c r="AW123" s="314"/>
      <c r="AX123" s="314"/>
      <c r="AY123" s="314"/>
      <c r="AZ123" s="314"/>
    </row>
    <row r="124" spans="1:52" s="30" customFormat="1" ht="23.25">
      <c r="A124" s="254"/>
      <c r="B124" s="13"/>
      <c r="C124" s="14"/>
      <c r="D124" s="15"/>
      <c r="E124" s="61"/>
      <c r="F124" s="59"/>
      <c r="G124" s="18"/>
      <c r="H124" s="17"/>
      <c r="I124" s="72"/>
      <c r="J124" s="19"/>
      <c r="K124" s="20"/>
      <c r="L124" s="20"/>
      <c r="M124" s="17"/>
      <c r="N124" s="17"/>
      <c r="O124" s="17"/>
      <c r="P124" s="21"/>
      <c r="Q124" s="12"/>
      <c r="R124" s="21"/>
      <c r="S124" s="167">
        <f>SUM(S122:S123)</f>
        <v>41.382000000000005</v>
      </c>
      <c r="T124" s="167"/>
      <c r="U124" s="167"/>
      <c r="V124" s="175"/>
      <c r="W124" s="37"/>
      <c r="X124" s="37"/>
      <c r="Y124" s="39"/>
      <c r="Z124" s="40"/>
      <c r="AA124" s="41"/>
      <c r="AB124" s="41"/>
      <c r="AC124" s="41"/>
      <c r="AD124" s="42"/>
      <c r="AE124" s="41"/>
      <c r="AF124" s="43"/>
      <c r="AG124" s="44"/>
      <c r="AH124" s="44"/>
      <c r="AI124" s="42"/>
      <c r="AJ124" s="45"/>
      <c r="AK124" s="44"/>
      <c r="AL124" s="41"/>
      <c r="AM124" s="41"/>
      <c r="AN124" s="44"/>
      <c r="AO124" s="44"/>
      <c r="AP124" s="50"/>
      <c r="AQ124" s="37"/>
      <c r="AR124" s="314"/>
      <c r="AS124" s="314"/>
      <c r="AT124" s="314"/>
      <c r="AU124" s="314"/>
      <c r="AV124" s="314"/>
      <c r="AW124" s="314"/>
      <c r="AX124" s="314"/>
      <c r="AY124" s="314"/>
      <c r="AZ124" s="314"/>
    </row>
    <row r="125" spans="1:52" s="30" customFormat="1" ht="24">
      <c r="A125" s="253" t="s">
        <v>375</v>
      </c>
      <c r="B125" s="13" t="s">
        <v>49</v>
      </c>
      <c r="C125" s="14" t="s">
        <v>98</v>
      </c>
      <c r="D125" s="15" t="s">
        <v>45</v>
      </c>
      <c r="E125" s="60" t="s">
        <v>782</v>
      </c>
      <c r="F125" s="59" t="s">
        <v>385</v>
      </c>
      <c r="G125" s="18" t="s">
        <v>540</v>
      </c>
      <c r="H125" s="17" t="s">
        <v>560</v>
      </c>
      <c r="I125" s="72"/>
      <c r="J125" s="19">
        <v>4</v>
      </c>
      <c r="K125" s="20" t="s">
        <v>620</v>
      </c>
      <c r="L125" s="20" t="s">
        <v>37</v>
      </c>
      <c r="M125" s="17" t="s">
        <v>481</v>
      </c>
      <c r="N125" s="17" t="s">
        <v>585</v>
      </c>
      <c r="O125" s="17" t="s">
        <v>603</v>
      </c>
      <c r="P125" s="21">
        <f>M125*400+N125*100+O125</f>
        <v>437</v>
      </c>
      <c r="Q125" s="12">
        <v>330</v>
      </c>
      <c r="R125" s="21">
        <f>P125*Q125</f>
        <v>144210</v>
      </c>
      <c r="S125" s="167">
        <f>R125*0.01%</f>
        <v>14.421000000000001</v>
      </c>
      <c r="T125" s="167"/>
      <c r="U125" s="167"/>
      <c r="V125" s="175"/>
      <c r="W125" s="37"/>
      <c r="X125" s="37"/>
      <c r="Y125" s="39"/>
      <c r="Z125" s="40"/>
      <c r="AA125" s="41"/>
      <c r="AB125" s="41"/>
      <c r="AC125" s="41"/>
      <c r="AD125" s="42"/>
      <c r="AE125" s="41"/>
      <c r="AF125" s="43"/>
      <c r="AG125" s="44"/>
      <c r="AH125" s="44"/>
      <c r="AI125" s="42"/>
      <c r="AJ125" s="45"/>
      <c r="AK125" s="44"/>
      <c r="AL125" s="41"/>
      <c r="AM125" s="41"/>
      <c r="AN125" s="44"/>
      <c r="AO125" s="44"/>
      <c r="AP125" s="50">
        <v>1E-4</v>
      </c>
      <c r="AQ125" s="37"/>
      <c r="AR125" s="314"/>
      <c r="AS125" s="314"/>
      <c r="AT125" s="314"/>
      <c r="AU125" s="314"/>
      <c r="AV125" s="314"/>
      <c r="AW125" s="314"/>
      <c r="AX125" s="314"/>
      <c r="AY125" s="314"/>
      <c r="AZ125" s="314"/>
    </row>
    <row r="126" spans="1:52" s="30" customFormat="1" ht="23.25">
      <c r="A126" s="254"/>
      <c r="B126" s="13"/>
      <c r="C126" s="14"/>
      <c r="D126" s="15"/>
      <c r="E126" s="61"/>
      <c r="F126" s="59"/>
      <c r="G126" s="18" t="s">
        <v>540</v>
      </c>
      <c r="H126" s="17" t="s">
        <v>560</v>
      </c>
      <c r="I126" s="72"/>
      <c r="J126" s="19">
        <v>4</v>
      </c>
      <c r="K126" s="20" t="s">
        <v>620</v>
      </c>
      <c r="L126" s="20" t="s">
        <v>37</v>
      </c>
      <c r="M126" s="17" t="s">
        <v>481</v>
      </c>
      <c r="N126" s="17" t="s">
        <v>585</v>
      </c>
      <c r="O126" s="17" t="s">
        <v>610</v>
      </c>
      <c r="P126" s="21">
        <f>M126*400+N126*100+O126</f>
        <v>455</v>
      </c>
      <c r="Q126" s="12">
        <v>330</v>
      </c>
      <c r="R126" s="21">
        <f>P126*Q126</f>
        <v>150150</v>
      </c>
      <c r="S126" s="167">
        <f>R126*0.01%</f>
        <v>15.015000000000001</v>
      </c>
      <c r="T126" s="167"/>
      <c r="U126" s="167"/>
      <c r="V126" s="175"/>
      <c r="W126" s="37"/>
      <c r="X126" s="37"/>
      <c r="Y126" s="39"/>
      <c r="Z126" s="40"/>
      <c r="AA126" s="41"/>
      <c r="AB126" s="41"/>
      <c r="AC126" s="41"/>
      <c r="AD126" s="42"/>
      <c r="AE126" s="41"/>
      <c r="AF126" s="43"/>
      <c r="AG126" s="44"/>
      <c r="AH126" s="44"/>
      <c r="AI126" s="42"/>
      <c r="AJ126" s="45"/>
      <c r="AK126" s="44"/>
      <c r="AL126" s="41"/>
      <c r="AM126" s="41"/>
      <c r="AN126" s="44"/>
      <c r="AO126" s="44"/>
      <c r="AP126" s="50">
        <v>1E-4</v>
      </c>
      <c r="AQ126" s="37"/>
      <c r="AR126" s="314"/>
      <c r="AS126" s="314"/>
      <c r="AT126" s="314"/>
      <c r="AU126" s="314"/>
      <c r="AV126" s="314"/>
      <c r="AW126" s="314"/>
      <c r="AX126" s="314"/>
      <c r="AY126" s="314"/>
      <c r="AZ126" s="314"/>
    </row>
    <row r="127" spans="1:52" s="30" customFormat="1" ht="23.25">
      <c r="A127" s="254"/>
      <c r="B127" s="13"/>
      <c r="C127" s="14"/>
      <c r="D127" s="15"/>
      <c r="E127" s="61"/>
      <c r="F127" s="59"/>
      <c r="G127" s="18" t="s">
        <v>540</v>
      </c>
      <c r="H127" s="17" t="s">
        <v>563</v>
      </c>
      <c r="I127" s="72"/>
      <c r="J127" s="19">
        <v>4</v>
      </c>
      <c r="K127" s="20" t="s">
        <v>620</v>
      </c>
      <c r="L127" s="20" t="s">
        <v>37</v>
      </c>
      <c r="M127" s="17" t="s">
        <v>481</v>
      </c>
      <c r="N127" s="17" t="s">
        <v>588</v>
      </c>
      <c r="O127" s="17" t="s">
        <v>597</v>
      </c>
      <c r="P127" s="21">
        <f>M127*400+N127*100+O127</f>
        <v>649</v>
      </c>
      <c r="Q127" s="12">
        <v>330</v>
      </c>
      <c r="R127" s="21">
        <f>P127*Q127</f>
        <v>214170</v>
      </c>
      <c r="S127" s="167">
        <f>R127*0.01%</f>
        <v>21.417000000000002</v>
      </c>
      <c r="T127" s="167"/>
      <c r="U127" s="167"/>
      <c r="V127" s="175"/>
      <c r="W127" s="37"/>
      <c r="X127" s="37"/>
      <c r="Y127" s="39"/>
      <c r="Z127" s="40"/>
      <c r="AA127" s="41"/>
      <c r="AB127" s="41"/>
      <c r="AC127" s="41"/>
      <c r="AD127" s="42"/>
      <c r="AE127" s="41"/>
      <c r="AF127" s="43"/>
      <c r="AG127" s="44"/>
      <c r="AH127" s="44"/>
      <c r="AI127" s="42"/>
      <c r="AJ127" s="45"/>
      <c r="AK127" s="44"/>
      <c r="AL127" s="41"/>
      <c r="AM127" s="41"/>
      <c r="AN127" s="44"/>
      <c r="AO127" s="44"/>
      <c r="AP127" s="50">
        <v>1E-4</v>
      </c>
      <c r="AQ127" s="37"/>
      <c r="AR127" s="314"/>
      <c r="AS127" s="314"/>
      <c r="AT127" s="314"/>
      <c r="AU127" s="314"/>
      <c r="AV127" s="314"/>
      <c r="AW127" s="314"/>
      <c r="AX127" s="314"/>
      <c r="AY127" s="314"/>
      <c r="AZ127" s="314"/>
    </row>
    <row r="128" spans="1:52" s="30" customFormat="1" ht="23.25">
      <c r="A128" s="255"/>
      <c r="B128" s="13"/>
      <c r="C128" s="14"/>
      <c r="D128" s="15"/>
      <c r="E128" s="61"/>
      <c r="F128" s="59"/>
      <c r="G128" s="18"/>
      <c r="H128" s="17"/>
      <c r="I128" s="72"/>
      <c r="J128" s="19"/>
      <c r="K128" s="20"/>
      <c r="L128" s="20"/>
      <c r="M128" s="17"/>
      <c r="N128" s="17"/>
      <c r="O128" s="17"/>
      <c r="P128" s="21"/>
      <c r="Q128" s="12"/>
      <c r="R128" s="21"/>
      <c r="S128" s="167">
        <f>SUM(S125:S127)</f>
        <v>50.853000000000002</v>
      </c>
      <c r="T128" s="167"/>
      <c r="U128" s="167"/>
      <c r="V128" s="175"/>
      <c r="W128" s="37"/>
      <c r="X128" s="37"/>
      <c r="Y128" s="39"/>
      <c r="Z128" s="40"/>
      <c r="AA128" s="41"/>
      <c r="AB128" s="41"/>
      <c r="AC128" s="41"/>
      <c r="AD128" s="42"/>
      <c r="AE128" s="41"/>
      <c r="AF128" s="43"/>
      <c r="AG128" s="44"/>
      <c r="AH128" s="44"/>
      <c r="AI128" s="42"/>
      <c r="AJ128" s="45"/>
      <c r="AK128" s="44"/>
      <c r="AL128" s="41"/>
      <c r="AM128" s="41"/>
      <c r="AN128" s="44"/>
      <c r="AO128" s="44"/>
      <c r="AP128" s="50"/>
      <c r="AQ128" s="37"/>
      <c r="AR128" s="314"/>
      <c r="AS128" s="314"/>
      <c r="AT128" s="314"/>
      <c r="AU128" s="314"/>
      <c r="AV128" s="314"/>
      <c r="AW128" s="314"/>
      <c r="AX128" s="314"/>
      <c r="AY128" s="314"/>
      <c r="AZ128" s="314"/>
    </row>
    <row r="129" spans="1:52" s="30" customFormat="1" ht="24">
      <c r="A129" s="253" t="s">
        <v>485</v>
      </c>
      <c r="B129" s="13" t="s">
        <v>49</v>
      </c>
      <c r="C129" s="14" t="s">
        <v>99</v>
      </c>
      <c r="D129" s="15" t="s">
        <v>47</v>
      </c>
      <c r="E129" s="60" t="s">
        <v>941</v>
      </c>
      <c r="F129" s="59" t="s">
        <v>386</v>
      </c>
      <c r="G129" s="18" t="s">
        <v>540</v>
      </c>
      <c r="H129" s="17" t="s">
        <v>542</v>
      </c>
      <c r="I129" s="72"/>
      <c r="J129" s="19">
        <v>4</v>
      </c>
      <c r="K129" s="20" t="s">
        <v>620</v>
      </c>
      <c r="L129" s="20" t="s">
        <v>37</v>
      </c>
      <c r="M129" s="17" t="s">
        <v>585</v>
      </c>
      <c r="N129" s="17" t="s">
        <v>585</v>
      </c>
      <c r="O129" s="17" t="s">
        <v>611</v>
      </c>
      <c r="P129" s="21">
        <f>M129*400+N129*100+O129</f>
        <v>66</v>
      </c>
      <c r="Q129" s="12">
        <v>330</v>
      </c>
      <c r="R129" s="21">
        <f>P129*Q129</f>
        <v>21780</v>
      </c>
      <c r="S129" s="167">
        <f>R129*0.01%</f>
        <v>2.1779999999999999</v>
      </c>
      <c r="T129" s="167"/>
      <c r="U129" s="167"/>
      <c r="V129" s="175"/>
      <c r="W129" s="37"/>
      <c r="X129" s="37"/>
      <c r="Y129" s="39"/>
      <c r="Z129" s="40"/>
      <c r="AA129" s="41"/>
      <c r="AB129" s="41"/>
      <c r="AC129" s="41"/>
      <c r="AD129" s="42"/>
      <c r="AE129" s="41"/>
      <c r="AF129" s="43"/>
      <c r="AG129" s="44"/>
      <c r="AH129" s="44"/>
      <c r="AI129" s="42"/>
      <c r="AJ129" s="45"/>
      <c r="AK129" s="44"/>
      <c r="AL129" s="41"/>
      <c r="AM129" s="41"/>
      <c r="AN129" s="44"/>
      <c r="AO129" s="44"/>
      <c r="AP129" s="50">
        <v>1E-4</v>
      </c>
      <c r="AQ129" s="37"/>
      <c r="AR129" s="314"/>
      <c r="AS129" s="314"/>
      <c r="AT129" s="314"/>
      <c r="AU129" s="314"/>
      <c r="AV129" s="314"/>
      <c r="AW129" s="314"/>
      <c r="AX129" s="314"/>
      <c r="AY129" s="314"/>
      <c r="AZ129" s="314"/>
    </row>
    <row r="130" spans="1:52" s="30" customFormat="1" ht="23.25">
      <c r="A130" s="254"/>
      <c r="B130" s="13"/>
      <c r="C130" s="14"/>
      <c r="D130" s="15"/>
      <c r="E130" s="61"/>
      <c r="F130" s="59"/>
      <c r="G130" s="18" t="s">
        <v>540</v>
      </c>
      <c r="H130" s="17" t="s">
        <v>542</v>
      </c>
      <c r="I130" s="72"/>
      <c r="J130" s="19">
        <v>4</v>
      </c>
      <c r="K130" s="20" t="s">
        <v>620</v>
      </c>
      <c r="L130" s="20" t="s">
        <v>37</v>
      </c>
      <c r="M130" s="17" t="s">
        <v>537</v>
      </c>
      <c r="N130" s="17" t="s">
        <v>585</v>
      </c>
      <c r="O130" s="17" t="s">
        <v>589</v>
      </c>
      <c r="P130" s="21">
        <f>M130*400+N130*100+O130</f>
        <v>2410</v>
      </c>
      <c r="Q130" s="12">
        <v>330</v>
      </c>
      <c r="R130" s="21">
        <f>P130*Q130</f>
        <v>795300</v>
      </c>
      <c r="S130" s="167">
        <f>R130*0.01%</f>
        <v>79.53</v>
      </c>
      <c r="T130" s="167"/>
      <c r="U130" s="167"/>
      <c r="V130" s="175"/>
      <c r="W130" s="37"/>
      <c r="X130" s="37"/>
      <c r="Y130" s="39"/>
      <c r="Z130" s="40"/>
      <c r="AA130" s="41"/>
      <c r="AB130" s="41"/>
      <c r="AC130" s="41"/>
      <c r="AD130" s="42"/>
      <c r="AE130" s="41"/>
      <c r="AF130" s="43"/>
      <c r="AG130" s="44"/>
      <c r="AH130" s="44"/>
      <c r="AI130" s="42"/>
      <c r="AJ130" s="45"/>
      <c r="AK130" s="44"/>
      <c r="AL130" s="41"/>
      <c r="AM130" s="41"/>
      <c r="AN130" s="44"/>
      <c r="AO130" s="44"/>
      <c r="AP130" s="50">
        <v>1E-4</v>
      </c>
      <c r="AQ130" s="37"/>
      <c r="AR130" s="314"/>
      <c r="AS130" s="314"/>
      <c r="AT130" s="314"/>
      <c r="AU130" s="314"/>
      <c r="AV130" s="314"/>
      <c r="AW130" s="314"/>
      <c r="AX130" s="314"/>
      <c r="AY130" s="314"/>
      <c r="AZ130" s="314"/>
    </row>
    <row r="131" spans="1:52" s="30" customFormat="1" ht="23.25">
      <c r="A131" s="254"/>
      <c r="B131" s="13"/>
      <c r="C131" s="14"/>
      <c r="D131" s="15"/>
      <c r="E131" s="61"/>
      <c r="F131" s="59"/>
      <c r="G131" s="18" t="s">
        <v>540</v>
      </c>
      <c r="H131" s="17" t="s">
        <v>550</v>
      </c>
      <c r="I131" s="72"/>
      <c r="J131" s="19">
        <v>4</v>
      </c>
      <c r="K131" s="20" t="s">
        <v>620</v>
      </c>
      <c r="L131" s="20" t="s">
        <v>37</v>
      </c>
      <c r="M131" s="17" t="s">
        <v>590</v>
      </c>
      <c r="N131" s="17" t="s">
        <v>481</v>
      </c>
      <c r="O131" s="17" t="s">
        <v>609</v>
      </c>
      <c r="P131" s="21">
        <f>M131*400+N131*100+O131</f>
        <v>3732</v>
      </c>
      <c r="Q131" s="12">
        <v>330</v>
      </c>
      <c r="R131" s="21">
        <f>P131*Q131</f>
        <v>1231560</v>
      </c>
      <c r="S131" s="167">
        <f>R131*0.01%</f>
        <v>123.15600000000001</v>
      </c>
      <c r="T131" s="167"/>
      <c r="U131" s="167"/>
      <c r="V131" s="175"/>
      <c r="W131" s="37"/>
      <c r="X131" s="37"/>
      <c r="Y131" s="39"/>
      <c r="Z131" s="40"/>
      <c r="AA131" s="41"/>
      <c r="AB131" s="41"/>
      <c r="AC131" s="41"/>
      <c r="AD131" s="42"/>
      <c r="AE131" s="41"/>
      <c r="AF131" s="43"/>
      <c r="AG131" s="44"/>
      <c r="AH131" s="44"/>
      <c r="AI131" s="42"/>
      <c r="AJ131" s="45"/>
      <c r="AK131" s="44"/>
      <c r="AL131" s="41"/>
      <c r="AM131" s="41"/>
      <c r="AN131" s="44"/>
      <c r="AO131" s="44"/>
      <c r="AP131" s="50">
        <v>1E-4</v>
      </c>
      <c r="AQ131" s="37"/>
      <c r="AR131" s="314"/>
      <c r="AS131" s="314"/>
      <c r="AT131" s="314"/>
      <c r="AU131" s="314"/>
      <c r="AV131" s="314"/>
      <c r="AW131" s="314"/>
      <c r="AX131" s="314"/>
      <c r="AY131" s="314"/>
      <c r="AZ131" s="314"/>
    </row>
    <row r="132" spans="1:52" s="30" customFormat="1" ht="23.25">
      <c r="A132" s="255"/>
      <c r="B132" s="13"/>
      <c r="C132" s="14"/>
      <c r="D132" s="15"/>
      <c r="E132" s="61"/>
      <c r="F132" s="59"/>
      <c r="G132" s="18"/>
      <c r="H132" s="17"/>
      <c r="I132" s="72"/>
      <c r="J132" s="19"/>
      <c r="K132" s="20"/>
      <c r="L132" s="20"/>
      <c r="M132" s="17"/>
      <c r="N132" s="17"/>
      <c r="O132" s="17"/>
      <c r="P132" s="21"/>
      <c r="Q132" s="12"/>
      <c r="R132" s="21"/>
      <c r="S132" s="167">
        <f>SUM(S129:S131)</f>
        <v>204.864</v>
      </c>
      <c r="T132" s="167">
        <v>72</v>
      </c>
      <c r="U132" s="167">
        <f>S132-T132</f>
        <v>132.864</v>
      </c>
      <c r="V132" s="175">
        <f>U132*75%+T132</f>
        <v>171.648</v>
      </c>
      <c r="W132" s="37"/>
      <c r="X132" s="37"/>
      <c r="Y132" s="39"/>
      <c r="Z132" s="40"/>
      <c r="AA132" s="41"/>
      <c r="AB132" s="41"/>
      <c r="AC132" s="41"/>
      <c r="AD132" s="42"/>
      <c r="AE132" s="41"/>
      <c r="AF132" s="43"/>
      <c r="AG132" s="44"/>
      <c r="AH132" s="44"/>
      <c r="AI132" s="42"/>
      <c r="AJ132" s="45"/>
      <c r="AK132" s="44"/>
      <c r="AL132" s="41"/>
      <c r="AM132" s="41"/>
      <c r="AN132" s="44"/>
      <c r="AO132" s="44"/>
      <c r="AP132" s="50"/>
      <c r="AQ132" s="37"/>
      <c r="AR132" s="314"/>
      <c r="AS132" s="314"/>
      <c r="AT132" s="314"/>
      <c r="AU132" s="314"/>
      <c r="AV132" s="314"/>
      <c r="AW132" s="314"/>
      <c r="AX132" s="314"/>
      <c r="AY132" s="314"/>
      <c r="AZ132" s="314"/>
    </row>
    <row r="133" spans="1:52" s="30" customFormat="1" ht="24">
      <c r="A133" s="253" t="s">
        <v>618</v>
      </c>
      <c r="B133" s="13" t="s">
        <v>49</v>
      </c>
      <c r="C133" s="14" t="s">
        <v>100</v>
      </c>
      <c r="D133" s="15" t="s">
        <v>101</v>
      </c>
      <c r="E133" s="60" t="s">
        <v>942</v>
      </c>
      <c r="F133" s="59" t="s">
        <v>387</v>
      </c>
      <c r="G133" s="18" t="s">
        <v>540</v>
      </c>
      <c r="H133" s="17" t="s">
        <v>561</v>
      </c>
      <c r="I133" s="72"/>
      <c r="J133" s="19">
        <v>4</v>
      </c>
      <c r="K133" s="20" t="s">
        <v>620</v>
      </c>
      <c r="L133" s="20" t="s">
        <v>37</v>
      </c>
      <c r="M133" s="17" t="s">
        <v>481</v>
      </c>
      <c r="N133" s="17" t="s">
        <v>585</v>
      </c>
      <c r="O133" s="17" t="s">
        <v>355</v>
      </c>
      <c r="P133" s="21">
        <f>M133*400+N133*100+O133</f>
        <v>440</v>
      </c>
      <c r="Q133" s="12">
        <v>330</v>
      </c>
      <c r="R133" s="21">
        <f>P133*Q133</f>
        <v>145200</v>
      </c>
      <c r="S133" s="167">
        <f>R133*0.01%</f>
        <v>14.520000000000001</v>
      </c>
      <c r="T133" s="167"/>
      <c r="U133" s="167"/>
      <c r="V133" s="175"/>
      <c r="W133" s="37"/>
      <c r="X133" s="37"/>
      <c r="Y133" s="39"/>
      <c r="Z133" s="40"/>
      <c r="AA133" s="41"/>
      <c r="AB133" s="41"/>
      <c r="AC133" s="41"/>
      <c r="AD133" s="42"/>
      <c r="AE133" s="41"/>
      <c r="AF133" s="43"/>
      <c r="AG133" s="44"/>
      <c r="AH133" s="44"/>
      <c r="AI133" s="42"/>
      <c r="AJ133" s="45"/>
      <c r="AK133" s="44"/>
      <c r="AL133" s="41"/>
      <c r="AM133" s="41"/>
      <c r="AN133" s="44"/>
      <c r="AO133" s="44"/>
      <c r="AP133" s="50">
        <v>1E-4</v>
      </c>
      <c r="AQ133" s="37"/>
      <c r="AR133" s="314"/>
      <c r="AS133" s="314"/>
      <c r="AT133" s="314"/>
      <c r="AU133" s="314"/>
      <c r="AV133" s="314"/>
      <c r="AW133" s="314"/>
      <c r="AX133" s="314"/>
      <c r="AY133" s="314"/>
      <c r="AZ133" s="314"/>
    </row>
    <row r="134" spans="1:52" s="30" customFormat="1" ht="23.25">
      <c r="A134" s="254"/>
      <c r="B134" s="13"/>
      <c r="C134" s="14"/>
      <c r="D134" s="15"/>
      <c r="E134" s="61"/>
      <c r="F134" s="59"/>
      <c r="G134" s="18" t="s">
        <v>540</v>
      </c>
      <c r="H134" s="17" t="s">
        <v>564</v>
      </c>
      <c r="I134" s="72"/>
      <c r="J134" s="19">
        <v>4</v>
      </c>
      <c r="K134" s="20" t="s">
        <v>620</v>
      </c>
      <c r="L134" s="20" t="s">
        <v>37</v>
      </c>
      <c r="M134" s="17" t="s">
        <v>595</v>
      </c>
      <c r="N134" s="17" t="s">
        <v>585</v>
      </c>
      <c r="O134" s="17" t="s">
        <v>349</v>
      </c>
      <c r="P134" s="21">
        <f>M134*400+N134*100+O134</f>
        <v>13263</v>
      </c>
      <c r="Q134" s="12">
        <v>330</v>
      </c>
      <c r="R134" s="21">
        <f>P134*Q134</f>
        <v>4376790</v>
      </c>
      <c r="S134" s="167">
        <f>R134*0.01%</f>
        <v>437.67900000000003</v>
      </c>
      <c r="T134" s="167"/>
      <c r="U134" s="167"/>
      <c r="V134" s="175"/>
      <c r="W134" s="37"/>
      <c r="X134" s="37"/>
      <c r="Y134" s="39"/>
      <c r="Z134" s="40"/>
      <c r="AA134" s="41"/>
      <c r="AB134" s="41"/>
      <c r="AC134" s="41"/>
      <c r="AD134" s="42"/>
      <c r="AE134" s="41"/>
      <c r="AF134" s="43"/>
      <c r="AG134" s="44"/>
      <c r="AH134" s="44"/>
      <c r="AI134" s="42"/>
      <c r="AJ134" s="45"/>
      <c r="AK134" s="44"/>
      <c r="AL134" s="41"/>
      <c r="AM134" s="41"/>
      <c r="AN134" s="44"/>
      <c r="AO134" s="44"/>
      <c r="AP134" s="50">
        <v>1E-4</v>
      </c>
      <c r="AQ134" s="37"/>
      <c r="AR134" s="314"/>
      <c r="AS134" s="314"/>
      <c r="AT134" s="314"/>
      <c r="AU134" s="314"/>
      <c r="AV134" s="314"/>
      <c r="AW134" s="314"/>
      <c r="AX134" s="314"/>
      <c r="AY134" s="314"/>
      <c r="AZ134" s="314"/>
    </row>
    <row r="135" spans="1:52" s="30" customFormat="1" ht="23.25">
      <c r="A135" s="255"/>
      <c r="B135" s="13"/>
      <c r="C135" s="14"/>
      <c r="D135" s="15"/>
      <c r="E135" s="61"/>
      <c r="F135" s="59"/>
      <c r="G135" s="18"/>
      <c r="H135" s="17"/>
      <c r="I135" s="72"/>
      <c r="J135" s="19"/>
      <c r="K135" s="20"/>
      <c r="L135" s="20"/>
      <c r="M135" s="17"/>
      <c r="N135" s="17"/>
      <c r="O135" s="17"/>
      <c r="P135" s="21"/>
      <c r="Q135" s="12"/>
      <c r="R135" s="21"/>
      <c r="S135" s="167">
        <f>SUM(S133:S134)</f>
        <v>452.19900000000001</v>
      </c>
      <c r="T135" s="167">
        <v>160</v>
      </c>
      <c r="U135" s="167">
        <f>S135-T135</f>
        <v>292.19900000000001</v>
      </c>
      <c r="V135" s="175">
        <f>U135*75%+T135</f>
        <v>379.14924999999999</v>
      </c>
      <c r="W135" s="37"/>
      <c r="X135" s="37"/>
      <c r="Y135" s="39"/>
      <c r="Z135" s="40"/>
      <c r="AA135" s="41"/>
      <c r="AB135" s="41"/>
      <c r="AC135" s="41"/>
      <c r="AD135" s="42"/>
      <c r="AE135" s="41"/>
      <c r="AF135" s="43"/>
      <c r="AG135" s="44"/>
      <c r="AH135" s="44"/>
      <c r="AI135" s="42"/>
      <c r="AJ135" s="45"/>
      <c r="AK135" s="44"/>
      <c r="AL135" s="41"/>
      <c r="AM135" s="41"/>
      <c r="AN135" s="44"/>
      <c r="AO135" s="44"/>
      <c r="AP135" s="50"/>
      <c r="AQ135" s="37"/>
      <c r="AR135" s="314"/>
      <c r="AS135" s="314"/>
      <c r="AT135" s="314"/>
      <c r="AU135" s="314"/>
      <c r="AV135" s="314"/>
      <c r="AW135" s="314"/>
      <c r="AX135" s="314"/>
      <c r="AY135" s="314"/>
      <c r="AZ135" s="314"/>
    </row>
    <row r="136" spans="1:52" s="30" customFormat="1" ht="24">
      <c r="A136" s="253" t="s">
        <v>367</v>
      </c>
      <c r="B136" s="13" t="s">
        <v>49</v>
      </c>
      <c r="C136" s="14" t="s">
        <v>102</v>
      </c>
      <c r="D136" s="15" t="s">
        <v>45</v>
      </c>
      <c r="E136" s="60" t="s">
        <v>783</v>
      </c>
      <c r="F136" s="59" t="s">
        <v>388</v>
      </c>
      <c r="G136" s="18" t="s">
        <v>540</v>
      </c>
      <c r="H136" s="17" t="s">
        <v>552</v>
      </c>
      <c r="I136" s="72"/>
      <c r="J136" s="19">
        <v>4</v>
      </c>
      <c r="K136" s="20" t="s">
        <v>620</v>
      </c>
      <c r="L136" s="20" t="s">
        <v>37</v>
      </c>
      <c r="M136" s="17" t="s">
        <v>584</v>
      </c>
      <c r="N136" s="17" t="s">
        <v>481</v>
      </c>
      <c r="O136" s="17" t="s">
        <v>405</v>
      </c>
      <c r="P136" s="21">
        <f>M136*400+N136*100+O136</f>
        <v>1330</v>
      </c>
      <c r="Q136" s="12">
        <v>330</v>
      </c>
      <c r="R136" s="21">
        <f>P136*Q136</f>
        <v>438900</v>
      </c>
      <c r="S136" s="167">
        <f>R136*0.01%</f>
        <v>43.89</v>
      </c>
      <c r="T136" s="167"/>
      <c r="U136" s="167"/>
      <c r="V136" s="175"/>
      <c r="W136" s="37"/>
      <c r="X136" s="37"/>
      <c r="Y136" s="39"/>
      <c r="Z136" s="40"/>
      <c r="AA136" s="41"/>
      <c r="AB136" s="41"/>
      <c r="AC136" s="41"/>
      <c r="AD136" s="42"/>
      <c r="AE136" s="41"/>
      <c r="AF136" s="43"/>
      <c r="AG136" s="44"/>
      <c r="AH136" s="44"/>
      <c r="AI136" s="42"/>
      <c r="AJ136" s="45"/>
      <c r="AK136" s="44"/>
      <c r="AL136" s="41"/>
      <c r="AM136" s="41"/>
      <c r="AN136" s="44"/>
      <c r="AO136" s="44"/>
      <c r="AP136" s="50">
        <v>1E-4</v>
      </c>
      <c r="AQ136" s="37"/>
      <c r="AR136" s="314"/>
      <c r="AS136" s="314"/>
      <c r="AT136" s="314"/>
      <c r="AU136" s="314"/>
      <c r="AV136" s="314"/>
      <c r="AW136" s="314"/>
      <c r="AX136" s="314"/>
      <c r="AY136" s="314"/>
      <c r="AZ136" s="314"/>
    </row>
    <row r="137" spans="1:52" s="30" customFormat="1" ht="23.25">
      <c r="A137" s="254"/>
      <c r="B137" s="13"/>
      <c r="C137" s="14"/>
      <c r="D137" s="15"/>
      <c r="E137" s="61"/>
      <c r="F137" s="59"/>
      <c r="G137" s="18" t="s">
        <v>540</v>
      </c>
      <c r="H137" s="17" t="s">
        <v>559</v>
      </c>
      <c r="I137" s="72"/>
      <c r="J137" s="19">
        <v>4</v>
      </c>
      <c r="K137" s="20" t="s">
        <v>620</v>
      </c>
      <c r="L137" s="20" t="s">
        <v>37</v>
      </c>
      <c r="M137" s="17" t="s">
        <v>586</v>
      </c>
      <c r="N137" s="17" t="s">
        <v>584</v>
      </c>
      <c r="O137" s="17" t="s">
        <v>598</v>
      </c>
      <c r="P137" s="21">
        <f>M137*400+N137*100+O137</f>
        <v>3180</v>
      </c>
      <c r="Q137" s="12">
        <v>330</v>
      </c>
      <c r="R137" s="21">
        <f>P137*Q137</f>
        <v>1049400</v>
      </c>
      <c r="S137" s="167">
        <f>R137*0.01%</f>
        <v>104.94000000000001</v>
      </c>
      <c r="T137" s="167"/>
      <c r="U137" s="167"/>
      <c r="V137" s="175"/>
      <c r="W137" s="37"/>
      <c r="X137" s="37"/>
      <c r="Y137" s="39"/>
      <c r="Z137" s="40"/>
      <c r="AA137" s="41"/>
      <c r="AB137" s="41"/>
      <c r="AC137" s="41"/>
      <c r="AD137" s="42"/>
      <c r="AE137" s="41"/>
      <c r="AF137" s="43"/>
      <c r="AG137" s="44"/>
      <c r="AH137" s="44"/>
      <c r="AI137" s="42"/>
      <c r="AJ137" s="45"/>
      <c r="AK137" s="44"/>
      <c r="AL137" s="41"/>
      <c r="AM137" s="41"/>
      <c r="AN137" s="44"/>
      <c r="AO137" s="44"/>
      <c r="AP137" s="50">
        <v>1E-4</v>
      </c>
      <c r="AQ137" s="37"/>
      <c r="AR137" s="314"/>
      <c r="AS137" s="314"/>
      <c r="AT137" s="314"/>
      <c r="AU137" s="314"/>
      <c r="AV137" s="314"/>
      <c r="AW137" s="314"/>
      <c r="AX137" s="314"/>
      <c r="AY137" s="314"/>
      <c r="AZ137" s="314"/>
    </row>
    <row r="138" spans="1:52" s="30" customFormat="1" ht="23.25">
      <c r="A138" s="255"/>
      <c r="B138" s="13"/>
      <c r="C138" s="14"/>
      <c r="D138" s="15"/>
      <c r="E138" s="61"/>
      <c r="F138" s="59"/>
      <c r="G138" s="18"/>
      <c r="H138" s="17"/>
      <c r="I138" s="72"/>
      <c r="J138" s="19"/>
      <c r="K138" s="20"/>
      <c r="L138" s="20"/>
      <c r="M138" s="17"/>
      <c r="N138" s="17"/>
      <c r="O138" s="17"/>
      <c r="P138" s="21"/>
      <c r="Q138" s="12"/>
      <c r="R138" s="21"/>
      <c r="S138" s="167">
        <f>SUM(S136:S137)</f>
        <v>148.83000000000001</v>
      </c>
      <c r="T138" s="167">
        <v>51</v>
      </c>
      <c r="U138" s="167">
        <f>S138-T138</f>
        <v>97.830000000000013</v>
      </c>
      <c r="V138" s="175">
        <f>U138*75%+T138</f>
        <v>124.3725</v>
      </c>
      <c r="W138" s="37"/>
      <c r="X138" s="37"/>
      <c r="Y138" s="39"/>
      <c r="Z138" s="40"/>
      <c r="AA138" s="41"/>
      <c r="AB138" s="41"/>
      <c r="AC138" s="41"/>
      <c r="AD138" s="42"/>
      <c r="AE138" s="41"/>
      <c r="AF138" s="43"/>
      <c r="AG138" s="44"/>
      <c r="AH138" s="44"/>
      <c r="AI138" s="42"/>
      <c r="AJ138" s="45"/>
      <c r="AK138" s="44"/>
      <c r="AL138" s="41"/>
      <c r="AM138" s="41"/>
      <c r="AN138" s="44"/>
      <c r="AO138" s="44"/>
      <c r="AP138" s="50"/>
      <c r="AQ138" s="37"/>
      <c r="AR138" s="314"/>
      <c r="AS138" s="314"/>
      <c r="AT138" s="314"/>
      <c r="AU138" s="314"/>
      <c r="AV138" s="314"/>
      <c r="AW138" s="314"/>
      <c r="AX138" s="314"/>
      <c r="AY138" s="314"/>
      <c r="AZ138" s="314"/>
    </row>
    <row r="139" spans="1:52" s="30" customFormat="1" ht="24">
      <c r="A139" s="156" t="s">
        <v>597</v>
      </c>
      <c r="B139" s="13" t="s">
        <v>49</v>
      </c>
      <c r="C139" s="14" t="s">
        <v>103</v>
      </c>
      <c r="D139" s="15" t="s">
        <v>104</v>
      </c>
      <c r="E139" s="60" t="s">
        <v>954</v>
      </c>
      <c r="F139" s="59" t="s">
        <v>389</v>
      </c>
      <c r="G139" s="18" t="s">
        <v>540</v>
      </c>
      <c r="H139" s="17" t="s">
        <v>545</v>
      </c>
      <c r="I139" s="72"/>
      <c r="J139" s="19">
        <v>4</v>
      </c>
      <c r="K139" s="20" t="s">
        <v>620</v>
      </c>
      <c r="L139" s="20" t="s">
        <v>37</v>
      </c>
      <c r="M139" s="17" t="s">
        <v>481</v>
      </c>
      <c r="N139" s="17" t="s">
        <v>584</v>
      </c>
      <c r="O139" s="17" t="s">
        <v>486</v>
      </c>
      <c r="P139" s="21">
        <f t="shared" ref="P139:P144" si="13">M139*400+N139*100+O139</f>
        <v>712</v>
      </c>
      <c r="Q139" s="12">
        <v>330</v>
      </c>
      <c r="R139" s="21">
        <f t="shared" ref="R139:R144" si="14">P139*Q139</f>
        <v>234960</v>
      </c>
      <c r="S139" s="167">
        <f t="shared" ref="S139:S144" si="15">R139*0.01%</f>
        <v>23.496000000000002</v>
      </c>
      <c r="T139" s="167"/>
      <c r="U139" s="167"/>
      <c r="V139" s="175"/>
      <c r="W139" s="37"/>
      <c r="X139" s="37"/>
      <c r="Y139" s="39"/>
      <c r="Z139" s="40"/>
      <c r="AA139" s="41"/>
      <c r="AB139" s="41"/>
      <c r="AC139" s="41"/>
      <c r="AD139" s="42"/>
      <c r="AE139" s="41"/>
      <c r="AF139" s="43"/>
      <c r="AG139" s="44"/>
      <c r="AH139" s="44"/>
      <c r="AI139" s="42"/>
      <c r="AJ139" s="45"/>
      <c r="AK139" s="44"/>
      <c r="AL139" s="41"/>
      <c r="AM139" s="41"/>
      <c r="AN139" s="44"/>
      <c r="AO139" s="44"/>
      <c r="AP139" s="50">
        <v>1E-4</v>
      </c>
      <c r="AQ139" s="37"/>
      <c r="AR139" s="314"/>
      <c r="AS139" s="314"/>
      <c r="AT139" s="314"/>
      <c r="AU139" s="314"/>
      <c r="AV139" s="314"/>
      <c r="AW139" s="314"/>
      <c r="AX139" s="314"/>
      <c r="AY139" s="314"/>
      <c r="AZ139" s="314"/>
    </row>
    <row r="140" spans="1:52" s="30" customFormat="1" ht="24">
      <c r="A140" s="156" t="s">
        <v>462</v>
      </c>
      <c r="B140" s="13" t="s">
        <v>43</v>
      </c>
      <c r="C140" s="14" t="s">
        <v>105</v>
      </c>
      <c r="D140" s="15" t="s">
        <v>106</v>
      </c>
      <c r="E140" s="60" t="s">
        <v>784</v>
      </c>
      <c r="F140" s="59" t="s">
        <v>390</v>
      </c>
      <c r="G140" s="18" t="s">
        <v>540</v>
      </c>
      <c r="H140" s="17" t="s">
        <v>543</v>
      </c>
      <c r="I140" s="72"/>
      <c r="J140" s="19">
        <v>4</v>
      </c>
      <c r="K140" s="20" t="s">
        <v>620</v>
      </c>
      <c r="L140" s="20" t="s">
        <v>37</v>
      </c>
      <c r="M140" s="17" t="s">
        <v>537</v>
      </c>
      <c r="N140" s="17" t="s">
        <v>481</v>
      </c>
      <c r="O140" s="17" t="s">
        <v>482</v>
      </c>
      <c r="P140" s="21">
        <f t="shared" si="13"/>
        <v>2598</v>
      </c>
      <c r="Q140" s="12">
        <v>330</v>
      </c>
      <c r="R140" s="21">
        <f t="shared" si="14"/>
        <v>857340</v>
      </c>
      <c r="S140" s="167">
        <f t="shared" si="15"/>
        <v>85.734000000000009</v>
      </c>
      <c r="T140" s="167"/>
      <c r="U140" s="167"/>
      <c r="V140" s="175"/>
      <c r="W140" s="37"/>
      <c r="X140" s="37"/>
      <c r="Y140" s="39"/>
      <c r="Z140" s="40"/>
      <c r="AA140" s="41"/>
      <c r="AB140" s="41"/>
      <c r="AC140" s="41"/>
      <c r="AD140" s="42"/>
      <c r="AE140" s="41"/>
      <c r="AF140" s="43"/>
      <c r="AG140" s="44"/>
      <c r="AH140" s="44"/>
      <c r="AI140" s="42"/>
      <c r="AJ140" s="45"/>
      <c r="AK140" s="44"/>
      <c r="AL140" s="41"/>
      <c r="AM140" s="41"/>
      <c r="AN140" s="44"/>
      <c r="AO140" s="44"/>
      <c r="AP140" s="50">
        <v>1E-4</v>
      </c>
      <c r="AQ140" s="37"/>
      <c r="AR140" s="314"/>
      <c r="AS140" s="314"/>
      <c r="AT140" s="314"/>
      <c r="AU140" s="314"/>
      <c r="AV140" s="314"/>
      <c r="AW140" s="314"/>
      <c r="AX140" s="314"/>
      <c r="AY140" s="314"/>
      <c r="AZ140" s="314"/>
    </row>
    <row r="141" spans="1:52" s="30" customFormat="1" ht="24">
      <c r="A141" s="253" t="s">
        <v>403</v>
      </c>
      <c r="B141" s="13" t="s">
        <v>49</v>
      </c>
      <c r="C141" s="14" t="s">
        <v>107</v>
      </c>
      <c r="D141" s="15" t="s">
        <v>45</v>
      </c>
      <c r="E141" s="60" t="s">
        <v>943</v>
      </c>
      <c r="F141" s="59" t="s">
        <v>391</v>
      </c>
      <c r="G141" s="18" t="s">
        <v>540</v>
      </c>
      <c r="H141" s="17" t="s">
        <v>565</v>
      </c>
      <c r="I141" s="72"/>
      <c r="J141" s="19">
        <v>4</v>
      </c>
      <c r="K141" s="20" t="s">
        <v>620</v>
      </c>
      <c r="L141" s="20" t="s">
        <v>37</v>
      </c>
      <c r="M141" s="17" t="s">
        <v>517</v>
      </c>
      <c r="N141" s="17" t="s">
        <v>481</v>
      </c>
      <c r="O141" s="17" t="s">
        <v>346</v>
      </c>
      <c r="P141" s="21">
        <f t="shared" si="13"/>
        <v>4535</v>
      </c>
      <c r="Q141" s="12">
        <v>330</v>
      </c>
      <c r="R141" s="21">
        <f t="shared" si="14"/>
        <v>1496550</v>
      </c>
      <c r="S141" s="167">
        <f t="shared" si="15"/>
        <v>149.655</v>
      </c>
      <c r="T141" s="167"/>
      <c r="U141" s="167"/>
      <c r="V141" s="175"/>
      <c r="W141" s="37"/>
      <c r="X141" s="37"/>
      <c r="Y141" s="39"/>
      <c r="Z141" s="40"/>
      <c r="AA141" s="41"/>
      <c r="AB141" s="41"/>
      <c r="AC141" s="41"/>
      <c r="AD141" s="42"/>
      <c r="AE141" s="41"/>
      <c r="AF141" s="43"/>
      <c r="AG141" s="44"/>
      <c r="AH141" s="44"/>
      <c r="AI141" s="42"/>
      <c r="AJ141" s="45"/>
      <c r="AK141" s="44"/>
      <c r="AL141" s="41"/>
      <c r="AM141" s="41"/>
      <c r="AN141" s="44"/>
      <c r="AO141" s="44"/>
      <c r="AP141" s="50">
        <v>1E-4</v>
      </c>
      <c r="AQ141" s="37"/>
      <c r="AR141" s="314"/>
      <c r="AS141" s="314"/>
      <c r="AT141" s="314"/>
      <c r="AU141" s="314"/>
      <c r="AV141" s="314"/>
      <c r="AW141" s="314"/>
      <c r="AX141" s="314"/>
      <c r="AY141" s="314"/>
      <c r="AZ141" s="314"/>
    </row>
    <row r="142" spans="1:52" s="30" customFormat="1" ht="24">
      <c r="A142" s="254"/>
      <c r="B142" s="13"/>
      <c r="C142" s="14"/>
      <c r="D142" s="15"/>
      <c r="E142" s="60"/>
      <c r="F142" s="59"/>
      <c r="G142" s="18" t="s">
        <v>540</v>
      </c>
      <c r="H142" s="17" t="s">
        <v>552</v>
      </c>
      <c r="I142" s="72"/>
      <c r="J142" s="19">
        <v>4</v>
      </c>
      <c r="K142" s="20" t="s">
        <v>620</v>
      </c>
      <c r="L142" s="20" t="s">
        <v>37</v>
      </c>
      <c r="M142" s="17" t="s">
        <v>481</v>
      </c>
      <c r="N142" s="17" t="s">
        <v>585</v>
      </c>
      <c r="O142" s="17" t="s">
        <v>357</v>
      </c>
      <c r="P142" s="21">
        <f t="shared" si="13"/>
        <v>452</v>
      </c>
      <c r="Q142" s="12">
        <v>330</v>
      </c>
      <c r="R142" s="21">
        <f t="shared" si="14"/>
        <v>149160</v>
      </c>
      <c r="S142" s="167">
        <f t="shared" si="15"/>
        <v>14.916</v>
      </c>
      <c r="T142" s="167"/>
      <c r="U142" s="167"/>
      <c r="V142" s="175"/>
      <c r="W142" s="37"/>
      <c r="X142" s="37"/>
      <c r="Y142" s="39"/>
      <c r="Z142" s="40"/>
      <c r="AA142" s="41"/>
      <c r="AB142" s="41"/>
      <c r="AC142" s="41"/>
      <c r="AD142" s="42"/>
      <c r="AE142" s="41"/>
      <c r="AF142" s="43"/>
      <c r="AG142" s="44"/>
      <c r="AH142" s="44"/>
      <c r="AI142" s="42"/>
      <c r="AJ142" s="45"/>
      <c r="AK142" s="44"/>
      <c r="AL142" s="41"/>
      <c r="AM142" s="41"/>
      <c r="AN142" s="44"/>
      <c r="AO142" s="44"/>
      <c r="AP142" s="50">
        <v>1E-4</v>
      </c>
      <c r="AQ142" s="37"/>
      <c r="AR142" s="314"/>
      <c r="AS142" s="314"/>
      <c r="AT142" s="314"/>
      <c r="AU142" s="314"/>
      <c r="AV142" s="314"/>
      <c r="AW142" s="314"/>
      <c r="AX142" s="314"/>
      <c r="AY142" s="314"/>
      <c r="AZ142" s="314"/>
    </row>
    <row r="143" spans="1:52" s="30" customFormat="1" ht="23.25">
      <c r="A143" s="254"/>
      <c r="B143" s="13"/>
      <c r="C143" s="14"/>
      <c r="D143" s="15"/>
      <c r="E143" s="61"/>
      <c r="F143" s="59"/>
      <c r="G143" s="18" t="s">
        <v>540</v>
      </c>
      <c r="H143" s="17" t="s">
        <v>566</v>
      </c>
      <c r="I143" s="72"/>
      <c r="J143" s="19">
        <v>4</v>
      </c>
      <c r="K143" s="20" t="s">
        <v>620</v>
      </c>
      <c r="L143" s="20" t="s">
        <v>37</v>
      </c>
      <c r="M143" s="17" t="s">
        <v>588</v>
      </c>
      <c r="N143" s="17" t="s">
        <v>584</v>
      </c>
      <c r="O143" s="17" t="s">
        <v>381</v>
      </c>
      <c r="P143" s="21">
        <f t="shared" si="13"/>
        <v>1159</v>
      </c>
      <c r="Q143" s="12">
        <v>330</v>
      </c>
      <c r="R143" s="21">
        <f t="shared" si="14"/>
        <v>382470</v>
      </c>
      <c r="S143" s="167">
        <f t="shared" si="15"/>
        <v>38.247</v>
      </c>
      <c r="T143" s="167"/>
      <c r="U143" s="167"/>
      <c r="V143" s="175"/>
      <c r="W143" s="37"/>
      <c r="X143" s="37"/>
      <c r="Y143" s="39"/>
      <c r="Z143" s="40"/>
      <c r="AA143" s="41"/>
      <c r="AB143" s="41"/>
      <c r="AC143" s="41"/>
      <c r="AD143" s="42"/>
      <c r="AE143" s="41"/>
      <c r="AF143" s="43"/>
      <c r="AG143" s="44"/>
      <c r="AH143" s="44"/>
      <c r="AI143" s="42"/>
      <c r="AJ143" s="45"/>
      <c r="AK143" s="44"/>
      <c r="AL143" s="41"/>
      <c r="AM143" s="41"/>
      <c r="AN143" s="44"/>
      <c r="AO143" s="44"/>
      <c r="AP143" s="50">
        <v>1E-4</v>
      </c>
      <c r="AQ143" s="37"/>
      <c r="AR143" s="314"/>
      <c r="AS143" s="314"/>
      <c r="AT143" s="314"/>
      <c r="AU143" s="314"/>
      <c r="AV143" s="314"/>
      <c r="AW143" s="314"/>
      <c r="AX143" s="314"/>
      <c r="AY143" s="314"/>
      <c r="AZ143" s="314"/>
    </row>
    <row r="144" spans="1:52" s="30" customFormat="1" ht="23.25">
      <c r="A144" s="254"/>
      <c r="B144" s="13"/>
      <c r="C144" s="14"/>
      <c r="D144" s="15"/>
      <c r="E144" s="61"/>
      <c r="F144" s="59"/>
      <c r="G144" s="18" t="s">
        <v>540</v>
      </c>
      <c r="H144" s="17" t="s">
        <v>552</v>
      </c>
      <c r="I144" s="72"/>
      <c r="J144" s="19">
        <v>4</v>
      </c>
      <c r="K144" s="20" t="s">
        <v>620</v>
      </c>
      <c r="L144" s="20" t="s">
        <v>37</v>
      </c>
      <c r="M144" s="17" t="s">
        <v>481</v>
      </c>
      <c r="N144" s="17" t="s">
        <v>588</v>
      </c>
      <c r="O144" s="17" t="s">
        <v>603</v>
      </c>
      <c r="P144" s="21">
        <f t="shared" si="13"/>
        <v>637</v>
      </c>
      <c r="Q144" s="12">
        <v>330</v>
      </c>
      <c r="R144" s="21">
        <f t="shared" si="14"/>
        <v>210210</v>
      </c>
      <c r="S144" s="167">
        <f t="shared" si="15"/>
        <v>21.021000000000001</v>
      </c>
      <c r="T144" s="167"/>
      <c r="U144" s="167"/>
      <c r="V144" s="175"/>
      <c r="W144" s="37"/>
      <c r="X144" s="37"/>
      <c r="Y144" s="39"/>
      <c r="Z144" s="40"/>
      <c r="AA144" s="41"/>
      <c r="AB144" s="41"/>
      <c r="AC144" s="41"/>
      <c r="AD144" s="42"/>
      <c r="AE144" s="41"/>
      <c r="AF144" s="43"/>
      <c r="AG144" s="44"/>
      <c r="AH144" s="44"/>
      <c r="AI144" s="42"/>
      <c r="AJ144" s="45"/>
      <c r="AK144" s="44"/>
      <c r="AL144" s="41"/>
      <c r="AM144" s="41"/>
      <c r="AN144" s="44"/>
      <c r="AO144" s="44"/>
      <c r="AP144" s="50">
        <v>1E-4</v>
      </c>
      <c r="AQ144" s="37"/>
      <c r="AR144" s="314"/>
      <c r="AS144" s="314"/>
      <c r="AT144" s="314"/>
      <c r="AU144" s="314"/>
      <c r="AV144" s="314"/>
      <c r="AW144" s="314"/>
      <c r="AX144" s="314"/>
      <c r="AY144" s="314"/>
      <c r="AZ144" s="314"/>
    </row>
    <row r="145" spans="1:52" s="30" customFormat="1" ht="23.25">
      <c r="A145" s="255"/>
      <c r="B145" s="13"/>
      <c r="C145" s="14"/>
      <c r="D145" s="15"/>
      <c r="E145" s="61"/>
      <c r="F145" s="59"/>
      <c r="G145" s="18"/>
      <c r="H145" s="17"/>
      <c r="I145" s="72"/>
      <c r="J145" s="19"/>
      <c r="K145" s="20"/>
      <c r="L145" s="20"/>
      <c r="M145" s="17"/>
      <c r="N145" s="17"/>
      <c r="O145" s="17"/>
      <c r="P145" s="21"/>
      <c r="Q145" s="12"/>
      <c r="R145" s="21"/>
      <c r="S145" s="167">
        <f>SUM(S142:S144)</f>
        <v>74.183999999999997</v>
      </c>
      <c r="T145" s="167">
        <v>59</v>
      </c>
      <c r="U145" s="167">
        <f>S145-T145</f>
        <v>15.183999999999997</v>
      </c>
      <c r="V145" s="175">
        <f>U145*75%+T145</f>
        <v>70.388000000000005</v>
      </c>
      <c r="W145" s="37"/>
      <c r="X145" s="37"/>
      <c r="Y145" s="39"/>
      <c r="Z145" s="40"/>
      <c r="AA145" s="41"/>
      <c r="AB145" s="41"/>
      <c r="AC145" s="41"/>
      <c r="AD145" s="42"/>
      <c r="AE145" s="41"/>
      <c r="AF145" s="43"/>
      <c r="AG145" s="44"/>
      <c r="AH145" s="44"/>
      <c r="AI145" s="42"/>
      <c r="AJ145" s="45"/>
      <c r="AK145" s="44"/>
      <c r="AL145" s="41"/>
      <c r="AM145" s="41"/>
      <c r="AN145" s="44"/>
      <c r="AO145" s="44"/>
      <c r="AP145" s="50"/>
      <c r="AQ145" s="37"/>
      <c r="AR145" s="314"/>
      <c r="AS145" s="314"/>
      <c r="AT145" s="314"/>
      <c r="AU145" s="314"/>
      <c r="AV145" s="314"/>
      <c r="AW145" s="314"/>
      <c r="AX145" s="314"/>
      <c r="AY145" s="314"/>
      <c r="AZ145" s="314"/>
    </row>
    <row r="146" spans="1:52" s="30" customFormat="1" ht="24">
      <c r="A146" s="156" t="s">
        <v>357</v>
      </c>
      <c r="B146" s="13" t="s">
        <v>49</v>
      </c>
      <c r="C146" s="14" t="s">
        <v>1070</v>
      </c>
      <c r="D146" s="15" t="s">
        <v>45</v>
      </c>
      <c r="E146" s="60" t="s">
        <v>785</v>
      </c>
      <c r="F146" s="59" t="s">
        <v>360</v>
      </c>
      <c r="G146" s="18" t="s">
        <v>540</v>
      </c>
      <c r="H146" s="17" t="s">
        <v>552</v>
      </c>
      <c r="I146" s="72"/>
      <c r="J146" s="19">
        <v>4</v>
      </c>
      <c r="K146" s="20" t="s">
        <v>620</v>
      </c>
      <c r="L146" s="20" t="s">
        <v>37</v>
      </c>
      <c r="M146" s="17" t="s">
        <v>481</v>
      </c>
      <c r="N146" s="17" t="s">
        <v>588</v>
      </c>
      <c r="O146" s="17" t="s">
        <v>471</v>
      </c>
      <c r="P146" s="21">
        <f>M146*400+N146*100+O146</f>
        <v>693</v>
      </c>
      <c r="Q146" s="12">
        <v>330</v>
      </c>
      <c r="R146" s="21">
        <f>P146*Q146</f>
        <v>228690</v>
      </c>
      <c r="S146" s="167">
        <f>R146*0.01%</f>
        <v>22.869</v>
      </c>
      <c r="T146" s="167"/>
      <c r="U146" s="167"/>
      <c r="V146" s="175"/>
      <c r="W146" s="37"/>
      <c r="X146" s="37"/>
      <c r="Y146" s="39"/>
      <c r="Z146" s="40"/>
      <c r="AA146" s="41"/>
      <c r="AB146" s="41"/>
      <c r="AC146" s="41"/>
      <c r="AD146" s="42"/>
      <c r="AE146" s="41"/>
      <c r="AF146" s="43"/>
      <c r="AG146" s="44"/>
      <c r="AH146" s="44"/>
      <c r="AI146" s="42"/>
      <c r="AJ146" s="45"/>
      <c r="AK146" s="44"/>
      <c r="AL146" s="41"/>
      <c r="AM146" s="41"/>
      <c r="AN146" s="44"/>
      <c r="AO146" s="44"/>
      <c r="AP146" s="50">
        <v>1E-4</v>
      </c>
      <c r="AQ146" s="128" t="s">
        <v>1071</v>
      </c>
      <c r="AR146" s="314"/>
      <c r="AS146" s="314"/>
      <c r="AT146" s="314"/>
      <c r="AU146" s="314"/>
      <c r="AV146" s="314"/>
      <c r="AW146" s="314"/>
      <c r="AX146" s="314"/>
      <c r="AY146" s="314"/>
      <c r="AZ146" s="314"/>
    </row>
    <row r="147" spans="1:52" s="30" customFormat="1" ht="24">
      <c r="A147" s="253" t="s">
        <v>539</v>
      </c>
      <c r="B147" s="13" t="s">
        <v>49</v>
      </c>
      <c r="C147" s="14" t="s">
        <v>109</v>
      </c>
      <c r="D147" s="15" t="s">
        <v>101</v>
      </c>
      <c r="E147" s="60" t="s">
        <v>786</v>
      </c>
      <c r="F147" s="59" t="s">
        <v>392</v>
      </c>
      <c r="G147" s="18" t="s">
        <v>540</v>
      </c>
      <c r="H147" s="17" t="s">
        <v>565</v>
      </c>
      <c r="I147" s="72"/>
      <c r="J147" s="19">
        <v>4</v>
      </c>
      <c r="K147" s="20" t="s">
        <v>620</v>
      </c>
      <c r="L147" s="20" t="s">
        <v>37</v>
      </c>
      <c r="M147" s="17" t="s">
        <v>588</v>
      </c>
      <c r="N147" s="17" t="s">
        <v>584</v>
      </c>
      <c r="O147" s="17" t="s">
        <v>612</v>
      </c>
      <c r="P147" s="21">
        <f>M147*400+N147*100+O147</f>
        <v>1144</v>
      </c>
      <c r="Q147" s="12">
        <v>330</v>
      </c>
      <c r="R147" s="21">
        <f>P147*Q147</f>
        <v>377520</v>
      </c>
      <c r="S147" s="167">
        <f>R147*0.01%</f>
        <v>37.752000000000002</v>
      </c>
      <c r="T147" s="167"/>
      <c r="U147" s="167"/>
      <c r="V147" s="175"/>
      <c r="W147" s="37"/>
      <c r="X147" s="37"/>
      <c r="Y147" s="39"/>
      <c r="Z147" s="40"/>
      <c r="AA147" s="41"/>
      <c r="AB147" s="41"/>
      <c r="AC147" s="41"/>
      <c r="AD147" s="42"/>
      <c r="AE147" s="41"/>
      <c r="AF147" s="43"/>
      <c r="AG147" s="44"/>
      <c r="AH147" s="44"/>
      <c r="AI147" s="42"/>
      <c r="AJ147" s="45"/>
      <c r="AK147" s="44"/>
      <c r="AL147" s="41"/>
      <c r="AM147" s="41"/>
      <c r="AN147" s="44"/>
      <c r="AO147" s="44"/>
      <c r="AP147" s="50">
        <v>1E-4</v>
      </c>
      <c r="AQ147" s="37"/>
      <c r="AR147" s="314"/>
      <c r="AS147" s="314"/>
      <c r="AT147" s="314"/>
      <c r="AU147" s="314"/>
      <c r="AV147" s="314"/>
      <c r="AW147" s="314"/>
      <c r="AX147" s="314"/>
      <c r="AY147" s="314"/>
      <c r="AZ147" s="314"/>
    </row>
    <row r="148" spans="1:52" s="30" customFormat="1" ht="23.25">
      <c r="A148" s="254"/>
      <c r="B148" s="13"/>
      <c r="C148" s="14"/>
      <c r="D148" s="15"/>
      <c r="E148" s="61"/>
      <c r="F148" s="59"/>
      <c r="G148" s="18" t="s">
        <v>540</v>
      </c>
      <c r="H148" s="17" t="s">
        <v>565</v>
      </c>
      <c r="I148" s="72"/>
      <c r="J148" s="19">
        <v>4</v>
      </c>
      <c r="K148" s="20" t="s">
        <v>620</v>
      </c>
      <c r="L148" s="20" t="s">
        <v>37</v>
      </c>
      <c r="M148" s="17" t="s">
        <v>588</v>
      </c>
      <c r="N148" s="17" t="s">
        <v>584</v>
      </c>
      <c r="O148" s="17" t="s">
        <v>357</v>
      </c>
      <c r="P148" s="21">
        <f>M148*400+N148*100+O148</f>
        <v>1152</v>
      </c>
      <c r="Q148" s="12">
        <v>330</v>
      </c>
      <c r="R148" s="21">
        <f>P148*Q148</f>
        <v>380160</v>
      </c>
      <c r="S148" s="167">
        <f>R148*0.01%</f>
        <v>38.016000000000005</v>
      </c>
      <c r="T148" s="167"/>
      <c r="U148" s="167"/>
      <c r="V148" s="175"/>
      <c r="W148" s="37"/>
      <c r="X148" s="37"/>
      <c r="Y148" s="39"/>
      <c r="Z148" s="40"/>
      <c r="AA148" s="41"/>
      <c r="AB148" s="41"/>
      <c r="AC148" s="41"/>
      <c r="AD148" s="42"/>
      <c r="AE148" s="41"/>
      <c r="AF148" s="43"/>
      <c r="AG148" s="44"/>
      <c r="AH148" s="44"/>
      <c r="AI148" s="42"/>
      <c r="AJ148" s="45"/>
      <c r="AK148" s="44"/>
      <c r="AL148" s="41"/>
      <c r="AM148" s="41"/>
      <c r="AN148" s="44"/>
      <c r="AO148" s="44"/>
      <c r="AP148" s="50">
        <v>1E-4</v>
      </c>
      <c r="AQ148" s="37"/>
      <c r="AR148" s="314"/>
      <c r="AS148" s="314"/>
      <c r="AT148" s="314"/>
      <c r="AU148" s="314"/>
      <c r="AV148" s="314"/>
      <c r="AW148" s="314"/>
      <c r="AX148" s="314"/>
      <c r="AY148" s="314"/>
      <c r="AZ148" s="314"/>
    </row>
    <row r="149" spans="1:52" s="30" customFormat="1" ht="23.25">
      <c r="A149" s="255"/>
      <c r="B149" s="13"/>
      <c r="C149" s="14"/>
      <c r="D149" s="15"/>
      <c r="E149" s="61"/>
      <c r="F149" s="59"/>
      <c r="G149" s="18"/>
      <c r="H149" s="17"/>
      <c r="I149" s="72"/>
      <c r="J149" s="19"/>
      <c r="K149" s="20"/>
      <c r="L149" s="20"/>
      <c r="M149" s="17"/>
      <c r="N149" s="17"/>
      <c r="O149" s="17"/>
      <c r="P149" s="21"/>
      <c r="Q149" s="12"/>
      <c r="R149" s="21"/>
      <c r="S149" s="167">
        <f>SUM(S147:S148)</f>
        <v>75.768000000000001</v>
      </c>
      <c r="T149" s="167"/>
      <c r="U149" s="167"/>
      <c r="V149" s="175"/>
      <c r="W149" s="37"/>
      <c r="X149" s="37"/>
      <c r="Y149" s="39"/>
      <c r="Z149" s="40"/>
      <c r="AA149" s="41"/>
      <c r="AB149" s="41"/>
      <c r="AC149" s="41"/>
      <c r="AD149" s="42"/>
      <c r="AE149" s="41"/>
      <c r="AF149" s="43"/>
      <c r="AG149" s="44"/>
      <c r="AH149" s="44"/>
      <c r="AI149" s="42"/>
      <c r="AJ149" s="45"/>
      <c r="AK149" s="44"/>
      <c r="AL149" s="41"/>
      <c r="AM149" s="41"/>
      <c r="AN149" s="44"/>
      <c r="AO149" s="44"/>
      <c r="AP149" s="50"/>
      <c r="AQ149" s="37"/>
      <c r="AR149" s="314"/>
      <c r="AS149" s="314"/>
      <c r="AT149" s="314"/>
      <c r="AU149" s="314"/>
      <c r="AV149" s="314"/>
      <c r="AW149" s="314"/>
      <c r="AX149" s="314"/>
      <c r="AY149" s="314"/>
      <c r="AZ149" s="314"/>
    </row>
    <row r="150" spans="1:52" s="30" customFormat="1" ht="24">
      <c r="A150" s="253" t="s">
        <v>600</v>
      </c>
      <c r="B150" s="13" t="s">
        <v>49</v>
      </c>
      <c r="C150" s="14" t="s">
        <v>110</v>
      </c>
      <c r="D150" s="15" t="s">
        <v>59</v>
      </c>
      <c r="E150" s="60" t="s">
        <v>787</v>
      </c>
      <c r="F150" s="59" t="s">
        <v>393</v>
      </c>
      <c r="G150" s="18" t="s">
        <v>540</v>
      </c>
      <c r="H150" s="17" t="s">
        <v>552</v>
      </c>
      <c r="I150" s="72"/>
      <c r="J150" s="19">
        <v>4</v>
      </c>
      <c r="K150" s="20" t="s">
        <v>620</v>
      </c>
      <c r="L150" s="20" t="s">
        <v>37</v>
      </c>
      <c r="M150" s="17" t="s">
        <v>584</v>
      </c>
      <c r="N150" s="17" t="s">
        <v>588</v>
      </c>
      <c r="O150" s="17" t="s">
        <v>603</v>
      </c>
      <c r="P150" s="21">
        <f>M150*400+N150*100+O150</f>
        <v>1437</v>
      </c>
      <c r="Q150" s="12">
        <v>330</v>
      </c>
      <c r="R150" s="21">
        <f>P150*Q150</f>
        <v>474210</v>
      </c>
      <c r="S150" s="167">
        <f>R150*0.01%</f>
        <v>47.420999999999999</v>
      </c>
      <c r="T150" s="167"/>
      <c r="U150" s="167"/>
      <c r="V150" s="175"/>
      <c r="W150" s="37"/>
      <c r="X150" s="37"/>
      <c r="Y150" s="39"/>
      <c r="Z150" s="40"/>
      <c r="AA150" s="41"/>
      <c r="AB150" s="41"/>
      <c r="AC150" s="41"/>
      <c r="AD150" s="42"/>
      <c r="AE150" s="41"/>
      <c r="AF150" s="43"/>
      <c r="AG150" s="44"/>
      <c r="AH150" s="44"/>
      <c r="AI150" s="42"/>
      <c r="AJ150" s="45"/>
      <c r="AK150" s="44"/>
      <c r="AL150" s="41"/>
      <c r="AM150" s="41"/>
      <c r="AN150" s="44"/>
      <c r="AO150" s="44"/>
      <c r="AP150" s="50">
        <v>1E-4</v>
      </c>
      <c r="AQ150" s="37"/>
      <c r="AR150" s="314"/>
      <c r="AS150" s="314"/>
      <c r="AT150" s="314"/>
      <c r="AU150" s="314"/>
      <c r="AV150" s="314"/>
      <c r="AW150" s="314"/>
      <c r="AX150" s="314"/>
      <c r="AY150" s="314"/>
      <c r="AZ150" s="314"/>
    </row>
    <row r="151" spans="1:52" s="30" customFormat="1" ht="23.25">
      <c r="A151" s="254"/>
      <c r="B151" s="13"/>
      <c r="C151" s="14"/>
      <c r="D151" s="15"/>
      <c r="E151" s="61"/>
      <c r="F151" s="59"/>
      <c r="G151" s="18" t="s">
        <v>540</v>
      </c>
      <c r="H151" s="17" t="s">
        <v>567</v>
      </c>
      <c r="I151" s="72"/>
      <c r="J151" s="19">
        <v>4</v>
      </c>
      <c r="K151" s="20" t="s">
        <v>620</v>
      </c>
      <c r="L151" s="20" t="s">
        <v>37</v>
      </c>
      <c r="M151" s="17" t="s">
        <v>590</v>
      </c>
      <c r="N151" s="17" t="s">
        <v>584</v>
      </c>
      <c r="O151" s="17" t="s">
        <v>600</v>
      </c>
      <c r="P151" s="21">
        <f>M151*400+N151*100+O151</f>
        <v>3954</v>
      </c>
      <c r="Q151" s="12">
        <v>330</v>
      </c>
      <c r="R151" s="21">
        <f>P151*Q151</f>
        <v>1304820</v>
      </c>
      <c r="S151" s="167">
        <f>R151*0.01%</f>
        <v>130.482</v>
      </c>
      <c r="T151" s="167"/>
      <c r="U151" s="167"/>
      <c r="V151" s="175"/>
      <c r="W151" s="37"/>
      <c r="X151" s="37"/>
      <c r="Y151" s="39"/>
      <c r="Z151" s="40"/>
      <c r="AA151" s="41"/>
      <c r="AB151" s="41"/>
      <c r="AC151" s="41"/>
      <c r="AD151" s="42"/>
      <c r="AE151" s="41"/>
      <c r="AF151" s="43"/>
      <c r="AG151" s="44"/>
      <c r="AH151" s="44"/>
      <c r="AI151" s="42"/>
      <c r="AJ151" s="45"/>
      <c r="AK151" s="44"/>
      <c r="AL151" s="41"/>
      <c r="AM151" s="41"/>
      <c r="AN151" s="44"/>
      <c r="AO151" s="44"/>
      <c r="AP151" s="50">
        <v>1E-4</v>
      </c>
      <c r="AQ151" s="37"/>
      <c r="AR151" s="314"/>
      <c r="AS151" s="314"/>
      <c r="AT151" s="314"/>
      <c r="AU151" s="314"/>
      <c r="AV151" s="314"/>
      <c r="AW151" s="314"/>
      <c r="AX151" s="314"/>
      <c r="AY151" s="314"/>
      <c r="AZ151" s="314"/>
    </row>
    <row r="152" spans="1:52" s="30" customFormat="1" ht="23.25">
      <c r="A152" s="255"/>
      <c r="B152" s="13"/>
      <c r="C152" s="14"/>
      <c r="D152" s="15"/>
      <c r="E152" s="61"/>
      <c r="F152" s="59"/>
      <c r="G152" s="18"/>
      <c r="H152" s="17"/>
      <c r="I152" s="72"/>
      <c r="J152" s="19"/>
      <c r="K152" s="20"/>
      <c r="L152" s="20"/>
      <c r="M152" s="17"/>
      <c r="N152" s="17"/>
      <c r="O152" s="17"/>
      <c r="P152" s="21"/>
      <c r="Q152" s="12"/>
      <c r="R152" s="21"/>
      <c r="S152" s="167">
        <f>SUM(S150:S151)</f>
        <v>177.90299999999999</v>
      </c>
      <c r="T152" s="167"/>
      <c r="U152" s="167"/>
      <c r="V152" s="175"/>
      <c r="W152" s="37"/>
      <c r="X152" s="37"/>
      <c r="Y152" s="39"/>
      <c r="Z152" s="40"/>
      <c r="AA152" s="41"/>
      <c r="AB152" s="41"/>
      <c r="AC152" s="41"/>
      <c r="AD152" s="42"/>
      <c r="AE152" s="41"/>
      <c r="AF152" s="43"/>
      <c r="AG152" s="44"/>
      <c r="AH152" s="44"/>
      <c r="AI152" s="42"/>
      <c r="AJ152" s="45"/>
      <c r="AK152" s="44"/>
      <c r="AL152" s="41"/>
      <c r="AM152" s="41"/>
      <c r="AN152" s="44"/>
      <c r="AO152" s="44"/>
      <c r="AP152" s="50"/>
      <c r="AQ152" s="37"/>
      <c r="AR152" s="314"/>
      <c r="AS152" s="314"/>
      <c r="AT152" s="314"/>
      <c r="AU152" s="314"/>
      <c r="AV152" s="314"/>
      <c r="AW152" s="314"/>
      <c r="AX152" s="314"/>
      <c r="AY152" s="314"/>
      <c r="AZ152" s="314"/>
    </row>
    <row r="153" spans="1:52" s="30" customFormat="1" ht="24">
      <c r="A153" s="253" t="s">
        <v>610</v>
      </c>
      <c r="B153" s="13" t="s">
        <v>43</v>
      </c>
      <c r="C153" s="14" t="s">
        <v>111</v>
      </c>
      <c r="D153" s="15" t="s">
        <v>45</v>
      </c>
      <c r="E153" s="60" t="s">
        <v>788</v>
      </c>
      <c r="F153" s="59" t="s">
        <v>394</v>
      </c>
      <c r="G153" s="18" t="s">
        <v>540</v>
      </c>
      <c r="H153" s="17" t="s">
        <v>557</v>
      </c>
      <c r="I153" s="72"/>
      <c r="J153" s="19">
        <v>4</v>
      </c>
      <c r="K153" s="20" t="s">
        <v>620</v>
      </c>
      <c r="L153" s="20" t="s">
        <v>37</v>
      </c>
      <c r="M153" s="17" t="s">
        <v>584</v>
      </c>
      <c r="N153" s="17" t="s">
        <v>585</v>
      </c>
      <c r="O153" s="17" t="s">
        <v>604</v>
      </c>
      <c r="P153" s="21">
        <f>M153*400+N153*100+O153</f>
        <v>1274</v>
      </c>
      <c r="Q153" s="12">
        <v>330</v>
      </c>
      <c r="R153" s="21">
        <f>P153*Q153</f>
        <v>420420</v>
      </c>
      <c r="S153" s="167">
        <f>R153*0.01%</f>
        <v>42.042000000000002</v>
      </c>
      <c r="T153" s="167"/>
      <c r="U153" s="167"/>
      <c r="V153" s="175"/>
      <c r="W153" s="37"/>
      <c r="X153" s="37"/>
      <c r="Y153" s="39"/>
      <c r="Z153" s="40"/>
      <c r="AA153" s="41"/>
      <c r="AB153" s="41"/>
      <c r="AC153" s="41"/>
      <c r="AD153" s="42"/>
      <c r="AE153" s="41"/>
      <c r="AF153" s="43"/>
      <c r="AG153" s="44"/>
      <c r="AH153" s="44"/>
      <c r="AI153" s="42"/>
      <c r="AJ153" s="45"/>
      <c r="AK153" s="44"/>
      <c r="AL153" s="41"/>
      <c r="AM153" s="41"/>
      <c r="AN153" s="44"/>
      <c r="AO153" s="44"/>
      <c r="AP153" s="50">
        <v>1E-4</v>
      </c>
      <c r="AQ153" s="25" t="s">
        <v>1124</v>
      </c>
      <c r="AR153" s="314"/>
      <c r="AS153" s="314"/>
      <c r="AT153" s="314"/>
      <c r="AU153" s="314"/>
      <c r="AV153" s="314"/>
      <c r="AW153" s="314"/>
      <c r="AX153" s="314"/>
      <c r="AY153" s="314"/>
      <c r="AZ153" s="314"/>
    </row>
    <row r="154" spans="1:52" s="30" customFormat="1" ht="23.25">
      <c r="A154" s="254"/>
      <c r="B154" s="13"/>
      <c r="C154" s="14"/>
      <c r="D154" s="15"/>
      <c r="E154" s="61"/>
      <c r="F154" s="59"/>
      <c r="G154" s="18" t="s">
        <v>540</v>
      </c>
      <c r="H154" s="17" t="s">
        <v>553</v>
      </c>
      <c r="I154" s="72"/>
      <c r="J154" s="19">
        <v>4</v>
      </c>
      <c r="K154" s="20" t="s">
        <v>620</v>
      </c>
      <c r="L154" s="20" t="s">
        <v>37</v>
      </c>
      <c r="M154" s="17" t="s">
        <v>447</v>
      </c>
      <c r="N154" s="17" t="s">
        <v>584</v>
      </c>
      <c r="O154" s="17" t="s">
        <v>401</v>
      </c>
      <c r="P154" s="21">
        <f>M154*400+N154*100+O154</f>
        <v>3531</v>
      </c>
      <c r="Q154" s="12">
        <v>330</v>
      </c>
      <c r="R154" s="21">
        <f>P154*Q154</f>
        <v>1165230</v>
      </c>
      <c r="S154" s="167">
        <f>R154*0.01%</f>
        <v>116.52300000000001</v>
      </c>
      <c r="T154" s="167"/>
      <c r="U154" s="167"/>
      <c r="V154" s="175"/>
      <c r="W154" s="37"/>
      <c r="X154" s="37"/>
      <c r="Y154" s="39"/>
      <c r="Z154" s="40"/>
      <c r="AA154" s="41"/>
      <c r="AB154" s="41"/>
      <c r="AC154" s="41"/>
      <c r="AD154" s="42"/>
      <c r="AE154" s="41"/>
      <c r="AF154" s="43"/>
      <c r="AG154" s="44"/>
      <c r="AH154" s="44"/>
      <c r="AI154" s="42"/>
      <c r="AJ154" s="45"/>
      <c r="AK154" s="44"/>
      <c r="AL154" s="41"/>
      <c r="AM154" s="41"/>
      <c r="AN154" s="44"/>
      <c r="AO154" s="44"/>
      <c r="AP154" s="50">
        <v>1E-4</v>
      </c>
      <c r="AQ154" s="37"/>
      <c r="AR154" s="314"/>
      <c r="AS154" s="314"/>
      <c r="AT154" s="314"/>
      <c r="AU154" s="314"/>
      <c r="AV154" s="314"/>
      <c r="AW154" s="314"/>
      <c r="AX154" s="314"/>
      <c r="AY154" s="314"/>
      <c r="AZ154" s="314"/>
    </row>
    <row r="155" spans="1:52" s="30" customFormat="1" ht="23.25">
      <c r="A155" s="254"/>
      <c r="B155" s="13"/>
      <c r="C155" s="14"/>
      <c r="D155" s="15"/>
      <c r="E155" s="61"/>
      <c r="F155" s="59"/>
      <c r="G155" s="18" t="s">
        <v>540</v>
      </c>
      <c r="H155" s="17" t="s">
        <v>541</v>
      </c>
      <c r="I155" s="72"/>
      <c r="J155" s="19">
        <v>4</v>
      </c>
      <c r="K155" s="20" t="s">
        <v>620</v>
      </c>
      <c r="L155" s="20" t="s">
        <v>37</v>
      </c>
      <c r="M155" s="17" t="s">
        <v>590</v>
      </c>
      <c r="N155" s="17" t="s">
        <v>481</v>
      </c>
      <c r="O155" s="17" t="s">
        <v>587</v>
      </c>
      <c r="P155" s="21">
        <f>M155*400+N155*100+O155</f>
        <v>3704</v>
      </c>
      <c r="Q155" s="12">
        <v>330</v>
      </c>
      <c r="R155" s="21">
        <f>P155*Q155</f>
        <v>1222320</v>
      </c>
      <c r="S155" s="167">
        <f>R155*0.01%</f>
        <v>122.232</v>
      </c>
      <c r="T155" s="167"/>
      <c r="U155" s="167"/>
      <c r="V155" s="175"/>
      <c r="W155" s="37"/>
      <c r="X155" s="37"/>
      <c r="Y155" s="39"/>
      <c r="Z155" s="40"/>
      <c r="AA155" s="41"/>
      <c r="AB155" s="41"/>
      <c r="AC155" s="41"/>
      <c r="AD155" s="42"/>
      <c r="AE155" s="41"/>
      <c r="AF155" s="43"/>
      <c r="AG155" s="44"/>
      <c r="AH155" s="44"/>
      <c r="AI155" s="42"/>
      <c r="AJ155" s="45"/>
      <c r="AK155" s="44"/>
      <c r="AL155" s="41"/>
      <c r="AM155" s="41"/>
      <c r="AN155" s="44"/>
      <c r="AO155" s="44"/>
      <c r="AP155" s="50">
        <v>1E-4</v>
      </c>
      <c r="AQ155" s="37"/>
      <c r="AR155" s="314"/>
      <c r="AS155" s="314"/>
      <c r="AT155" s="314"/>
      <c r="AU155" s="314"/>
      <c r="AV155" s="314"/>
      <c r="AW155" s="314"/>
      <c r="AX155" s="314"/>
      <c r="AY155" s="314"/>
      <c r="AZ155" s="314"/>
    </row>
    <row r="156" spans="1:52" s="30" customFormat="1" ht="23.25">
      <c r="A156" s="255"/>
      <c r="B156" s="13"/>
      <c r="C156" s="14"/>
      <c r="D156" s="15"/>
      <c r="E156" s="61"/>
      <c r="F156" s="59"/>
      <c r="G156" s="18"/>
      <c r="H156" s="17"/>
      <c r="I156" s="72"/>
      <c r="J156" s="19"/>
      <c r="K156" s="20"/>
      <c r="L156" s="20"/>
      <c r="M156" s="17"/>
      <c r="N156" s="17"/>
      <c r="O156" s="17"/>
      <c r="P156" s="21"/>
      <c r="Q156" s="12"/>
      <c r="R156" s="21"/>
      <c r="S156" s="167">
        <f>SUM(S153:S155)</f>
        <v>280.79700000000003</v>
      </c>
      <c r="T156" s="167"/>
      <c r="U156" s="167"/>
      <c r="V156" s="175"/>
      <c r="W156" s="37"/>
      <c r="X156" s="37"/>
      <c r="Y156" s="39"/>
      <c r="Z156" s="40"/>
      <c r="AA156" s="41"/>
      <c r="AB156" s="41"/>
      <c r="AC156" s="41"/>
      <c r="AD156" s="42"/>
      <c r="AE156" s="41"/>
      <c r="AF156" s="43"/>
      <c r="AG156" s="44"/>
      <c r="AH156" s="44"/>
      <c r="AI156" s="42"/>
      <c r="AJ156" s="45"/>
      <c r="AK156" s="44"/>
      <c r="AL156" s="41"/>
      <c r="AM156" s="41"/>
      <c r="AN156" s="44"/>
      <c r="AO156" s="44"/>
      <c r="AP156" s="50"/>
      <c r="AQ156" s="37"/>
      <c r="AR156" s="314"/>
      <c r="AS156" s="314"/>
      <c r="AT156" s="314"/>
      <c r="AU156" s="314"/>
      <c r="AV156" s="314"/>
      <c r="AW156" s="314"/>
      <c r="AX156" s="314"/>
      <c r="AY156" s="314"/>
      <c r="AZ156" s="314"/>
    </row>
    <row r="157" spans="1:52" s="30" customFormat="1" ht="24">
      <c r="A157" s="253" t="s">
        <v>446</v>
      </c>
      <c r="B157" s="13" t="s">
        <v>49</v>
      </c>
      <c r="C157" s="14" t="s">
        <v>1065</v>
      </c>
      <c r="D157" s="15" t="s">
        <v>45</v>
      </c>
      <c r="E157" s="60" t="s">
        <v>789</v>
      </c>
      <c r="F157" s="59" t="s">
        <v>395</v>
      </c>
      <c r="G157" s="18" t="s">
        <v>540</v>
      </c>
      <c r="H157" s="17" t="s">
        <v>543</v>
      </c>
      <c r="I157" s="72"/>
      <c r="J157" s="19">
        <v>4</v>
      </c>
      <c r="K157" s="20" t="s">
        <v>620</v>
      </c>
      <c r="L157" s="20" t="s">
        <v>37</v>
      </c>
      <c r="M157" s="17" t="s">
        <v>586</v>
      </c>
      <c r="N157" s="17" t="s">
        <v>588</v>
      </c>
      <c r="O157" s="17" t="s">
        <v>528</v>
      </c>
      <c r="P157" s="21">
        <f>M157*400+N157*100+O157</f>
        <v>3072</v>
      </c>
      <c r="Q157" s="12">
        <v>330</v>
      </c>
      <c r="R157" s="21">
        <f>P157*Q157</f>
        <v>1013760</v>
      </c>
      <c r="S157" s="167">
        <f>R157*0.01%</f>
        <v>101.376</v>
      </c>
      <c r="T157" s="167"/>
      <c r="U157" s="167"/>
      <c r="V157" s="175"/>
      <c r="W157" s="37"/>
      <c r="X157" s="37"/>
      <c r="Y157" s="39"/>
      <c r="Z157" s="40"/>
      <c r="AA157" s="41"/>
      <c r="AB157" s="41"/>
      <c r="AC157" s="41"/>
      <c r="AD157" s="42"/>
      <c r="AE157" s="41"/>
      <c r="AF157" s="43"/>
      <c r="AG157" s="44"/>
      <c r="AH157" s="44"/>
      <c r="AI157" s="42"/>
      <c r="AJ157" s="45"/>
      <c r="AK157" s="44"/>
      <c r="AL157" s="41"/>
      <c r="AM157" s="41"/>
      <c r="AN157" s="44"/>
      <c r="AO157" s="44"/>
      <c r="AP157" s="50">
        <v>1E-4</v>
      </c>
      <c r="AQ157" s="37"/>
      <c r="AR157" s="314"/>
      <c r="AS157" s="314"/>
      <c r="AT157" s="314"/>
      <c r="AU157" s="314"/>
      <c r="AV157" s="314"/>
      <c r="AW157" s="314"/>
      <c r="AX157" s="314"/>
      <c r="AY157" s="314"/>
      <c r="AZ157" s="314"/>
    </row>
    <row r="158" spans="1:52" s="30" customFormat="1" ht="24">
      <c r="A158" s="254"/>
      <c r="B158" s="256" t="s">
        <v>1066</v>
      </c>
      <c r="C158" s="257"/>
      <c r="D158" s="258"/>
      <c r="E158" s="60"/>
      <c r="F158" s="59"/>
      <c r="G158" s="18" t="s">
        <v>1032</v>
      </c>
      <c r="H158" s="17" t="s">
        <v>412</v>
      </c>
      <c r="I158" s="72"/>
      <c r="J158" s="19">
        <v>4</v>
      </c>
      <c r="K158" s="20" t="s">
        <v>620</v>
      </c>
      <c r="L158" s="20" t="s">
        <v>37</v>
      </c>
      <c r="M158" s="17" t="s">
        <v>410</v>
      </c>
      <c r="N158" s="17" t="s">
        <v>585</v>
      </c>
      <c r="O158" s="17" t="s">
        <v>585</v>
      </c>
      <c r="P158" s="21">
        <f>M158*400+N158*100+O158</f>
        <v>5600</v>
      </c>
      <c r="Q158" s="12">
        <v>330</v>
      </c>
      <c r="R158" s="21">
        <f>P158*Q158</f>
        <v>1848000</v>
      </c>
      <c r="S158" s="167">
        <f>R158*0.01%</f>
        <v>184.8</v>
      </c>
      <c r="T158" s="167"/>
      <c r="U158" s="167"/>
      <c r="V158" s="175"/>
      <c r="W158" s="37"/>
      <c r="X158" s="37"/>
      <c r="Y158" s="39"/>
      <c r="Z158" s="40"/>
      <c r="AA158" s="41"/>
      <c r="AB158" s="41"/>
      <c r="AC158" s="41"/>
      <c r="AD158" s="42"/>
      <c r="AE158" s="41"/>
      <c r="AF158" s="43"/>
      <c r="AG158" s="44"/>
      <c r="AH158" s="44"/>
      <c r="AI158" s="42"/>
      <c r="AJ158" s="45"/>
      <c r="AK158" s="44"/>
      <c r="AL158" s="41"/>
      <c r="AM158" s="41"/>
      <c r="AN158" s="44"/>
      <c r="AO158" s="44"/>
      <c r="AP158" s="50"/>
      <c r="AQ158" s="37"/>
      <c r="AR158" s="314"/>
      <c r="AS158" s="314"/>
      <c r="AT158" s="314"/>
      <c r="AU158" s="314"/>
      <c r="AV158" s="314"/>
      <c r="AW158" s="314"/>
      <c r="AX158" s="314"/>
      <c r="AY158" s="314"/>
      <c r="AZ158" s="314"/>
    </row>
    <row r="159" spans="1:52" s="30" customFormat="1" ht="24">
      <c r="A159" s="255"/>
      <c r="B159" s="13"/>
      <c r="C159" s="14"/>
      <c r="D159" s="15"/>
      <c r="E159" s="60"/>
      <c r="F159" s="59"/>
      <c r="G159" s="18"/>
      <c r="H159" s="17"/>
      <c r="I159" s="72"/>
      <c r="J159" s="19"/>
      <c r="K159" s="20"/>
      <c r="L159" s="20"/>
      <c r="M159" s="17"/>
      <c r="N159" s="17"/>
      <c r="O159" s="17"/>
      <c r="P159" s="21"/>
      <c r="Q159" s="12"/>
      <c r="R159" s="21"/>
      <c r="S159" s="167">
        <f>SUM(S157:S158)</f>
        <v>286.17600000000004</v>
      </c>
      <c r="T159" s="167"/>
      <c r="U159" s="167"/>
      <c r="V159" s="175"/>
      <c r="W159" s="37"/>
      <c r="X159" s="37"/>
      <c r="Y159" s="39"/>
      <c r="Z159" s="40"/>
      <c r="AA159" s="41"/>
      <c r="AB159" s="41"/>
      <c r="AC159" s="41"/>
      <c r="AD159" s="42"/>
      <c r="AE159" s="41"/>
      <c r="AF159" s="43"/>
      <c r="AG159" s="44"/>
      <c r="AH159" s="44"/>
      <c r="AI159" s="42"/>
      <c r="AJ159" s="45"/>
      <c r="AK159" s="44"/>
      <c r="AL159" s="41"/>
      <c r="AM159" s="41"/>
      <c r="AN159" s="44"/>
      <c r="AO159" s="44"/>
      <c r="AP159" s="50"/>
      <c r="AQ159" s="37"/>
      <c r="AR159" s="314"/>
      <c r="AS159" s="314"/>
      <c r="AT159" s="314"/>
      <c r="AU159" s="314"/>
      <c r="AV159" s="314"/>
      <c r="AW159" s="314"/>
      <c r="AX159" s="314"/>
      <c r="AY159" s="314"/>
      <c r="AZ159" s="314"/>
    </row>
    <row r="160" spans="1:52" s="30" customFormat="1" ht="24">
      <c r="A160" s="253" t="s">
        <v>515</v>
      </c>
      <c r="B160" s="13" t="s">
        <v>49</v>
      </c>
      <c r="C160" s="14" t="s">
        <v>113</v>
      </c>
      <c r="D160" s="15" t="s">
        <v>45</v>
      </c>
      <c r="E160" s="60" t="s">
        <v>944</v>
      </c>
      <c r="F160" s="59" t="s">
        <v>396</v>
      </c>
      <c r="G160" s="18" t="s">
        <v>540</v>
      </c>
      <c r="H160" s="17" t="s">
        <v>552</v>
      </c>
      <c r="I160" s="72"/>
      <c r="J160" s="19">
        <v>4</v>
      </c>
      <c r="K160" s="20" t="s">
        <v>620</v>
      </c>
      <c r="L160" s="20" t="s">
        <v>37</v>
      </c>
      <c r="M160" s="17" t="s">
        <v>537</v>
      </c>
      <c r="N160" s="17" t="s">
        <v>481</v>
      </c>
      <c r="O160" s="17" t="s">
        <v>401</v>
      </c>
      <c r="P160" s="21">
        <f>M160*400+N160*100+O160</f>
        <v>2531</v>
      </c>
      <c r="Q160" s="12">
        <v>330</v>
      </c>
      <c r="R160" s="21">
        <f>P160*Q160</f>
        <v>835230</v>
      </c>
      <c r="S160" s="167">
        <f>R160*0.01%</f>
        <v>83.52300000000001</v>
      </c>
      <c r="T160" s="167"/>
      <c r="U160" s="167"/>
      <c r="V160" s="175"/>
      <c r="W160" s="37"/>
      <c r="X160" s="37"/>
      <c r="Y160" s="39"/>
      <c r="Z160" s="40"/>
      <c r="AA160" s="41"/>
      <c r="AB160" s="41"/>
      <c r="AC160" s="41"/>
      <c r="AD160" s="42"/>
      <c r="AE160" s="41"/>
      <c r="AF160" s="43"/>
      <c r="AG160" s="44"/>
      <c r="AH160" s="44"/>
      <c r="AI160" s="42"/>
      <c r="AJ160" s="45"/>
      <c r="AK160" s="44"/>
      <c r="AL160" s="41"/>
      <c r="AM160" s="41"/>
      <c r="AN160" s="44"/>
      <c r="AO160" s="44"/>
      <c r="AP160" s="50">
        <v>1E-4</v>
      </c>
      <c r="AQ160" s="37"/>
      <c r="AR160" s="314"/>
      <c r="AS160" s="314"/>
      <c r="AT160" s="314"/>
      <c r="AU160" s="314"/>
      <c r="AV160" s="314"/>
      <c r="AW160" s="314"/>
      <c r="AX160" s="314"/>
      <c r="AY160" s="314"/>
      <c r="AZ160" s="314"/>
    </row>
    <row r="161" spans="1:52" s="30" customFormat="1" ht="23.25">
      <c r="A161" s="254"/>
      <c r="B161" s="13"/>
      <c r="C161" s="14"/>
      <c r="D161" s="15"/>
      <c r="E161" s="61"/>
      <c r="F161" s="59"/>
      <c r="G161" s="18" t="s">
        <v>540</v>
      </c>
      <c r="H161" s="17" t="s">
        <v>556</v>
      </c>
      <c r="I161" s="72"/>
      <c r="J161" s="19">
        <v>4</v>
      </c>
      <c r="K161" s="20" t="s">
        <v>620</v>
      </c>
      <c r="L161" s="20" t="s">
        <v>37</v>
      </c>
      <c r="M161" s="17" t="s">
        <v>447</v>
      </c>
      <c r="N161" s="17" t="s">
        <v>481</v>
      </c>
      <c r="O161" s="17" t="s">
        <v>607</v>
      </c>
      <c r="P161" s="21">
        <f>M161*400+N161*100+O161</f>
        <v>3373</v>
      </c>
      <c r="Q161" s="12">
        <v>330</v>
      </c>
      <c r="R161" s="21">
        <f>P161*Q161</f>
        <v>1113090</v>
      </c>
      <c r="S161" s="167">
        <f>R161*0.01%</f>
        <v>111.30900000000001</v>
      </c>
      <c r="T161" s="167"/>
      <c r="U161" s="167"/>
      <c r="V161" s="175"/>
      <c r="W161" s="37"/>
      <c r="X161" s="37"/>
      <c r="Y161" s="39"/>
      <c r="Z161" s="40"/>
      <c r="AA161" s="41"/>
      <c r="AB161" s="41"/>
      <c r="AC161" s="41"/>
      <c r="AD161" s="42"/>
      <c r="AE161" s="41"/>
      <c r="AF161" s="43"/>
      <c r="AG161" s="44"/>
      <c r="AH161" s="44"/>
      <c r="AI161" s="42"/>
      <c r="AJ161" s="45"/>
      <c r="AK161" s="44"/>
      <c r="AL161" s="41"/>
      <c r="AM161" s="41"/>
      <c r="AN161" s="44"/>
      <c r="AO161" s="44"/>
      <c r="AP161" s="50">
        <v>1E-4</v>
      </c>
      <c r="AQ161" s="37"/>
      <c r="AR161" s="314"/>
      <c r="AS161" s="314"/>
      <c r="AT161" s="314"/>
      <c r="AU161" s="314"/>
      <c r="AV161" s="314"/>
      <c r="AW161" s="314"/>
      <c r="AX161" s="314"/>
      <c r="AY161" s="314"/>
      <c r="AZ161" s="314"/>
    </row>
    <row r="162" spans="1:52" s="30" customFormat="1" ht="23.25">
      <c r="A162" s="255"/>
      <c r="B162" s="13"/>
      <c r="C162" s="14"/>
      <c r="D162" s="15"/>
      <c r="E162" s="61"/>
      <c r="F162" s="59"/>
      <c r="G162" s="18"/>
      <c r="H162" s="17"/>
      <c r="I162" s="72"/>
      <c r="J162" s="19"/>
      <c r="K162" s="20"/>
      <c r="L162" s="20"/>
      <c r="M162" s="17"/>
      <c r="N162" s="17"/>
      <c r="O162" s="17"/>
      <c r="P162" s="21"/>
      <c r="Q162" s="12"/>
      <c r="R162" s="21"/>
      <c r="S162" s="167">
        <f>SUM(S160:S161)</f>
        <v>194.83200000000002</v>
      </c>
      <c r="T162" s="167">
        <v>69</v>
      </c>
      <c r="U162" s="167">
        <f>S162-T162</f>
        <v>125.83200000000002</v>
      </c>
      <c r="V162" s="175">
        <f>U162*75%+T162</f>
        <v>163.37400000000002</v>
      </c>
      <c r="W162" s="37"/>
      <c r="X162" s="37"/>
      <c r="Y162" s="39"/>
      <c r="Z162" s="40"/>
      <c r="AA162" s="41"/>
      <c r="AB162" s="41"/>
      <c r="AC162" s="41"/>
      <c r="AD162" s="42"/>
      <c r="AE162" s="41"/>
      <c r="AF162" s="43"/>
      <c r="AG162" s="44"/>
      <c r="AH162" s="44"/>
      <c r="AI162" s="42"/>
      <c r="AJ162" s="45"/>
      <c r="AK162" s="44"/>
      <c r="AL162" s="41"/>
      <c r="AM162" s="41"/>
      <c r="AN162" s="44"/>
      <c r="AO162" s="44"/>
      <c r="AP162" s="50"/>
      <c r="AQ162" s="37"/>
      <c r="AR162" s="314"/>
      <c r="AS162" s="314"/>
      <c r="AT162" s="314"/>
      <c r="AU162" s="314"/>
      <c r="AV162" s="314"/>
      <c r="AW162" s="314"/>
      <c r="AX162" s="314"/>
      <c r="AY162" s="314"/>
      <c r="AZ162" s="314"/>
    </row>
    <row r="163" spans="1:52" s="30" customFormat="1" ht="24">
      <c r="A163" s="156" t="s">
        <v>601</v>
      </c>
      <c r="B163" s="13" t="s">
        <v>43</v>
      </c>
      <c r="C163" s="14" t="s">
        <v>115</v>
      </c>
      <c r="D163" s="15" t="s">
        <v>45</v>
      </c>
      <c r="E163" s="60" t="s">
        <v>790</v>
      </c>
      <c r="F163" s="59" t="s">
        <v>386</v>
      </c>
      <c r="G163" s="18" t="s">
        <v>540</v>
      </c>
      <c r="H163" s="17" t="s">
        <v>555</v>
      </c>
      <c r="I163" s="72"/>
      <c r="J163" s="19">
        <v>4</v>
      </c>
      <c r="K163" s="20" t="s">
        <v>620</v>
      </c>
      <c r="L163" s="20" t="s">
        <v>37</v>
      </c>
      <c r="M163" s="17" t="s">
        <v>537</v>
      </c>
      <c r="N163" s="17" t="s">
        <v>481</v>
      </c>
      <c r="O163" s="17" t="s">
        <v>412</v>
      </c>
      <c r="P163" s="21">
        <f>M163*400+N163*100+O163</f>
        <v>2541</v>
      </c>
      <c r="Q163" s="12">
        <v>330</v>
      </c>
      <c r="R163" s="21">
        <f>P163*Q163</f>
        <v>838530</v>
      </c>
      <c r="S163" s="167">
        <f>R163*0.01%</f>
        <v>83.853000000000009</v>
      </c>
      <c r="T163" s="167"/>
      <c r="U163" s="167"/>
      <c r="V163" s="175"/>
      <c r="W163" s="37"/>
      <c r="X163" s="37"/>
      <c r="Y163" s="39"/>
      <c r="Z163" s="40"/>
      <c r="AA163" s="41"/>
      <c r="AB163" s="41"/>
      <c r="AC163" s="41"/>
      <c r="AD163" s="42"/>
      <c r="AE163" s="41"/>
      <c r="AF163" s="43"/>
      <c r="AG163" s="44"/>
      <c r="AH163" s="44"/>
      <c r="AI163" s="42"/>
      <c r="AJ163" s="45"/>
      <c r="AK163" s="44"/>
      <c r="AL163" s="41"/>
      <c r="AM163" s="41"/>
      <c r="AN163" s="44"/>
      <c r="AO163" s="44"/>
      <c r="AP163" s="50">
        <v>1E-4</v>
      </c>
      <c r="AQ163" s="37"/>
      <c r="AR163" s="314"/>
      <c r="AS163" s="314"/>
      <c r="AT163" s="314"/>
      <c r="AU163" s="314"/>
      <c r="AV163" s="314"/>
      <c r="AW163" s="314"/>
      <c r="AX163" s="314"/>
      <c r="AY163" s="314"/>
      <c r="AZ163" s="314"/>
    </row>
    <row r="164" spans="1:52" s="30" customFormat="1" ht="24">
      <c r="A164" s="253" t="s">
        <v>381</v>
      </c>
      <c r="B164" s="13" t="s">
        <v>43</v>
      </c>
      <c r="C164" s="14" t="s">
        <v>116</v>
      </c>
      <c r="D164" s="15" t="s">
        <v>45</v>
      </c>
      <c r="E164" s="60" t="s">
        <v>946</v>
      </c>
      <c r="F164" s="59" t="s">
        <v>377</v>
      </c>
      <c r="G164" s="18" t="s">
        <v>540</v>
      </c>
      <c r="H164" s="17" t="s">
        <v>543</v>
      </c>
      <c r="I164" s="72"/>
      <c r="J164" s="19">
        <v>4</v>
      </c>
      <c r="K164" s="20" t="s">
        <v>620</v>
      </c>
      <c r="L164" s="20" t="s">
        <v>37</v>
      </c>
      <c r="M164" s="17" t="s">
        <v>481</v>
      </c>
      <c r="N164" s="17" t="s">
        <v>585</v>
      </c>
      <c r="O164" s="17" t="s">
        <v>390</v>
      </c>
      <c r="P164" s="21">
        <f>M164*400+N164*100+O164</f>
        <v>427</v>
      </c>
      <c r="Q164" s="12">
        <v>330</v>
      </c>
      <c r="R164" s="21">
        <f>P164*Q164</f>
        <v>140910</v>
      </c>
      <c r="S164" s="167">
        <f>R164*0.01%</f>
        <v>14.091000000000001</v>
      </c>
      <c r="T164" s="167"/>
      <c r="U164" s="167"/>
      <c r="V164" s="175"/>
      <c r="W164" s="37"/>
      <c r="X164" s="37"/>
      <c r="Y164" s="39"/>
      <c r="Z164" s="40"/>
      <c r="AA164" s="41"/>
      <c r="AB164" s="41"/>
      <c r="AC164" s="41"/>
      <c r="AD164" s="42"/>
      <c r="AE164" s="41"/>
      <c r="AF164" s="43"/>
      <c r="AG164" s="44"/>
      <c r="AH164" s="44"/>
      <c r="AI164" s="42"/>
      <c r="AJ164" s="45"/>
      <c r="AK164" s="44"/>
      <c r="AL164" s="41"/>
      <c r="AM164" s="41"/>
      <c r="AN164" s="44"/>
      <c r="AO164" s="44"/>
      <c r="AP164" s="50">
        <v>1E-4</v>
      </c>
      <c r="AQ164" s="37"/>
      <c r="AR164" s="314"/>
      <c r="AS164" s="314"/>
      <c r="AT164" s="314"/>
      <c r="AU164" s="314"/>
      <c r="AV164" s="314"/>
      <c r="AW164" s="314"/>
      <c r="AX164" s="314"/>
      <c r="AY164" s="314"/>
      <c r="AZ164" s="314"/>
    </row>
    <row r="165" spans="1:52" s="30" customFormat="1" ht="23.25">
      <c r="A165" s="254"/>
      <c r="B165" s="13"/>
      <c r="C165" s="14"/>
      <c r="D165" s="15"/>
      <c r="E165" s="61"/>
      <c r="F165" s="59"/>
      <c r="G165" s="18" t="s">
        <v>540</v>
      </c>
      <c r="H165" s="17" t="s">
        <v>550</v>
      </c>
      <c r="I165" s="72"/>
      <c r="J165" s="19">
        <v>4</v>
      </c>
      <c r="K165" s="20" t="s">
        <v>620</v>
      </c>
      <c r="L165" s="20" t="s">
        <v>37</v>
      </c>
      <c r="M165" s="17" t="s">
        <v>591</v>
      </c>
      <c r="N165" s="17" t="s">
        <v>585</v>
      </c>
      <c r="O165" s="17" t="s">
        <v>613</v>
      </c>
      <c r="P165" s="21">
        <f>M165*400+N165*100+O165</f>
        <v>8885</v>
      </c>
      <c r="Q165" s="12">
        <v>330</v>
      </c>
      <c r="R165" s="21">
        <f>P165*Q165</f>
        <v>2932050</v>
      </c>
      <c r="S165" s="167">
        <f>R165*0.01%</f>
        <v>293.20500000000004</v>
      </c>
      <c r="T165" s="167"/>
      <c r="U165" s="167"/>
      <c r="V165" s="175"/>
      <c r="W165" s="37"/>
      <c r="X165" s="37"/>
      <c r="Y165" s="39"/>
      <c r="Z165" s="40"/>
      <c r="AA165" s="41"/>
      <c r="AB165" s="41"/>
      <c r="AC165" s="41"/>
      <c r="AD165" s="42"/>
      <c r="AE165" s="41"/>
      <c r="AF165" s="43"/>
      <c r="AG165" s="44"/>
      <c r="AH165" s="44"/>
      <c r="AI165" s="42"/>
      <c r="AJ165" s="45"/>
      <c r="AK165" s="44"/>
      <c r="AL165" s="41"/>
      <c r="AM165" s="41"/>
      <c r="AN165" s="44"/>
      <c r="AO165" s="44"/>
      <c r="AP165" s="50">
        <v>1E-4</v>
      </c>
      <c r="AQ165" s="37"/>
      <c r="AR165" s="314"/>
      <c r="AS165" s="314"/>
      <c r="AT165" s="314"/>
      <c r="AU165" s="314"/>
      <c r="AV165" s="314"/>
      <c r="AW165" s="314"/>
      <c r="AX165" s="314"/>
      <c r="AY165" s="314"/>
      <c r="AZ165" s="314"/>
    </row>
    <row r="166" spans="1:52" s="30" customFormat="1" ht="23.25">
      <c r="A166" s="254"/>
      <c r="B166" s="13"/>
      <c r="C166" s="14"/>
      <c r="D166" s="15"/>
      <c r="E166" s="61"/>
      <c r="F166" s="59"/>
      <c r="G166" s="18" t="s">
        <v>540</v>
      </c>
      <c r="H166" s="17" t="s">
        <v>552</v>
      </c>
      <c r="I166" s="72"/>
      <c r="J166" s="19">
        <v>4</v>
      </c>
      <c r="K166" s="20" t="s">
        <v>620</v>
      </c>
      <c r="L166" s="20" t="s">
        <v>37</v>
      </c>
      <c r="M166" s="17" t="s">
        <v>481</v>
      </c>
      <c r="N166" s="17" t="s">
        <v>481</v>
      </c>
      <c r="O166" s="17" t="s">
        <v>528</v>
      </c>
      <c r="P166" s="21">
        <f>M166*400+N166*100+O166</f>
        <v>572</v>
      </c>
      <c r="Q166" s="12">
        <v>330</v>
      </c>
      <c r="R166" s="21">
        <f>P166*Q166</f>
        <v>188760</v>
      </c>
      <c r="S166" s="167">
        <f>R166*0.01%</f>
        <v>18.876000000000001</v>
      </c>
      <c r="T166" s="167"/>
      <c r="U166" s="167"/>
      <c r="V166" s="175"/>
      <c r="W166" s="37"/>
      <c r="X166" s="37"/>
      <c r="Y166" s="39"/>
      <c r="Z166" s="40"/>
      <c r="AA166" s="41"/>
      <c r="AB166" s="41"/>
      <c r="AC166" s="41"/>
      <c r="AD166" s="42"/>
      <c r="AE166" s="41"/>
      <c r="AF166" s="43"/>
      <c r="AG166" s="44"/>
      <c r="AH166" s="44"/>
      <c r="AI166" s="42"/>
      <c r="AJ166" s="45"/>
      <c r="AK166" s="44"/>
      <c r="AL166" s="41"/>
      <c r="AM166" s="41"/>
      <c r="AN166" s="44"/>
      <c r="AO166" s="44"/>
      <c r="AP166" s="50">
        <v>1E-4</v>
      </c>
      <c r="AQ166" s="37"/>
      <c r="AR166" s="314"/>
      <c r="AS166" s="314"/>
      <c r="AT166" s="314"/>
      <c r="AU166" s="314"/>
      <c r="AV166" s="314"/>
      <c r="AW166" s="314"/>
      <c r="AX166" s="314"/>
      <c r="AY166" s="314"/>
      <c r="AZ166" s="314"/>
    </row>
    <row r="167" spans="1:52" s="30" customFormat="1" ht="23.25">
      <c r="A167" s="254"/>
      <c r="B167" s="13"/>
      <c r="C167" s="14"/>
      <c r="D167" s="15"/>
      <c r="E167" s="61"/>
      <c r="F167" s="59"/>
      <c r="G167" s="18" t="s">
        <v>540</v>
      </c>
      <c r="H167" s="17" t="s">
        <v>543</v>
      </c>
      <c r="I167" s="72"/>
      <c r="J167" s="19">
        <v>4</v>
      </c>
      <c r="K167" s="20" t="s">
        <v>620</v>
      </c>
      <c r="L167" s="20" t="s">
        <v>37</v>
      </c>
      <c r="M167" s="17" t="s">
        <v>588</v>
      </c>
      <c r="N167" s="17" t="s">
        <v>588</v>
      </c>
      <c r="O167" s="17" t="s">
        <v>457</v>
      </c>
      <c r="P167" s="21">
        <f>M167*400+N167*100+O167</f>
        <v>1019</v>
      </c>
      <c r="Q167" s="12">
        <v>330</v>
      </c>
      <c r="R167" s="21">
        <f>P167*Q167</f>
        <v>336270</v>
      </c>
      <c r="S167" s="167">
        <f>R167*0.01%</f>
        <v>33.627000000000002</v>
      </c>
      <c r="T167" s="167"/>
      <c r="U167" s="167"/>
      <c r="V167" s="175"/>
      <c r="W167" s="37"/>
      <c r="X167" s="37"/>
      <c r="Y167" s="39"/>
      <c r="Z167" s="40"/>
      <c r="AA167" s="41"/>
      <c r="AB167" s="41"/>
      <c r="AC167" s="41"/>
      <c r="AD167" s="42"/>
      <c r="AE167" s="41"/>
      <c r="AF167" s="43"/>
      <c r="AG167" s="44"/>
      <c r="AH167" s="44"/>
      <c r="AI167" s="42"/>
      <c r="AJ167" s="45"/>
      <c r="AK167" s="44"/>
      <c r="AL167" s="41"/>
      <c r="AM167" s="41"/>
      <c r="AN167" s="44"/>
      <c r="AO167" s="44"/>
      <c r="AP167" s="50">
        <v>1E-4</v>
      </c>
      <c r="AQ167" s="37"/>
      <c r="AR167" s="314"/>
      <c r="AS167" s="314"/>
      <c r="AT167" s="314"/>
      <c r="AU167" s="314"/>
      <c r="AV167" s="314"/>
      <c r="AW167" s="314"/>
      <c r="AX167" s="314"/>
      <c r="AY167" s="314"/>
      <c r="AZ167" s="314"/>
    </row>
    <row r="168" spans="1:52" s="30" customFormat="1" ht="23.25">
      <c r="A168" s="255"/>
      <c r="B168" s="13"/>
      <c r="C168" s="14"/>
      <c r="D168" s="15"/>
      <c r="E168" s="61"/>
      <c r="F168" s="59"/>
      <c r="G168" s="18"/>
      <c r="H168" s="17"/>
      <c r="I168" s="72"/>
      <c r="J168" s="19"/>
      <c r="K168" s="20"/>
      <c r="L168" s="20"/>
      <c r="M168" s="17"/>
      <c r="N168" s="17"/>
      <c r="O168" s="17"/>
      <c r="P168" s="21"/>
      <c r="Q168" s="12"/>
      <c r="R168" s="21"/>
      <c r="S168" s="167">
        <f>SUM(S164:S167)</f>
        <v>359.79900000000004</v>
      </c>
      <c r="T168" s="167"/>
      <c r="U168" s="167"/>
      <c r="V168" s="175"/>
      <c r="W168" s="37"/>
      <c r="X168" s="37"/>
      <c r="Y168" s="39"/>
      <c r="Z168" s="40"/>
      <c r="AA168" s="41"/>
      <c r="AB168" s="41"/>
      <c r="AC168" s="41"/>
      <c r="AD168" s="42"/>
      <c r="AE168" s="41"/>
      <c r="AF168" s="43"/>
      <c r="AG168" s="44"/>
      <c r="AH168" s="44"/>
      <c r="AI168" s="42"/>
      <c r="AJ168" s="45"/>
      <c r="AK168" s="44"/>
      <c r="AL168" s="41"/>
      <c r="AM168" s="41"/>
      <c r="AN168" s="44"/>
      <c r="AO168" s="44"/>
      <c r="AP168" s="50"/>
      <c r="AQ168" s="37"/>
      <c r="AR168" s="314"/>
      <c r="AS168" s="314"/>
      <c r="AT168" s="314"/>
      <c r="AU168" s="314"/>
      <c r="AV168" s="314"/>
      <c r="AW168" s="314"/>
      <c r="AX168" s="314"/>
      <c r="AY168" s="314"/>
      <c r="AZ168" s="314"/>
    </row>
    <row r="169" spans="1:52" s="30" customFormat="1" ht="24">
      <c r="A169" s="156" t="s">
        <v>513</v>
      </c>
      <c r="B169" s="13" t="s">
        <v>43</v>
      </c>
      <c r="C169" s="14" t="s">
        <v>1109</v>
      </c>
      <c r="D169" s="15" t="s">
        <v>47</v>
      </c>
      <c r="E169" s="60" t="s">
        <v>791</v>
      </c>
      <c r="F169" s="59" t="s">
        <v>398</v>
      </c>
      <c r="G169" s="18" t="s">
        <v>540</v>
      </c>
      <c r="H169" s="17" t="s">
        <v>562</v>
      </c>
      <c r="I169" s="72"/>
      <c r="J169" s="19">
        <v>4</v>
      </c>
      <c r="K169" s="20" t="s">
        <v>620</v>
      </c>
      <c r="L169" s="20" t="s">
        <v>37</v>
      </c>
      <c r="M169" s="17" t="s">
        <v>537</v>
      </c>
      <c r="N169" s="17" t="s">
        <v>588</v>
      </c>
      <c r="O169" s="17" t="s">
        <v>418</v>
      </c>
      <c r="P169" s="21">
        <f>M169*400+N169*100+O169</f>
        <v>2620</v>
      </c>
      <c r="Q169" s="12">
        <v>330</v>
      </c>
      <c r="R169" s="21">
        <f>P169*Q169</f>
        <v>864600</v>
      </c>
      <c r="S169" s="167">
        <f>R169*0.01%</f>
        <v>86.460000000000008</v>
      </c>
      <c r="T169" s="167">
        <v>28</v>
      </c>
      <c r="U169" s="167">
        <f>S169-T169</f>
        <v>58.460000000000008</v>
      </c>
      <c r="V169" s="175">
        <f>U169*75%+T169</f>
        <v>71.844999999999999</v>
      </c>
      <c r="W169" s="37"/>
      <c r="X169" s="37"/>
      <c r="Y169" s="39"/>
      <c r="Z169" s="40"/>
      <c r="AA169" s="41"/>
      <c r="AB169" s="41"/>
      <c r="AC169" s="41"/>
      <c r="AD169" s="42"/>
      <c r="AE169" s="41"/>
      <c r="AF169" s="43"/>
      <c r="AG169" s="44"/>
      <c r="AH169" s="44"/>
      <c r="AI169" s="42"/>
      <c r="AJ169" s="45"/>
      <c r="AK169" s="44"/>
      <c r="AL169" s="41"/>
      <c r="AM169" s="41"/>
      <c r="AN169" s="44"/>
      <c r="AO169" s="44"/>
      <c r="AP169" s="50">
        <v>1E-4</v>
      </c>
      <c r="AQ169" s="68" t="s">
        <v>1110</v>
      </c>
      <c r="AR169" s="314"/>
      <c r="AS169" s="314"/>
      <c r="AT169" s="314"/>
      <c r="AU169" s="314"/>
      <c r="AV169" s="314"/>
      <c r="AW169" s="314"/>
      <c r="AX169" s="314"/>
      <c r="AY169" s="314"/>
      <c r="AZ169" s="314"/>
    </row>
    <row r="170" spans="1:52" s="30" customFormat="1" ht="24">
      <c r="A170" s="253" t="s">
        <v>397</v>
      </c>
      <c r="B170" s="13" t="s">
        <v>43</v>
      </c>
      <c r="C170" s="14" t="s">
        <v>118</v>
      </c>
      <c r="D170" s="15" t="s">
        <v>47</v>
      </c>
      <c r="E170" s="60" t="s">
        <v>949</v>
      </c>
      <c r="F170" s="59" t="s">
        <v>399</v>
      </c>
      <c r="G170" s="18" t="s">
        <v>540</v>
      </c>
      <c r="H170" s="17" t="s">
        <v>543</v>
      </c>
      <c r="I170" s="72"/>
      <c r="J170" s="19">
        <v>4</v>
      </c>
      <c r="K170" s="20" t="s">
        <v>620</v>
      </c>
      <c r="L170" s="20" t="s">
        <v>37</v>
      </c>
      <c r="M170" s="17" t="s">
        <v>588</v>
      </c>
      <c r="N170" s="17" t="s">
        <v>585</v>
      </c>
      <c r="O170" s="17" t="s">
        <v>435</v>
      </c>
      <c r="P170" s="21">
        <f>M170*400+N170*100+O170</f>
        <v>897</v>
      </c>
      <c r="Q170" s="12">
        <v>330</v>
      </c>
      <c r="R170" s="21">
        <f>P170*Q170</f>
        <v>296010</v>
      </c>
      <c r="S170" s="167">
        <f>R170*0.01%</f>
        <v>29.601000000000003</v>
      </c>
      <c r="T170" s="167"/>
      <c r="U170" s="167"/>
      <c r="V170" s="175"/>
      <c r="W170" s="37"/>
      <c r="X170" s="37"/>
      <c r="Y170" s="39"/>
      <c r="Z170" s="40"/>
      <c r="AA170" s="41"/>
      <c r="AB170" s="41"/>
      <c r="AC170" s="41"/>
      <c r="AD170" s="42"/>
      <c r="AE170" s="41"/>
      <c r="AF170" s="43"/>
      <c r="AG170" s="44"/>
      <c r="AH170" s="44"/>
      <c r="AI170" s="42"/>
      <c r="AJ170" s="45"/>
      <c r="AK170" s="44"/>
      <c r="AL170" s="41"/>
      <c r="AM170" s="41"/>
      <c r="AN170" s="44"/>
      <c r="AO170" s="44"/>
      <c r="AP170" s="50">
        <v>1E-4</v>
      </c>
      <c r="AQ170" s="37"/>
      <c r="AR170" s="314"/>
      <c r="AS170" s="314"/>
      <c r="AT170" s="314"/>
      <c r="AU170" s="314"/>
      <c r="AV170" s="314"/>
      <c r="AW170" s="314"/>
      <c r="AX170" s="314"/>
      <c r="AY170" s="314"/>
      <c r="AZ170" s="314"/>
    </row>
    <row r="171" spans="1:52" s="30" customFormat="1" ht="23.25">
      <c r="A171" s="254"/>
      <c r="B171" s="13"/>
      <c r="C171" s="14"/>
      <c r="D171" s="15"/>
      <c r="E171" s="61"/>
      <c r="F171" s="59"/>
      <c r="G171" s="18" t="s">
        <v>540</v>
      </c>
      <c r="H171" s="17" t="s">
        <v>544</v>
      </c>
      <c r="I171" s="72"/>
      <c r="J171" s="19">
        <v>4</v>
      </c>
      <c r="K171" s="20" t="s">
        <v>620</v>
      </c>
      <c r="L171" s="20" t="s">
        <v>37</v>
      </c>
      <c r="M171" s="17" t="s">
        <v>537</v>
      </c>
      <c r="N171" s="17" t="s">
        <v>588</v>
      </c>
      <c r="O171" s="17" t="s">
        <v>605</v>
      </c>
      <c r="P171" s="21">
        <f>M171*400+N171*100+O171</f>
        <v>2683</v>
      </c>
      <c r="Q171" s="12">
        <v>330</v>
      </c>
      <c r="R171" s="21">
        <f>P171*Q171</f>
        <v>885390</v>
      </c>
      <c r="S171" s="167">
        <f>R171*0.01%</f>
        <v>88.539000000000001</v>
      </c>
      <c r="T171" s="167"/>
      <c r="U171" s="167"/>
      <c r="V171" s="175"/>
      <c r="W171" s="37"/>
      <c r="X171" s="37"/>
      <c r="Y171" s="39"/>
      <c r="Z171" s="40"/>
      <c r="AA171" s="41"/>
      <c r="AB171" s="41"/>
      <c r="AC171" s="41"/>
      <c r="AD171" s="42"/>
      <c r="AE171" s="41"/>
      <c r="AF171" s="43"/>
      <c r="AG171" s="44"/>
      <c r="AH171" s="44"/>
      <c r="AI171" s="42"/>
      <c r="AJ171" s="45"/>
      <c r="AK171" s="44"/>
      <c r="AL171" s="41"/>
      <c r="AM171" s="41"/>
      <c r="AN171" s="44"/>
      <c r="AO171" s="44"/>
      <c r="AP171" s="50">
        <v>1E-4</v>
      </c>
      <c r="AQ171" s="37"/>
      <c r="AR171" s="314"/>
      <c r="AS171" s="314"/>
      <c r="AT171" s="314"/>
      <c r="AU171" s="314"/>
      <c r="AV171" s="314"/>
      <c r="AW171" s="314"/>
      <c r="AX171" s="314"/>
      <c r="AY171" s="314"/>
      <c r="AZ171" s="314"/>
    </row>
    <row r="172" spans="1:52" s="30" customFormat="1" ht="23.25">
      <c r="A172" s="255"/>
      <c r="B172" s="13"/>
      <c r="C172" s="14"/>
      <c r="D172" s="15"/>
      <c r="E172" s="61"/>
      <c r="F172" s="59"/>
      <c r="G172" s="18"/>
      <c r="H172" s="17"/>
      <c r="I172" s="72"/>
      <c r="J172" s="19"/>
      <c r="K172" s="20"/>
      <c r="L172" s="20"/>
      <c r="M172" s="17"/>
      <c r="N172" s="17"/>
      <c r="O172" s="17"/>
      <c r="P172" s="21"/>
      <c r="Q172" s="12"/>
      <c r="R172" s="21"/>
      <c r="S172" s="167">
        <f>SUM(S170:S171)</f>
        <v>118.14</v>
      </c>
      <c r="T172" s="167">
        <v>28</v>
      </c>
      <c r="U172" s="167">
        <f>S172-T172</f>
        <v>90.14</v>
      </c>
      <c r="V172" s="175">
        <f>U172*75%+T172</f>
        <v>95.605000000000004</v>
      </c>
      <c r="W172" s="37"/>
      <c r="X172" s="37"/>
      <c r="Y172" s="39"/>
      <c r="Z172" s="40"/>
      <c r="AA172" s="41"/>
      <c r="AB172" s="41"/>
      <c r="AC172" s="41"/>
      <c r="AD172" s="42"/>
      <c r="AE172" s="41"/>
      <c r="AF172" s="43"/>
      <c r="AG172" s="44"/>
      <c r="AH172" s="44"/>
      <c r="AI172" s="42"/>
      <c r="AJ172" s="45"/>
      <c r="AK172" s="44"/>
      <c r="AL172" s="41"/>
      <c r="AM172" s="41"/>
      <c r="AN172" s="44"/>
      <c r="AO172" s="44"/>
      <c r="AP172" s="50"/>
      <c r="AQ172" s="37"/>
      <c r="AR172" s="314"/>
      <c r="AS172" s="314"/>
      <c r="AT172" s="314"/>
      <c r="AU172" s="314"/>
      <c r="AV172" s="314"/>
      <c r="AW172" s="314"/>
      <c r="AX172" s="314"/>
      <c r="AY172" s="314"/>
      <c r="AZ172" s="314"/>
    </row>
    <row r="173" spans="1:52" s="30" customFormat="1" ht="24">
      <c r="A173" s="253" t="s">
        <v>394</v>
      </c>
      <c r="B173" s="13" t="s">
        <v>49</v>
      </c>
      <c r="C173" s="14" t="s">
        <v>118</v>
      </c>
      <c r="D173" s="15" t="s">
        <v>119</v>
      </c>
      <c r="E173" s="60" t="s">
        <v>947</v>
      </c>
      <c r="F173" s="59" t="s">
        <v>400</v>
      </c>
      <c r="G173" s="18" t="s">
        <v>540</v>
      </c>
      <c r="H173" s="17" t="s">
        <v>542</v>
      </c>
      <c r="I173" s="72"/>
      <c r="J173" s="19">
        <v>4</v>
      </c>
      <c r="K173" s="20" t="s">
        <v>620</v>
      </c>
      <c r="L173" s="20" t="s">
        <v>37</v>
      </c>
      <c r="M173" s="17" t="s">
        <v>583</v>
      </c>
      <c r="N173" s="17" t="s">
        <v>481</v>
      </c>
      <c r="O173" s="17" t="s">
        <v>490</v>
      </c>
      <c r="P173" s="21">
        <f>M173*400+N173*100+O173</f>
        <v>2168</v>
      </c>
      <c r="Q173" s="12">
        <v>330</v>
      </c>
      <c r="R173" s="21">
        <f>P173*Q173</f>
        <v>715440</v>
      </c>
      <c r="S173" s="167">
        <f>R173*0.01%</f>
        <v>71.543999999999997</v>
      </c>
      <c r="T173" s="167"/>
      <c r="U173" s="167"/>
      <c r="V173" s="175"/>
      <c r="W173" s="37"/>
      <c r="X173" s="37"/>
      <c r="Y173" s="39"/>
      <c r="Z173" s="40"/>
      <c r="AA173" s="41"/>
      <c r="AB173" s="41"/>
      <c r="AC173" s="41"/>
      <c r="AD173" s="42"/>
      <c r="AE173" s="41"/>
      <c r="AF173" s="43"/>
      <c r="AG173" s="44"/>
      <c r="AH173" s="44"/>
      <c r="AI173" s="42"/>
      <c r="AJ173" s="45"/>
      <c r="AK173" s="44"/>
      <c r="AL173" s="41"/>
      <c r="AM173" s="41"/>
      <c r="AN173" s="44"/>
      <c r="AO173" s="44"/>
      <c r="AP173" s="50">
        <v>1E-4</v>
      </c>
      <c r="AQ173" s="37"/>
      <c r="AR173" s="314"/>
      <c r="AS173" s="314"/>
      <c r="AT173" s="314"/>
      <c r="AU173" s="314"/>
      <c r="AV173" s="314"/>
      <c r="AW173" s="314"/>
      <c r="AX173" s="314"/>
      <c r="AY173" s="314"/>
      <c r="AZ173" s="314"/>
    </row>
    <row r="174" spans="1:52" s="30" customFormat="1" ht="24">
      <c r="A174" s="254"/>
      <c r="B174" s="13"/>
      <c r="C174" s="14"/>
      <c r="D174" s="15"/>
      <c r="E174" s="60" t="s">
        <v>947</v>
      </c>
      <c r="F174" s="59" t="s">
        <v>400</v>
      </c>
      <c r="G174" s="18" t="s">
        <v>540</v>
      </c>
      <c r="H174" s="17" t="s">
        <v>542</v>
      </c>
      <c r="I174" s="72"/>
      <c r="J174" s="19">
        <v>4</v>
      </c>
      <c r="K174" s="20" t="s">
        <v>620</v>
      </c>
      <c r="L174" s="20" t="s">
        <v>37</v>
      </c>
      <c r="M174" s="17" t="s">
        <v>517</v>
      </c>
      <c r="N174" s="17" t="s">
        <v>481</v>
      </c>
      <c r="O174" s="17" t="s">
        <v>357</v>
      </c>
      <c r="P174" s="21">
        <f>M174*400+N174*100+O174</f>
        <v>4552</v>
      </c>
      <c r="Q174" s="12">
        <v>330</v>
      </c>
      <c r="R174" s="21">
        <f>P174*Q174</f>
        <v>1502160</v>
      </c>
      <c r="S174" s="167">
        <f>R174*0.01%</f>
        <v>150.21600000000001</v>
      </c>
      <c r="T174" s="167"/>
      <c r="U174" s="167"/>
      <c r="V174" s="175"/>
      <c r="W174" s="37"/>
      <c r="X174" s="37"/>
      <c r="Y174" s="39"/>
      <c r="Z174" s="40"/>
      <c r="AA174" s="41"/>
      <c r="AB174" s="41"/>
      <c r="AC174" s="41"/>
      <c r="AD174" s="42"/>
      <c r="AE174" s="41"/>
      <c r="AF174" s="43"/>
      <c r="AG174" s="44"/>
      <c r="AH174" s="44"/>
      <c r="AI174" s="42"/>
      <c r="AJ174" s="45"/>
      <c r="AK174" s="44"/>
      <c r="AL174" s="41"/>
      <c r="AM174" s="41"/>
      <c r="AN174" s="44"/>
      <c r="AO174" s="44"/>
      <c r="AP174" s="50">
        <v>1E-4</v>
      </c>
      <c r="AQ174" s="37"/>
      <c r="AR174" s="314"/>
      <c r="AS174" s="314"/>
      <c r="AT174" s="314"/>
      <c r="AU174" s="314"/>
      <c r="AV174" s="314"/>
      <c r="AW174" s="314"/>
      <c r="AX174" s="314"/>
      <c r="AY174" s="314"/>
      <c r="AZ174" s="314"/>
    </row>
    <row r="175" spans="1:52" s="30" customFormat="1" ht="24">
      <c r="A175" s="255"/>
      <c r="B175" s="13"/>
      <c r="C175" s="14"/>
      <c r="D175" s="15"/>
      <c r="E175" s="60"/>
      <c r="F175" s="59"/>
      <c r="G175" s="18"/>
      <c r="H175" s="17"/>
      <c r="I175" s="72"/>
      <c r="J175" s="19"/>
      <c r="K175" s="20"/>
      <c r="L175" s="20"/>
      <c r="M175" s="17"/>
      <c r="N175" s="17"/>
      <c r="O175" s="17"/>
      <c r="P175" s="21"/>
      <c r="Q175" s="12"/>
      <c r="R175" s="21"/>
      <c r="S175" s="167">
        <f>SUM(S173:S174)</f>
        <v>221.76</v>
      </c>
      <c r="T175" s="167"/>
      <c r="U175" s="167"/>
      <c r="V175" s="175"/>
      <c r="W175" s="37"/>
      <c r="X175" s="37"/>
      <c r="Y175" s="39"/>
      <c r="Z175" s="40"/>
      <c r="AA175" s="41"/>
      <c r="AB175" s="41"/>
      <c r="AC175" s="41"/>
      <c r="AD175" s="42"/>
      <c r="AE175" s="41"/>
      <c r="AF175" s="43"/>
      <c r="AG175" s="44"/>
      <c r="AH175" s="44"/>
      <c r="AI175" s="42"/>
      <c r="AJ175" s="45"/>
      <c r="AK175" s="44"/>
      <c r="AL175" s="41"/>
      <c r="AM175" s="41"/>
      <c r="AN175" s="44"/>
      <c r="AO175" s="44"/>
      <c r="AP175" s="50"/>
      <c r="AQ175" s="37"/>
      <c r="AR175" s="314"/>
      <c r="AS175" s="314"/>
      <c r="AT175" s="314"/>
      <c r="AU175" s="314"/>
      <c r="AV175" s="314"/>
      <c r="AW175" s="314"/>
      <c r="AX175" s="314"/>
      <c r="AY175" s="314"/>
      <c r="AZ175" s="314"/>
    </row>
    <row r="176" spans="1:52" s="30" customFormat="1" ht="24">
      <c r="A176" s="253" t="s">
        <v>349</v>
      </c>
      <c r="B176" s="125" t="s">
        <v>43</v>
      </c>
      <c r="C176" s="14" t="s">
        <v>1067</v>
      </c>
      <c r="D176" s="15" t="s">
        <v>45</v>
      </c>
      <c r="E176" s="60" t="s">
        <v>1069</v>
      </c>
      <c r="F176" s="126" t="s">
        <v>633</v>
      </c>
      <c r="G176" s="18" t="s">
        <v>540</v>
      </c>
      <c r="H176" s="17" t="s">
        <v>569</v>
      </c>
      <c r="I176" s="72">
        <v>24</v>
      </c>
      <c r="J176" s="19">
        <v>4</v>
      </c>
      <c r="K176" s="20" t="s">
        <v>620</v>
      </c>
      <c r="L176" s="20" t="s">
        <v>37</v>
      </c>
      <c r="M176" s="17" t="s">
        <v>481</v>
      </c>
      <c r="N176" s="17" t="s">
        <v>585</v>
      </c>
      <c r="O176" s="17" t="s">
        <v>463</v>
      </c>
      <c r="P176" s="21">
        <f>M176*400+N176*100+O176</f>
        <v>475</v>
      </c>
      <c r="Q176" s="12">
        <v>330</v>
      </c>
      <c r="R176" s="21">
        <f>P176*Q176</f>
        <v>156750</v>
      </c>
      <c r="S176" s="167">
        <f t="shared" ref="S176:S182" si="16">R176*0.01%</f>
        <v>15.675000000000001</v>
      </c>
      <c r="T176" s="167"/>
      <c r="U176" s="167"/>
      <c r="V176" s="175"/>
      <c r="W176" s="37"/>
      <c r="X176" s="37"/>
      <c r="Y176" s="39"/>
      <c r="Z176" s="40"/>
      <c r="AA176" s="41"/>
      <c r="AB176" s="41"/>
      <c r="AC176" s="41"/>
      <c r="AD176" s="42"/>
      <c r="AE176" s="41"/>
      <c r="AF176" s="43"/>
      <c r="AG176" s="44"/>
      <c r="AH176" s="44"/>
      <c r="AI176" s="42"/>
      <c r="AJ176" s="45"/>
      <c r="AK176" s="44"/>
      <c r="AL176" s="41"/>
      <c r="AM176" s="41"/>
      <c r="AN176" s="44"/>
      <c r="AO176" s="44"/>
      <c r="AP176" s="50">
        <v>1E-4</v>
      </c>
      <c r="AQ176" s="37"/>
      <c r="AR176" s="314"/>
      <c r="AS176" s="314"/>
      <c r="AT176" s="314"/>
      <c r="AU176" s="314"/>
      <c r="AV176" s="314"/>
      <c r="AW176" s="314"/>
      <c r="AX176" s="314"/>
      <c r="AY176" s="314"/>
      <c r="AZ176" s="314"/>
    </row>
    <row r="177" spans="1:52" s="30" customFormat="1" ht="24">
      <c r="A177" s="254"/>
      <c r="B177" s="125"/>
      <c r="C177" s="14"/>
      <c r="D177" s="15"/>
      <c r="E177" s="60"/>
      <c r="F177" s="126"/>
      <c r="G177" s="18" t="s">
        <v>540</v>
      </c>
      <c r="H177" s="17" t="s">
        <v>1068</v>
      </c>
      <c r="I177" s="72">
        <v>32</v>
      </c>
      <c r="J177" s="19">
        <v>4</v>
      </c>
      <c r="K177" s="20" t="s">
        <v>620</v>
      </c>
      <c r="L177" s="20" t="s">
        <v>37</v>
      </c>
      <c r="M177" s="17" t="s">
        <v>587</v>
      </c>
      <c r="N177" s="17" t="s">
        <v>585</v>
      </c>
      <c r="O177" s="17" t="s">
        <v>617</v>
      </c>
      <c r="P177" s="21">
        <f>M177*400+N177*100+O177</f>
        <v>1664</v>
      </c>
      <c r="Q177" s="12">
        <v>330</v>
      </c>
      <c r="R177" s="21">
        <f>P177*Q177</f>
        <v>549120</v>
      </c>
      <c r="S177" s="167">
        <f t="shared" si="16"/>
        <v>54.912000000000006</v>
      </c>
      <c r="T177" s="167"/>
      <c r="U177" s="167"/>
      <c r="V177" s="175"/>
      <c r="W177" s="37"/>
      <c r="X177" s="37"/>
      <c r="Y177" s="39"/>
      <c r="Z177" s="40"/>
      <c r="AA177" s="41"/>
      <c r="AB177" s="41"/>
      <c r="AC177" s="41"/>
      <c r="AD177" s="42"/>
      <c r="AE177" s="41"/>
      <c r="AF177" s="43"/>
      <c r="AG177" s="44"/>
      <c r="AH177" s="44"/>
      <c r="AI177" s="42"/>
      <c r="AJ177" s="45"/>
      <c r="AK177" s="44"/>
      <c r="AL177" s="41"/>
      <c r="AM177" s="41"/>
      <c r="AN177" s="44"/>
      <c r="AO177" s="44"/>
      <c r="AP177" s="50"/>
      <c r="AQ177" s="37"/>
      <c r="AR177" s="314"/>
      <c r="AS177" s="314"/>
      <c r="AT177" s="314"/>
      <c r="AU177" s="314"/>
      <c r="AV177" s="314"/>
      <c r="AW177" s="314"/>
      <c r="AX177" s="314"/>
      <c r="AY177" s="314"/>
      <c r="AZ177" s="314"/>
    </row>
    <row r="178" spans="1:52" s="30" customFormat="1" ht="24">
      <c r="A178" s="255"/>
      <c r="B178" s="125"/>
      <c r="C178" s="14"/>
      <c r="D178" s="15"/>
      <c r="E178" s="60"/>
      <c r="F178" s="126"/>
      <c r="G178" s="18"/>
      <c r="H178" s="17"/>
      <c r="I178" s="72"/>
      <c r="J178" s="19"/>
      <c r="K178" s="20"/>
      <c r="L178" s="20"/>
      <c r="M178" s="17"/>
      <c r="N178" s="17"/>
      <c r="O178" s="17"/>
      <c r="P178" s="21"/>
      <c r="Q178" s="12"/>
      <c r="R178" s="21">
        <f>SUM(R176:R177)</f>
        <v>705870</v>
      </c>
      <c r="S178" s="167">
        <f t="shared" si="16"/>
        <v>70.587000000000003</v>
      </c>
      <c r="T178" s="167"/>
      <c r="U178" s="167"/>
      <c r="V178" s="175"/>
      <c r="W178" s="37"/>
      <c r="X178" s="37"/>
      <c r="Y178" s="39"/>
      <c r="Z178" s="40"/>
      <c r="AA178" s="41"/>
      <c r="AB178" s="41"/>
      <c r="AC178" s="41"/>
      <c r="AD178" s="42"/>
      <c r="AE178" s="41"/>
      <c r="AF178" s="43"/>
      <c r="AG178" s="44"/>
      <c r="AH178" s="44"/>
      <c r="AI178" s="42"/>
      <c r="AJ178" s="45"/>
      <c r="AK178" s="44"/>
      <c r="AL178" s="41"/>
      <c r="AM178" s="41"/>
      <c r="AN178" s="44"/>
      <c r="AO178" s="44"/>
      <c r="AP178" s="50"/>
      <c r="AQ178" s="37"/>
      <c r="AR178" s="314"/>
      <c r="AS178" s="314"/>
      <c r="AT178" s="314"/>
      <c r="AU178" s="314"/>
      <c r="AV178" s="314"/>
      <c r="AW178" s="314"/>
      <c r="AX178" s="314"/>
      <c r="AY178" s="314"/>
      <c r="AZ178" s="314"/>
    </row>
    <row r="179" spans="1:52" s="30" customFormat="1" ht="24">
      <c r="A179" s="156" t="s">
        <v>617</v>
      </c>
      <c r="B179" s="13" t="s">
        <v>43</v>
      </c>
      <c r="C179" s="14" t="s">
        <v>120</v>
      </c>
      <c r="D179" s="15" t="s">
        <v>45</v>
      </c>
      <c r="E179" s="60" t="s">
        <v>948</v>
      </c>
      <c r="F179" s="59" t="s">
        <v>401</v>
      </c>
      <c r="G179" s="18" t="s">
        <v>540</v>
      </c>
      <c r="H179" s="17" t="s">
        <v>543</v>
      </c>
      <c r="I179" s="72"/>
      <c r="J179" s="19">
        <v>4</v>
      </c>
      <c r="K179" s="20" t="s">
        <v>620</v>
      </c>
      <c r="L179" s="20" t="s">
        <v>37</v>
      </c>
      <c r="M179" s="17" t="s">
        <v>587</v>
      </c>
      <c r="N179" s="17" t="s">
        <v>584</v>
      </c>
      <c r="O179" s="17" t="s">
        <v>371</v>
      </c>
      <c r="P179" s="21">
        <f>M179*400+N179*100+O179</f>
        <v>1989</v>
      </c>
      <c r="Q179" s="12">
        <v>330</v>
      </c>
      <c r="R179" s="21">
        <f>P179*Q179</f>
        <v>656370</v>
      </c>
      <c r="S179" s="167">
        <f t="shared" si="16"/>
        <v>65.637</v>
      </c>
      <c r="T179" s="167"/>
      <c r="U179" s="167"/>
      <c r="V179" s="175"/>
      <c r="W179" s="37"/>
      <c r="X179" s="37"/>
      <c r="Y179" s="39"/>
      <c r="Z179" s="40"/>
      <c r="AA179" s="41"/>
      <c r="AB179" s="41"/>
      <c r="AC179" s="41"/>
      <c r="AD179" s="42"/>
      <c r="AE179" s="41"/>
      <c r="AF179" s="43"/>
      <c r="AG179" s="44"/>
      <c r="AH179" s="44"/>
      <c r="AI179" s="42"/>
      <c r="AJ179" s="45"/>
      <c r="AK179" s="44"/>
      <c r="AL179" s="41"/>
      <c r="AM179" s="41"/>
      <c r="AN179" s="44"/>
      <c r="AO179" s="44"/>
      <c r="AP179" s="50">
        <v>1E-4</v>
      </c>
      <c r="AQ179" s="37"/>
      <c r="AR179" s="314"/>
      <c r="AS179" s="314"/>
      <c r="AT179" s="314"/>
      <c r="AU179" s="314"/>
      <c r="AV179" s="314"/>
      <c r="AW179" s="314"/>
      <c r="AX179" s="314"/>
      <c r="AY179" s="314"/>
      <c r="AZ179" s="314"/>
    </row>
    <row r="180" spans="1:52" s="30" customFormat="1" ht="24">
      <c r="A180" s="253" t="s">
        <v>599</v>
      </c>
      <c r="B180" s="13" t="s">
        <v>75</v>
      </c>
      <c r="C180" s="14" t="s">
        <v>121</v>
      </c>
      <c r="D180" s="15" t="s">
        <v>47</v>
      </c>
      <c r="E180" s="60" t="s">
        <v>792</v>
      </c>
      <c r="F180" s="59" t="s">
        <v>402</v>
      </c>
      <c r="G180" s="18" t="s">
        <v>540</v>
      </c>
      <c r="H180" s="17" t="s">
        <v>560</v>
      </c>
      <c r="I180" s="72"/>
      <c r="J180" s="19">
        <v>4</v>
      </c>
      <c r="K180" s="20" t="s">
        <v>620</v>
      </c>
      <c r="L180" s="20" t="s">
        <v>37</v>
      </c>
      <c r="M180" s="17" t="s">
        <v>588</v>
      </c>
      <c r="N180" s="17" t="s">
        <v>584</v>
      </c>
      <c r="O180" s="17" t="s">
        <v>612</v>
      </c>
      <c r="P180" s="21">
        <f>M180*400+N180*100+O180</f>
        <v>1144</v>
      </c>
      <c r="Q180" s="12">
        <v>330</v>
      </c>
      <c r="R180" s="21">
        <f>P180*Q180</f>
        <v>377520</v>
      </c>
      <c r="S180" s="167">
        <f t="shared" si="16"/>
        <v>37.752000000000002</v>
      </c>
      <c r="T180" s="167"/>
      <c r="U180" s="167"/>
      <c r="V180" s="175"/>
      <c r="W180" s="37"/>
      <c r="X180" s="37"/>
      <c r="Y180" s="39"/>
      <c r="Z180" s="40"/>
      <c r="AA180" s="41"/>
      <c r="AB180" s="41"/>
      <c r="AC180" s="41"/>
      <c r="AD180" s="42"/>
      <c r="AE180" s="41"/>
      <c r="AF180" s="43"/>
      <c r="AG180" s="44"/>
      <c r="AH180" s="44"/>
      <c r="AI180" s="42"/>
      <c r="AJ180" s="45"/>
      <c r="AK180" s="44"/>
      <c r="AL180" s="41"/>
      <c r="AM180" s="41"/>
      <c r="AN180" s="44"/>
      <c r="AO180" s="44"/>
      <c r="AP180" s="50">
        <v>1E-4</v>
      </c>
      <c r="AQ180" s="37"/>
      <c r="AR180" s="314"/>
      <c r="AS180" s="314"/>
      <c r="AT180" s="314"/>
      <c r="AU180" s="314"/>
      <c r="AV180" s="314"/>
      <c r="AW180" s="314"/>
      <c r="AX180" s="314"/>
      <c r="AY180" s="314"/>
      <c r="AZ180" s="314"/>
    </row>
    <row r="181" spans="1:52" s="30" customFormat="1" ht="23.25">
      <c r="A181" s="254"/>
      <c r="B181" s="13"/>
      <c r="C181" s="14"/>
      <c r="D181" s="15"/>
      <c r="E181" s="61"/>
      <c r="F181" s="59"/>
      <c r="G181" s="18" t="s">
        <v>540</v>
      </c>
      <c r="H181" s="17" t="s">
        <v>562</v>
      </c>
      <c r="I181" s="72"/>
      <c r="J181" s="19">
        <v>4</v>
      </c>
      <c r="K181" s="20" t="s">
        <v>620</v>
      </c>
      <c r="L181" s="20" t="s">
        <v>37</v>
      </c>
      <c r="M181" s="17" t="s">
        <v>584</v>
      </c>
      <c r="N181" s="17" t="s">
        <v>584</v>
      </c>
      <c r="O181" s="17" t="s">
        <v>586</v>
      </c>
      <c r="P181" s="21">
        <f>M181*400+N181*100+O181</f>
        <v>1507</v>
      </c>
      <c r="Q181" s="12">
        <v>330</v>
      </c>
      <c r="R181" s="21">
        <f>P181*Q181</f>
        <v>497310</v>
      </c>
      <c r="S181" s="167">
        <f t="shared" si="16"/>
        <v>49.731000000000002</v>
      </c>
      <c r="T181" s="167"/>
      <c r="U181" s="167"/>
      <c r="V181" s="175"/>
      <c r="W181" s="37"/>
      <c r="X181" s="37"/>
      <c r="Y181" s="39"/>
      <c r="Z181" s="40"/>
      <c r="AA181" s="41"/>
      <c r="AB181" s="41"/>
      <c r="AC181" s="41"/>
      <c r="AD181" s="42"/>
      <c r="AE181" s="41"/>
      <c r="AF181" s="43"/>
      <c r="AG181" s="44"/>
      <c r="AH181" s="44"/>
      <c r="AI181" s="42"/>
      <c r="AJ181" s="45"/>
      <c r="AK181" s="44"/>
      <c r="AL181" s="41"/>
      <c r="AM181" s="41"/>
      <c r="AN181" s="44"/>
      <c r="AO181" s="44"/>
      <c r="AP181" s="50">
        <v>1E-4</v>
      </c>
      <c r="AQ181" s="37"/>
      <c r="AR181" s="314"/>
      <c r="AS181" s="314"/>
      <c r="AT181" s="314"/>
      <c r="AU181" s="314"/>
      <c r="AV181" s="314"/>
      <c r="AW181" s="314"/>
      <c r="AX181" s="314"/>
      <c r="AY181" s="314"/>
      <c r="AZ181" s="314"/>
    </row>
    <row r="182" spans="1:52" s="30" customFormat="1" ht="23.25">
      <c r="A182" s="254"/>
      <c r="B182" s="13"/>
      <c r="C182" s="14"/>
      <c r="D182" s="15"/>
      <c r="E182" s="61"/>
      <c r="F182" s="59"/>
      <c r="G182" s="18" t="s">
        <v>540</v>
      </c>
      <c r="H182" s="17" t="s">
        <v>547</v>
      </c>
      <c r="I182" s="72"/>
      <c r="J182" s="19">
        <v>4</v>
      </c>
      <c r="K182" s="20" t="s">
        <v>620</v>
      </c>
      <c r="L182" s="20" t="s">
        <v>37</v>
      </c>
      <c r="M182" s="17" t="s">
        <v>590</v>
      </c>
      <c r="N182" s="17" t="s">
        <v>588</v>
      </c>
      <c r="O182" s="17" t="s">
        <v>609</v>
      </c>
      <c r="P182" s="21">
        <f>M182*400+N182*100+O182</f>
        <v>3832</v>
      </c>
      <c r="Q182" s="12">
        <v>330</v>
      </c>
      <c r="R182" s="21">
        <f>P182*Q182</f>
        <v>1264560</v>
      </c>
      <c r="S182" s="167">
        <f t="shared" si="16"/>
        <v>126.456</v>
      </c>
      <c r="T182" s="167"/>
      <c r="U182" s="167"/>
      <c r="V182" s="175"/>
      <c r="W182" s="37"/>
      <c r="X182" s="37"/>
      <c r="Y182" s="39"/>
      <c r="Z182" s="40"/>
      <c r="AA182" s="41"/>
      <c r="AB182" s="41"/>
      <c r="AC182" s="41"/>
      <c r="AD182" s="42"/>
      <c r="AE182" s="41"/>
      <c r="AF182" s="43"/>
      <c r="AG182" s="44"/>
      <c r="AH182" s="44"/>
      <c r="AI182" s="42"/>
      <c r="AJ182" s="45"/>
      <c r="AK182" s="44"/>
      <c r="AL182" s="41"/>
      <c r="AM182" s="41"/>
      <c r="AN182" s="44"/>
      <c r="AO182" s="44"/>
      <c r="AP182" s="50">
        <v>1E-4</v>
      </c>
      <c r="AQ182" s="37"/>
      <c r="AR182" s="314"/>
      <c r="AS182" s="314"/>
      <c r="AT182" s="314"/>
      <c r="AU182" s="314"/>
      <c r="AV182" s="314"/>
      <c r="AW182" s="314"/>
      <c r="AX182" s="314"/>
      <c r="AY182" s="314"/>
      <c r="AZ182" s="314"/>
    </row>
    <row r="183" spans="1:52" s="30" customFormat="1" ht="23.25">
      <c r="A183" s="255"/>
      <c r="B183" s="13"/>
      <c r="C183" s="14"/>
      <c r="D183" s="15"/>
      <c r="E183" s="61"/>
      <c r="F183" s="59"/>
      <c r="G183" s="18"/>
      <c r="H183" s="17"/>
      <c r="I183" s="72"/>
      <c r="J183" s="19"/>
      <c r="K183" s="20"/>
      <c r="L183" s="20"/>
      <c r="M183" s="17"/>
      <c r="N183" s="17"/>
      <c r="O183" s="17"/>
      <c r="P183" s="21"/>
      <c r="Q183" s="12"/>
      <c r="R183" s="21"/>
      <c r="S183" s="167">
        <f>SUM(S180:S182)</f>
        <v>213.93900000000002</v>
      </c>
      <c r="T183" s="167"/>
      <c r="U183" s="167"/>
      <c r="V183" s="175"/>
      <c r="W183" s="37"/>
      <c r="X183" s="37"/>
      <c r="Y183" s="39"/>
      <c r="Z183" s="40"/>
      <c r="AA183" s="41"/>
      <c r="AB183" s="41"/>
      <c r="AC183" s="41"/>
      <c r="AD183" s="42"/>
      <c r="AE183" s="41"/>
      <c r="AF183" s="43"/>
      <c r="AG183" s="44"/>
      <c r="AH183" s="44"/>
      <c r="AI183" s="42"/>
      <c r="AJ183" s="45"/>
      <c r="AK183" s="44"/>
      <c r="AL183" s="41"/>
      <c r="AM183" s="41"/>
      <c r="AN183" s="44"/>
      <c r="AO183" s="44"/>
      <c r="AP183" s="50"/>
      <c r="AQ183" s="37"/>
      <c r="AR183" s="314"/>
      <c r="AS183" s="314"/>
      <c r="AT183" s="314"/>
      <c r="AU183" s="314"/>
      <c r="AV183" s="314"/>
      <c r="AW183" s="314"/>
      <c r="AX183" s="314"/>
      <c r="AY183" s="314"/>
      <c r="AZ183" s="314"/>
    </row>
    <row r="184" spans="1:52" s="30" customFormat="1" ht="24">
      <c r="A184" s="253" t="s">
        <v>611</v>
      </c>
      <c r="B184" s="13" t="s">
        <v>49</v>
      </c>
      <c r="C184" s="14" t="s">
        <v>122</v>
      </c>
      <c r="D184" s="15" t="s">
        <v>45</v>
      </c>
      <c r="E184" s="60" t="s">
        <v>950</v>
      </c>
      <c r="F184" s="59" t="s">
        <v>403</v>
      </c>
      <c r="G184" s="18" t="s">
        <v>540</v>
      </c>
      <c r="H184" s="17" t="s">
        <v>560</v>
      </c>
      <c r="I184" s="72"/>
      <c r="J184" s="19">
        <v>4</v>
      </c>
      <c r="K184" s="20" t="s">
        <v>620</v>
      </c>
      <c r="L184" s="20" t="s">
        <v>37</v>
      </c>
      <c r="M184" s="17" t="s">
        <v>585</v>
      </c>
      <c r="N184" s="17" t="s">
        <v>584</v>
      </c>
      <c r="O184" s="17" t="s">
        <v>590</v>
      </c>
      <c r="P184" s="21">
        <f t="shared" ref="P184:P190" si="17">M184*400+N184*100+O184</f>
        <v>309</v>
      </c>
      <c r="Q184" s="12">
        <v>330</v>
      </c>
      <c r="R184" s="21">
        <f t="shared" ref="R184:R190" si="18">P184*Q184</f>
        <v>101970</v>
      </c>
      <c r="S184" s="167">
        <f t="shared" ref="S184:S190" si="19">R184*0.01%</f>
        <v>10.197000000000001</v>
      </c>
      <c r="T184" s="167"/>
      <c r="U184" s="167"/>
      <c r="V184" s="175"/>
      <c r="W184" s="37"/>
      <c r="X184" s="37"/>
      <c r="Y184" s="39"/>
      <c r="Z184" s="40"/>
      <c r="AA184" s="41"/>
      <c r="AB184" s="41"/>
      <c r="AC184" s="41"/>
      <c r="AD184" s="42"/>
      <c r="AE184" s="41"/>
      <c r="AF184" s="43"/>
      <c r="AG184" s="44"/>
      <c r="AH184" s="44"/>
      <c r="AI184" s="42"/>
      <c r="AJ184" s="45"/>
      <c r="AK184" s="44"/>
      <c r="AL184" s="41"/>
      <c r="AM184" s="41"/>
      <c r="AN184" s="44"/>
      <c r="AO184" s="44"/>
      <c r="AP184" s="50">
        <v>1E-4</v>
      </c>
      <c r="AQ184" s="37"/>
      <c r="AR184" s="314"/>
      <c r="AS184" s="314"/>
      <c r="AT184" s="314"/>
      <c r="AU184" s="314"/>
      <c r="AV184" s="314"/>
      <c r="AW184" s="314"/>
      <c r="AX184" s="314"/>
      <c r="AY184" s="314"/>
      <c r="AZ184" s="314"/>
    </row>
    <row r="185" spans="1:52" s="30" customFormat="1" ht="23.25">
      <c r="A185" s="254"/>
      <c r="B185" s="13"/>
      <c r="C185" s="14"/>
      <c r="D185" s="15"/>
      <c r="E185" s="61"/>
      <c r="F185" s="59"/>
      <c r="G185" s="18" t="s">
        <v>540</v>
      </c>
      <c r="H185" s="17" t="s">
        <v>560</v>
      </c>
      <c r="I185" s="72"/>
      <c r="J185" s="19">
        <v>4</v>
      </c>
      <c r="K185" s="20" t="s">
        <v>620</v>
      </c>
      <c r="L185" s="20" t="s">
        <v>37</v>
      </c>
      <c r="M185" s="17" t="s">
        <v>588</v>
      </c>
      <c r="N185" s="17" t="s">
        <v>585</v>
      </c>
      <c r="O185" s="17" t="s">
        <v>404</v>
      </c>
      <c r="P185" s="21">
        <f t="shared" si="17"/>
        <v>876</v>
      </c>
      <c r="Q185" s="12">
        <v>330</v>
      </c>
      <c r="R185" s="21">
        <f t="shared" si="18"/>
        <v>289080</v>
      </c>
      <c r="S185" s="167">
        <f t="shared" si="19"/>
        <v>28.908000000000001</v>
      </c>
      <c r="T185" s="167"/>
      <c r="U185" s="167"/>
      <c r="V185" s="175"/>
      <c r="W185" s="37"/>
      <c r="X185" s="37"/>
      <c r="Y185" s="39"/>
      <c r="Z185" s="40"/>
      <c r="AA185" s="41"/>
      <c r="AB185" s="41"/>
      <c r="AC185" s="41"/>
      <c r="AD185" s="42"/>
      <c r="AE185" s="41"/>
      <c r="AF185" s="43"/>
      <c r="AG185" s="44"/>
      <c r="AH185" s="44"/>
      <c r="AI185" s="42"/>
      <c r="AJ185" s="45"/>
      <c r="AK185" s="44"/>
      <c r="AL185" s="41"/>
      <c r="AM185" s="41"/>
      <c r="AN185" s="44"/>
      <c r="AO185" s="44"/>
      <c r="AP185" s="50">
        <v>1E-4</v>
      </c>
      <c r="AQ185" s="37"/>
      <c r="AR185" s="314"/>
      <c r="AS185" s="314"/>
      <c r="AT185" s="314"/>
      <c r="AU185" s="314"/>
      <c r="AV185" s="314"/>
      <c r="AW185" s="314"/>
      <c r="AX185" s="314"/>
      <c r="AY185" s="314"/>
      <c r="AZ185" s="314"/>
    </row>
    <row r="186" spans="1:52" s="30" customFormat="1" ht="23.25">
      <c r="A186" s="254"/>
      <c r="B186" s="13"/>
      <c r="C186" s="14"/>
      <c r="D186" s="15"/>
      <c r="E186" s="61"/>
      <c r="F186" s="59"/>
      <c r="G186" s="18" t="s">
        <v>540</v>
      </c>
      <c r="H186" s="17" t="s">
        <v>544</v>
      </c>
      <c r="I186" s="72"/>
      <c r="J186" s="19">
        <v>4</v>
      </c>
      <c r="K186" s="20" t="s">
        <v>620</v>
      </c>
      <c r="L186" s="20" t="s">
        <v>37</v>
      </c>
      <c r="M186" s="17" t="s">
        <v>481</v>
      </c>
      <c r="N186" s="17" t="s">
        <v>585</v>
      </c>
      <c r="O186" s="17" t="s">
        <v>362</v>
      </c>
      <c r="P186" s="21">
        <f t="shared" si="17"/>
        <v>495</v>
      </c>
      <c r="Q186" s="12">
        <v>330</v>
      </c>
      <c r="R186" s="21">
        <f t="shared" si="18"/>
        <v>163350</v>
      </c>
      <c r="S186" s="167">
        <f t="shared" si="19"/>
        <v>16.335000000000001</v>
      </c>
      <c r="T186" s="167"/>
      <c r="U186" s="167"/>
      <c r="V186" s="175"/>
      <c r="W186" s="37"/>
      <c r="X186" s="37"/>
      <c r="Y186" s="39"/>
      <c r="Z186" s="40"/>
      <c r="AA186" s="41"/>
      <c r="AB186" s="41"/>
      <c r="AC186" s="41"/>
      <c r="AD186" s="42"/>
      <c r="AE186" s="41"/>
      <c r="AF186" s="43"/>
      <c r="AG186" s="44"/>
      <c r="AH186" s="44"/>
      <c r="AI186" s="42"/>
      <c r="AJ186" s="45"/>
      <c r="AK186" s="44"/>
      <c r="AL186" s="41"/>
      <c r="AM186" s="41"/>
      <c r="AN186" s="44"/>
      <c r="AO186" s="44"/>
      <c r="AP186" s="50">
        <v>1E-4</v>
      </c>
      <c r="AQ186" s="37"/>
      <c r="AR186" s="314"/>
      <c r="AS186" s="314"/>
      <c r="AT186" s="314"/>
      <c r="AU186" s="314"/>
      <c r="AV186" s="314"/>
      <c r="AW186" s="314"/>
      <c r="AX186" s="314"/>
      <c r="AY186" s="314"/>
      <c r="AZ186" s="314"/>
    </row>
    <row r="187" spans="1:52" s="30" customFormat="1" ht="23.25">
      <c r="A187" s="254"/>
      <c r="B187" s="13"/>
      <c r="C187" s="14"/>
      <c r="D187" s="15"/>
      <c r="E187" s="61"/>
      <c r="F187" s="59"/>
      <c r="G187" s="18" t="s">
        <v>540</v>
      </c>
      <c r="H187" s="17" t="s">
        <v>550</v>
      </c>
      <c r="I187" s="72"/>
      <c r="J187" s="19">
        <v>4</v>
      </c>
      <c r="K187" s="20" t="s">
        <v>620</v>
      </c>
      <c r="L187" s="20" t="s">
        <v>37</v>
      </c>
      <c r="M187" s="17" t="s">
        <v>589</v>
      </c>
      <c r="N187" s="17" t="s">
        <v>481</v>
      </c>
      <c r="O187" s="17" t="s">
        <v>600</v>
      </c>
      <c r="P187" s="21">
        <f t="shared" si="17"/>
        <v>4154</v>
      </c>
      <c r="Q187" s="12">
        <v>330</v>
      </c>
      <c r="R187" s="21">
        <f t="shared" si="18"/>
        <v>1370820</v>
      </c>
      <c r="S187" s="167">
        <f t="shared" si="19"/>
        <v>137.08199999999999</v>
      </c>
      <c r="T187" s="167"/>
      <c r="U187" s="167"/>
      <c r="V187" s="175"/>
      <c r="W187" s="37"/>
      <c r="X187" s="37"/>
      <c r="Y187" s="39"/>
      <c r="Z187" s="40"/>
      <c r="AA187" s="41"/>
      <c r="AB187" s="41"/>
      <c r="AC187" s="41"/>
      <c r="AD187" s="42"/>
      <c r="AE187" s="41"/>
      <c r="AF187" s="43"/>
      <c r="AG187" s="44"/>
      <c r="AH187" s="44"/>
      <c r="AI187" s="42"/>
      <c r="AJ187" s="45"/>
      <c r="AK187" s="44"/>
      <c r="AL187" s="41"/>
      <c r="AM187" s="41"/>
      <c r="AN187" s="44"/>
      <c r="AO187" s="44"/>
      <c r="AP187" s="50">
        <v>1E-4</v>
      </c>
      <c r="AQ187" s="37"/>
      <c r="AR187" s="314"/>
      <c r="AS187" s="314"/>
      <c r="AT187" s="314"/>
      <c r="AU187" s="314"/>
      <c r="AV187" s="314"/>
      <c r="AW187" s="314"/>
      <c r="AX187" s="314"/>
      <c r="AY187" s="314"/>
      <c r="AZ187" s="314"/>
    </row>
    <row r="188" spans="1:52" s="30" customFormat="1" ht="23.25">
      <c r="A188" s="222"/>
      <c r="B188" s="223"/>
      <c r="C188" s="14"/>
      <c r="D188" s="15"/>
      <c r="E188" s="61"/>
      <c r="F188" s="224"/>
      <c r="G188" s="18"/>
      <c r="H188" s="17"/>
      <c r="I188" s="72"/>
      <c r="J188" s="19"/>
      <c r="K188" s="20"/>
      <c r="L188" s="20"/>
      <c r="M188" s="17"/>
      <c r="N188" s="17"/>
      <c r="O188" s="17"/>
      <c r="P188" s="21"/>
      <c r="Q188" s="12"/>
      <c r="R188" s="21">
        <f>SUM(R184:R187)</f>
        <v>1925220</v>
      </c>
      <c r="S188" s="167">
        <f t="shared" si="19"/>
        <v>192.52200000000002</v>
      </c>
      <c r="T188" s="167"/>
      <c r="U188" s="167"/>
      <c r="V188" s="175"/>
      <c r="W188" s="37"/>
      <c r="X188" s="37"/>
      <c r="Y188" s="39"/>
      <c r="Z188" s="40"/>
      <c r="AA188" s="41"/>
      <c r="AB188" s="41"/>
      <c r="AC188" s="41"/>
      <c r="AD188" s="42"/>
      <c r="AE188" s="41"/>
      <c r="AF188" s="43"/>
      <c r="AG188" s="44"/>
      <c r="AH188" s="44"/>
      <c r="AI188" s="42"/>
      <c r="AJ188" s="45"/>
      <c r="AK188" s="44"/>
      <c r="AL188" s="41"/>
      <c r="AM188" s="41"/>
      <c r="AN188" s="44"/>
      <c r="AO188" s="44"/>
      <c r="AP188" s="50"/>
      <c r="AQ188" s="37"/>
      <c r="AR188" s="314"/>
      <c r="AS188" s="314"/>
      <c r="AT188" s="314"/>
      <c r="AU188" s="314"/>
      <c r="AV188" s="314"/>
      <c r="AW188" s="314"/>
      <c r="AX188" s="314"/>
      <c r="AY188" s="314"/>
      <c r="AZ188" s="314"/>
    </row>
    <row r="189" spans="1:52" s="30" customFormat="1" ht="24">
      <c r="A189" s="253" t="s">
        <v>615</v>
      </c>
      <c r="B189" s="13" t="s">
        <v>49</v>
      </c>
      <c r="C189" s="14" t="s">
        <v>123</v>
      </c>
      <c r="D189" s="15" t="s">
        <v>45</v>
      </c>
      <c r="E189" s="60" t="s">
        <v>951</v>
      </c>
      <c r="F189" s="59" t="s">
        <v>404</v>
      </c>
      <c r="G189" s="18" t="s">
        <v>540</v>
      </c>
      <c r="H189" s="17" t="s">
        <v>552</v>
      </c>
      <c r="I189" s="72"/>
      <c r="J189" s="19">
        <v>4</v>
      </c>
      <c r="K189" s="20" t="s">
        <v>620</v>
      </c>
      <c r="L189" s="20" t="s">
        <v>37</v>
      </c>
      <c r="M189" s="17" t="s">
        <v>481</v>
      </c>
      <c r="N189" s="17" t="s">
        <v>481</v>
      </c>
      <c r="O189" s="17" t="s">
        <v>614</v>
      </c>
      <c r="P189" s="21">
        <f t="shared" si="17"/>
        <v>569</v>
      </c>
      <c r="Q189" s="12">
        <v>330</v>
      </c>
      <c r="R189" s="21">
        <f t="shared" si="18"/>
        <v>187770</v>
      </c>
      <c r="S189" s="167">
        <f t="shared" si="19"/>
        <v>18.777000000000001</v>
      </c>
      <c r="T189" s="167"/>
      <c r="U189" s="167"/>
      <c r="V189" s="175"/>
      <c r="W189" s="37"/>
      <c r="X189" s="37"/>
      <c r="Y189" s="39"/>
      <c r="Z189" s="40"/>
      <c r="AA189" s="41"/>
      <c r="AB189" s="41"/>
      <c r="AC189" s="41"/>
      <c r="AD189" s="42"/>
      <c r="AE189" s="41"/>
      <c r="AF189" s="43"/>
      <c r="AG189" s="44"/>
      <c r="AH189" s="44"/>
      <c r="AI189" s="42"/>
      <c r="AJ189" s="45"/>
      <c r="AK189" s="44"/>
      <c r="AL189" s="41"/>
      <c r="AM189" s="41"/>
      <c r="AN189" s="44"/>
      <c r="AO189" s="44"/>
      <c r="AP189" s="50">
        <v>1E-4</v>
      </c>
      <c r="AQ189" s="37"/>
      <c r="AR189" s="314"/>
      <c r="AS189" s="314"/>
      <c r="AT189" s="314"/>
      <c r="AU189" s="314"/>
      <c r="AV189" s="314"/>
      <c r="AW189" s="314"/>
      <c r="AX189" s="314"/>
      <c r="AY189" s="314"/>
      <c r="AZ189" s="314"/>
    </row>
    <row r="190" spans="1:52" s="30" customFormat="1" ht="23.25">
      <c r="A190" s="254"/>
      <c r="B190" s="13"/>
      <c r="C190" s="14"/>
      <c r="D190" s="15"/>
      <c r="E190" s="61"/>
      <c r="F190" s="59"/>
      <c r="G190" s="18" t="s">
        <v>540</v>
      </c>
      <c r="H190" s="17" t="s">
        <v>543</v>
      </c>
      <c r="I190" s="72"/>
      <c r="J190" s="19">
        <v>4</v>
      </c>
      <c r="K190" s="20" t="s">
        <v>620</v>
      </c>
      <c r="L190" s="20" t="s">
        <v>37</v>
      </c>
      <c r="M190" s="17" t="s">
        <v>481</v>
      </c>
      <c r="N190" s="17" t="s">
        <v>481</v>
      </c>
      <c r="O190" s="17" t="s">
        <v>615</v>
      </c>
      <c r="P190" s="21">
        <f t="shared" si="17"/>
        <v>567</v>
      </c>
      <c r="Q190" s="12">
        <v>330</v>
      </c>
      <c r="R190" s="21">
        <f t="shared" si="18"/>
        <v>187110</v>
      </c>
      <c r="S190" s="167">
        <f t="shared" si="19"/>
        <v>18.711000000000002</v>
      </c>
      <c r="T190" s="167"/>
      <c r="U190" s="167"/>
      <c r="V190" s="175"/>
      <c r="W190" s="37"/>
      <c r="X190" s="37"/>
      <c r="Y190" s="39"/>
      <c r="Z190" s="40"/>
      <c r="AA190" s="41"/>
      <c r="AB190" s="41"/>
      <c r="AC190" s="41"/>
      <c r="AD190" s="42"/>
      <c r="AE190" s="41"/>
      <c r="AF190" s="43"/>
      <c r="AG190" s="44"/>
      <c r="AH190" s="44"/>
      <c r="AI190" s="42"/>
      <c r="AJ190" s="45"/>
      <c r="AK190" s="44"/>
      <c r="AL190" s="41"/>
      <c r="AM190" s="41"/>
      <c r="AN190" s="44"/>
      <c r="AO190" s="44"/>
      <c r="AP190" s="50">
        <v>1E-4</v>
      </c>
      <c r="AQ190" s="37"/>
      <c r="AR190" s="314"/>
      <c r="AS190" s="314"/>
      <c r="AT190" s="314"/>
      <c r="AU190" s="314"/>
      <c r="AV190" s="314"/>
      <c r="AW190" s="314"/>
      <c r="AX190" s="314"/>
      <c r="AY190" s="314"/>
      <c r="AZ190" s="314"/>
    </row>
    <row r="191" spans="1:52" s="30" customFormat="1" ht="23.25">
      <c r="A191" s="255"/>
      <c r="B191" s="13"/>
      <c r="C191" s="14"/>
      <c r="D191" s="15"/>
      <c r="E191" s="61"/>
      <c r="F191" s="59"/>
      <c r="G191" s="18"/>
      <c r="H191" s="17"/>
      <c r="I191" s="72"/>
      <c r="J191" s="19"/>
      <c r="K191" s="20"/>
      <c r="L191" s="20"/>
      <c r="M191" s="17"/>
      <c r="N191" s="17"/>
      <c r="O191" s="17"/>
      <c r="P191" s="21"/>
      <c r="Q191" s="12"/>
      <c r="R191" s="21"/>
      <c r="S191" s="167">
        <f>SUM(S189:S190)</f>
        <v>37.488</v>
      </c>
      <c r="T191" s="167">
        <v>9</v>
      </c>
      <c r="U191" s="167">
        <f>S191-T191</f>
        <v>28.488</v>
      </c>
      <c r="V191" s="175">
        <f>U191*75%+T191</f>
        <v>30.366</v>
      </c>
      <c r="W191" s="37"/>
      <c r="X191" s="37"/>
      <c r="Y191" s="39"/>
      <c r="Z191" s="40"/>
      <c r="AA191" s="41"/>
      <c r="AB191" s="41"/>
      <c r="AC191" s="41"/>
      <c r="AD191" s="42"/>
      <c r="AE191" s="41"/>
      <c r="AF191" s="43"/>
      <c r="AG191" s="44"/>
      <c r="AH191" s="44"/>
      <c r="AI191" s="42"/>
      <c r="AJ191" s="45"/>
      <c r="AK191" s="44"/>
      <c r="AL191" s="41"/>
      <c r="AM191" s="41"/>
      <c r="AN191" s="44"/>
      <c r="AO191" s="44"/>
      <c r="AP191" s="50"/>
      <c r="AQ191" s="37"/>
      <c r="AR191" s="314"/>
      <c r="AS191" s="314"/>
      <c r="AT191" s="314"/>
      <c r="AU191" s="314"/>
      <c r="AV191" s="314"/>
      <c r="AW191" s="314"/>
      <c r="AX191" s="314"/>
      <c r="AY191" s="314"/>
      <c r="AZ191" s="314"/>
    </row>
    <row r="192" spans="1:52" s="30" customFormat="1" ht="24">
      <c r="A192" s="156" t="s">
        <v>490</v>
      </c>
      <c r="B192" s="13" t="s">
        <v>43</v>
      </c>
      <c r="C192" s="14" t="s">
        <v>124</v>
      </c>
      <c r="D192" s="15" t="s">
        <v>47</v>
      </c>
      <c r="E192" s="60" t="s">
        <v>793</v>
      </c>
      <c r="F192" s="59" t="s">
        <v>405</v>
      </c>
      <c r="G192" s="18" t="s">
        <v>540</v>
      </c>
      <c r="H192" s="17" t="s">
        <v>567</v>
      </c>
      <c r="I192" s="72"/>
      <c r="J192" s="19">
        <v>4</v>
      </c>
      <c r="K192" s="20" t="s">
        <v>620</v>
      </c>
      <c r="L192" s="20" t="s">
        <v>37</v>
      </c>
      <c r="M192" s="17" t="s">
        <v>588</v>
      </c>
      <c r="N192" s="17" t="s">
        <v>585</v>
      </c>
      <c r="O192" s="17" t="s">
        <v>435</v>
      </c>
      <c r="P192" s="21">
        <f>M192*400+N192*100+O192</f>
        <v>897</v>
      </c>
      <c r="Q192" s="12">
        <v>330</v>
      </c>
      <c r="R192" s="21">
        <f>P192*Q192</f>
        <v>296010</v>
      </c>
      <c r="S192" s="167">
        <f>R192*0.01%</f>
        <v>29.601000000000003</v>
      </c>
      <c r="T192" s="167">
        <v>6</v>
      </c>
      <c r="U192" s="167">
        <f>S192-T192</f>
        <v>23.601000000000003</v>
      </c>
      <c r="V192" s="175">
        <f>U192*75%+T192</f>
        <v>23.700750000000003</v>
      </c>
      <c r="W192" s="37"/>
      <c r="X192" s="37"/>
      <c r="Y192" s="39"/>
      <c r="Z192" s="40"/>
      <c r="AA192" s="41"/>
      <c r="AB192" s="41"/>
      <c r="AC192" s="41"/>
      <c r="AD192" s="42"/>
      <c r="AE192" s="41"/>
      <c r="AF192" s="43"/>
      <c r="AG192" s="44"/>
      <c r="AH192" s="44"/>
      <c r="AI192" s="42"/>
      <c r="AJ192" s="45"/>
      <c r="AK192" s="44"/>
      <c r="AL192" s="41"/>
      <c r="AM192" s="41"/>
      <c r="AN192" s="44"/>
      <c r="AO192" s="44"/>
      <c r="AP192" s="50">
        <v>1E-4</v>
      </c>
      <c r="AQ192" s="37"/>
      <c r="AR192" s="314"/>
      <c r="AS192" s="314"/>
      <c r="AT192" s="314"/>
      <c r="AU192" s="314"/>
      <c r="AV192" s="314"/>
      <c r="AW192" s="314"/>
      <c r="AX192" s="314"/>
      <c r="AY192" s="314"/>
      <c r="AZ192" s="314"/>
    </row>
    <row r="193" spans="1:52" s="30" customFormat="1" ht="24">
      <c r="A193" s="156" t="s">
        <v>614</v>
      </c>
      <c r="B193" s="13" t="s">
        <v>43</v>
      </c>
      <c r="C193" s="14" t="s">
        <v>126</v>
      </c>
      <c r="D193" s="15" t="s">
        <v>127</v>
      </c>
      <c r="E193" s="60" t="s">
        <v>794</v>
      </c>
      <c r="F193" s="59" t="s">
        <v>407</v>
      </c>
      <c r="G193" s="18" t="s">
        <v>540</v>
      </c>
      <c r="H193" s="17" t="s">
        <v>552</v>
      </c>
      <c r="I193" s="72"/>
      <c r="J193" s="19">
        <v>4</v>
      </c>
      <c r="K193" s="20" t="s">
        <v>620</v>
      </c>
      <c r="L193" s="20" t="s">
        <v>37</v>
      </c>
      <c r="M193" s="17" t="s">
        <v>588</v>
      </c>
      <c r="N193" s="17" t="s">
        <v>588</v>
      </c>
      <c r="O193" s="17" t="s">
        <v>469</v>
      </c>
      <c r="P193" s="21">
        <f>M193*400+N193*100+O193</f>
        <v>1043</v>
      </c>
      <c r="Q193" s="12">
        <v>330</v>
      </c>
      <c r="R193" s="21">
        <f>P193*Q193</f>
        <v>344190</v>
      </c>
      <c r="S193" s="167">
        <f>R193*0.01%</f>
        <v>34.419000000000004</v>
      </c>
      <c r="T193" s="167"/>
      <c r="U193" s="167"/>
      <c r="V193" s="175"/>
      <c r="W193" s="37"/>
      <c r="X193" s="37"/>
      <c r="Y193" s="39"/>
      <c r="Z193" s="40"/>
      <c r="AA193" s="41"/>
      <c r="AB193" s="41"/>
      <c r="AC193" s="41"/>
      <c r="AD193" s="42"/>
      <c r="AE193" s="41"/>
      <c r="AF193" s="43"/>
      <c r="AG193" s="44"/>
      <c r="AH193" s="44"/>
      <c r="AI193" s="42"/>
      <c r="AJ193" s="45"/>
      <c r="AK193" s="44"/>
      <c r="AL193" s="41"/>
      <c r="AM193" s="41"/>
      <c r="AN193" s="44"/>
      <c r="AO193" s="44"/>
      <c r="AP193" s="50">
        <v>1E-4</v>
      </c>
      <c r="AQ193" s="37"/>
      <c r="AR193" s="314"/>
      <c r="AS193" s="314"/>
      <c r="AT193" s="314"/>
      <c r="AU193" s="314"/>
      <c r="AV193" s="314"/>
      <c r="AW193" s="314"/>
      <c r="AX193" s="314"/>
      <c r="AY193" s="314"/>
      <c r="AZ193" s="314"/>
    </row>
    <row r="194" spans="1:52" s="30" customFormat="1" ht="24">
      <c r="A194" s="253" t="s">
        <v>616</v>
      </c>
      <c r="B194" s="13" t="s">
        <v>49</v>
      </c>
      <c r="C194" s="14" t="s">
        <v>128</v>
      </c>
      <c r="D194" s="15" t="s">
        <v>47</v>
      </c>
      <c r="E194" s="60" t="s">
        <v>955</v>
      </c>
      <c r="F194" s="59" t="s">
        <v>408</v>
      </c>
      <c r="G194" s="18" t="s">
        <v>540</v>
      </c>
      <c r="H194" s="17" t="s">
        <v>541</v>
      </c>
      <c r="I194" s="72"/>
      <c r="J194" s="19">
        <v>4</v>
      </c>
      <c r="K194" s="20" t="s">
        <v>620</v>
      </c>
      <c r="L194" s="20" t="s">
        <v>37</v>
      </c>
      <c r="M194" s="17" t="s">
        <v>481</v>
      </c>
      <c r="N194" s="17" t="s">
        <v>584</v>
      </c>
      <c r="O194" s="17" t="s">
        <v>404</v>
      </c>
      <c r="P194" s="21">
        <f>M194*400+N194*100+O194</f>
        <v>776</v>
      </c>
      <c r="Q194" s="12">
        <v>330</v>
      </c>
      <c r="R194" s="21">
        <f>P194*Q194</f>
        <v>256080</v>
      </c>
      <c r="S194" s="167">
        <f>R194*0.01%</f>
        <v>25.608000000000001</v>
      </c>
      <c r="T194" s="167"/>
      <c r="U194" s="167"/>
      <c r="V194" s="175"/>
      <c r="W194" s="37"/>
      <c r="X194" s="37"/>
      <c r="Y194" s="39"/>
      <c r="Z194" s="40"/>
      <c r="AA194" s="41"/>
      <c r="AB194" s="41"/>
      <c r="AC194" s="41"/>
      <c r="AD194" s="42"/>
      <c r="AE194" s="41"/>
      <c r="AF194" s="43"/>
      <c r="AG194" s="44"/>
      <c r="AH194" s="44"/>
      <c r="AI194" s="42"/>
      <c r="AJ194" s="45"/>
      <c r="AK194" s="44"/>
      <c r="AL194" s="41"/>
      <c r="AM194" s="41"/>
      <c r="AN194" s="44"/>
      <c r="AO194" s="44"/>
      <c r="AP194" s="50">
        <v>1E-4</v>
      </c>
      <c r="AQ194" s="37"/>
      <c r="AR194" s="314"/>
      <c r="AS194" s="314"/>
      <c r="AT194" s="314"/>
      <c r="AU194" s="314"/>
      <c r="AV194" s="314"/>
      <c r="AW194" s="314"/>
      <c r="AX194" s="314"/>
      <c r="AY194" s="314"/>
      <c r="AZ194" s="314"/>
    </row>
    <row r="195" spans="1:52" s="30" customFormat="1" ht="23.25">
      <c r="A195" s="254"/>
      <c r="B195" s="13"/>
      <c r="C195" s="14"/>
      <c r="D195" s="15"/>
      <c r="E195" s="61"/>
      <c r="F195" s="59"/>
      <c r="G195" s="18" t="s">
        <v>540</v>
      </c>
      <c r="H195" s="17" t="s">
        <v>541</v>
      </c>
      <c r="I195" s="72"/>
      <c r="J195" s="19">
        <v>4</v>
      </c>
      <c r="K195" s="20" t="s">
        <v>620</v>
      </c>
      <c r="L195" s="20" t="s">
        <v>37</v>
      </c>
      <c r="M195" s="17" t="s">
        <v>481</v>
      </c>
      <c r="N195" s="17" t="s">
        <v>585</v>
      </c>
      <c r="O195" s="17" t="s">
        <v>367</v>
      </c>
      <c r="P195" s="21">
        <f>M195*400+N195*100+O195</f>
        <v>448</v>
      </c>
      <c r="Q195" s="12">
        <v>330</v>
      </c>
      <c r="R195" s="21">
        <f>P195*Q195</f>
        <v>147840</v>
      </c>
      <c r="S195" s="167">
        <f>R195*0.01%</f>
        <v>14.784000000000001</v>
      </c>
      <c r="T195" s="167"/>
      <c r="U195" s="167"/>
      <c r="V195" s="175"/>
      <c r="W195" s="37"/>
      <c r="X195" s="37"/>
      <c r="Y195" s="39"/>
      <c r="Z195" s="40"/>
      <c r="AA195" s="41"/>
      <c r="AB195" s="41"/>
      <c r="AC195" s="41"/>
      <c r="AD195" s="42"/>
      <c r="AE195" s="41"/>
      <c r="AF195" s="43"/>
      <c r="AG195" s="44"/>
      <c r="AH195" s="44"/>
      <c r="AI195" s="42"/>
      <c r="AJ195" s="45"/>
      <c r="AK195" s="44"/>
      <c r="AL195" s="41"/>
      <c r="AM195" s="41"/>
      <c r="AN195" s="44"/>
      <c r="AO195" s="44"/>
      <c r="AP195" s="50">
        <v>1E-4</v>
      </c>
      <c r="AQ195" s="37"/>
      <c r="AR195" s="314"/>
      <c r="AS195" s="314"/>
      <c r="AT195" s="314"/>
      <c r="AU195" s="314"/>
      <c r="AV195" s="314"/>
      <c r="AW195" s="314"/>
      <c r="AX195" s="314"/>
      <c r="AY195" s="314"/>
      <c r="AZ195" s="314"/>
    </row>
    <row r="196" spans="1:52" s="30" customFormat="1" ht="23.25">
      <c r="A196" s="255"/>
      <c r="B196" s="13"/>
      <c r="C196" s="14"/>
      <c r="D196" s="15"/>
      <c r="E196" s="61"/>
      <c r="F196" s="59"/>
      <c r="G196" s="18"/>
      <c r="H196" s="17"/>
      <c r="I196" s="72"/>
      <c r="J196" s="19"/>
      <c r="K196" s="20"/>
      <c r="L196" s="20"/>
      <c r="M196" s="17"/>
      <c r="N196" s="17"/>
      <c r="O196" s="17"/>
      <c r="P196" s="21"/>
      <c r="Q196" s="12"/>
      <c r="R196" s="21"/>
      <c r="S196" s="167">
        <f>SUM(S194:S195)</f>
        <v>40.392000000000003</v>
      </c>
      <c r="T196" s="167"/>
      <c r="U196" s="167"/>
      <c r="V196" s="175"/>
      <c r="W196" s="37"/>
      <c r="X196" s="37"/>
      <c r="Y196" s="39"/>
      <c r="Z196" s="40"/>
      <c r="AA196" s="41"/>
      <c r="AB196" s="41"/>
      <c r="AC196" s="41"/>
      <c r="AD196" s="42"/>
      <c r="AE196" s="41"/>
      <c r="AF196" s="43"/>
      <c r="AG196" s="44"/>
      <c r="AH196" s="44"/>
      <c r="AI196" s="42"/>
      <c r="AJ196" s="45"/>
      <c r="AK196" s="44"/>
      <c r="AL196" s="41"/>
      <c r="AM196" s="41"/>
      <c r="AN196" s="44"/>
      <c r="AO196" s="44"/>
      <c r="AP196" s="50"/>
      <c r="AQ196" s="37"/>
      <c r="AR196" s="314"/>
      <c r="AS196" s="314"/>
      <c r="AT196" s="314"/>
      <c r="AU196" s="314"/>
      <c r="AV196" s="314"/>
      <c r="AW196" s="314"/>
      <c r="AX196" s="314"/>
      <c r="AY196" s="314"/>
      <c r="AZ196" s="314"/>
    </row>
    <row r="197" spans="1:52" s="30" customFormat="1" ht="24.75" thickBot="1">
      <c r="A197" s="156" t="s">
        <v>487</v>
      </c>
      <c r="B197" s="13" t="s">
        <v>75</v>
      </c>
      <c r="C197" s="14" t="s">
        <v>1101</v>
      </c>
      <c r="D197" s="15" t="s">
        <v>45</v>
      </c>
      <c r="E197" s="52" t="s">
        <v>1045</v>
      </c>
      <c r="F197" s="59" t="s">
        <v>410</v>
      </c>
      <c r="G197" s="18" t="s">
        <v>540</v>
      </c>
      <c r="H197" s="17" t="s">
        <v>562</v>
      </c>
      <c r="I197" s="72"/>
      <c r="J197" s="19">
        <v>4</v>
      </c>
      <c r="K197" s="20" t="s">
        <v>620</v>
      </c>
      <c r="L197" s="20" t="s">
        <v>37</v>
      </c>
      <c r="M197" s="17" t="s">
        <v>537</v>
      </c>
      <c r="N197" s="17" t="s">
        <v>585</v>
      </c>
      <c r="O197" s="17" t="s">
        <v>595</v>
      </c>
      <c r="P197" s="21">
        <f t="shared" ref="P197:P204" si="20">M197*400+N197*100+O197</f>
        <v>2433</v>
      </c>
      <c r="Q197" s="12">
        <v>330</v>
      </c>
      <c r="R197" s="21">
        <f t="shared" ref="R197:R204" si="21">P197*Q197</f>
        <v>802890</v>
      </c>
      <c r="S197" s="167">
        <f t="shared" ref="S197:S204" si="22">R197*0.01%</f>
        <v>80.289000000000001</v>
      </c>
      <c r="T197" s="167">
        <v>25</v>
      </c>
      <c r="U197" s="167">
        <f>S197-T197</f>
        <v>55.289000000000001</v>
      </c>
      <c r="V197" s="175">
        <f>U197*75%+T197</f>
        <v>66.466750000000005</v>
      </c>
      <c r="W197" s="37"/>
      <c r="X197" s="37"/>
      <c r="Y197" s="39"/>
      <c r="Z197" s="40"/>
      <c r="AA197" s="41"/>
      <c r="AB197" s="41"/>
      <c r="AC197" s="41"/>
      <c r="AD197" s="42"/>
      <c r="AE197" s="41"/>
      <c r="AF197" s="43"/>
      <c r="AG197" s="44"/>
      <c r="AH197" s="44"/>
      <c r="AI197" s="42"/>
      <c r="AJ197" s="45"/>
      <c r="AK197" s="44"/>
      <c r="AL197" s="41"/>
      <c r="AM197" s="41"/>
      <c r="AN197" s="44"/>
      <c r="AO197" s="44"/>
      <c r="AP197" s="50">
        <v>1E-4</v>
      </c>
      <c r="AQ197" s="153" t="s">
        <v>1102</v>
      </c>
      <c r="AR197" s="314"/>
      <c r="AS197" s="314"/>
      <c r="AT197" s="314"/>
      <c r="AU197" s="314"/>
      <c r="AV197" s="314"/>
      <c r="AW197" s="314"/>
      <c r="AX197" s="314"/>
      <c r="AY197" s="314"/>
      <c r="AZ197" s="314"/>
    </row>
    <row r="198" spans="1:52" s="30" customFormat="1" ht="24">
      <c r="A198" s="156" t="s">
        <v>528</v>
      </c>
      <c r="B198" s="13" t="s">
        <v>43</v>
      </c>
      <c r="C198" s="14" t="s">
        <v>130</v>
      </c>
      <c r="D198" s="15" t="s">
        <v>45</v>
      </c>
      <c r="E198" s="60" t="s">
        <v>796</v>
      </c>
      <c r="F198" s="59" t="s">
        <v>385</v>
      </c>
      <c r="G198" s="18" t="s">
        <v>540</v>
      </c>
      <c r="H198" s="17" t="s">
        <v>549</v>
      </c>
      <c r="I198" s="72"/>
      <c r="J198" s="19">
        <v>4</v>
      </c>
      <c r="K198" s="20" t="s">
        <v>620</v>
      </c>
      <c r="L198" s="20" t="s">
        <v>37</v>
      </c>
      <c r="M198" s="17" t="s">
        <v>587</v>
      </c>
      <c r="N198" s="17" t="s">
        <v>584</v>
      </c>
      <c r="O198" s="17" t="s">
        <v>376</v>
      </c>
      <c r="P198" s="21">
        <f t="shared" si="20"/>
        <v>1999</v>
      </c>
      <c r="Q198" s="12">
        <v>330</v>
      </c>
      <c r="R198" s="21">
        <f t="shared" si="21"/>
        <v>659670</v>
      </c>
      <c r="S198" s="167">
        <f t="shared" si="22"/>
        <v>65.966999999999999</v>
      </c>
      <c r="T198" s="167"/>
      <c r="U198" s="167"/>
      <c r="V198" s="175"/>
      <c r="W198" s="37"/>
      <c r="X198" s="37"/>
      <c r="Y198" s="39"/>
      <c r="Z198" s="40"/>
      <c r="AA198" s="41"/>
      <c r="AB198" s="41"/>
      <c r="AC198" s="41"/>
      <c r="AD198" s="42"/>
      <c r="AE198" s="41"/>
      <c r="AF198" s="43"/>
      <c r="AG198" s="44"/>
      <c r="AH198" s="44"/>
      <c r="AI198" s="42"/>
      <c r="AJ198" s="45"/>
      <c r="AK198" s="44"/>
      <c r="AL198" s="41"/>
      <c r="AM198" s="41"/>
      <c r="AN198" s="44"/>
      <c r="AO198" s="44"/>
      <c r="AP198" s="50">
        <v>1E-4</v>
      </c>
      <c r="AQ198" s="37"/>
      <c r="AR198" s="314"/>
      <c r="AS198" s="314"/>
      <c r="AT198" s="314"/>
      <c r="AU198" s="314"/>
      <c r="AV198" s="314"/>
      <c r="AW198" s="314"/>
      <c r="AX198" s="314"/>
      <c r="AY198" s="314"/>
      <c r="AZ198" s="314"/>
    </row>
    <row r="199" spans="1:52" s="30" customFormat="1" ht="24">
      <c r="A199" s="253" t="s">
        <v>607</v>
      </c>
      <c r="B199" s="13" t="s">
        <v>49</v>
      </c>
      <c r="C199" s="14" t="s">
        <v>131</v>
      </c>
      <c r="D199" s="15" t="s">
        <v>45</v>
      </c>
      <c r="E199" s="60" t="s">
        <v>956</v>
      </c>
      <c r="F199" s="59" t="s">
        <v>411</v>
      </c>
      <c r="G199" s="18" t="s">
        <v>540</v>
      </c>
      <c r="H199" s="17" t="s">
        <v>568</v>
      </c>
      <c r="I199" s="72"/>
      <c r="J199" s="19">
        <v>4</v>
      </c>
      <c r="K199" s="20" t="s">
        <v>620</v>
      </c>
      <c r="L199" s="20" t="s">
        <v>37</v>
      </c>
      <c r="M199" s="17" t="s">
        <v>405</v>
      </c>
      <c r="N199" s="17" t="s">
        <v>588</v>
      </c>
      <c r="O199" s="17" t="s">
        <v>346</v>
      </c>
      <c r="P199" s="21">
        <f t="shared" si="20"/>
        <v>12235</v>
      </c>
      <c r="Q199" s="12">
        <v>330</v>
      </c>
      <c r="R199" s="21">
        <f t="shared" si="21"/>
        <v>4037550</v>
      </c>
      <c r="S199" s="167">
        <f t="shared" si="22"/>
        <v>403.755</v>
      </c>
      <c r="T199" s="167"/>
      <c r="U199" s="167"/>
      <c r="V199" s="175"/>
      <c r="W199" s="37"/>
      <c r="X199" s="37"/>
      <c r="Y199" s="39"/>
      <c r="Z199" s="40"/>
      <c r="AA199" s="41"/>
      <c r="AB199" s="41"/>
      <c r="AC199" s="41"/>
      <c r="AD199" s="42"/>
      <c r="AE199" s="41"/>
      <c r="AF199" s="43"/>
      <c r="AG199" s="44"/>
      <c r="AH199" s="44"/>
      <c r="AI199" s="42"/>
      <c r="AJ199" s="45"/>
      <c r="AK199" s="44"/>
      <c r="AL199" s="41"/>
      <c r="AM199" s="41"/>
      <c r="AN199" s="44"/>
      <c r="AO199" s="44"/>
      <c r="AP199" s="50">
        <v>1E-4</v>
      </c>
      <c r="AQ199" s="37"/>
      <c r="AR199" s="314"/>
      <c r="AS199" s="314"/>
      <c r="AT199" s="314"/>
      <c r="AU199" s="314"/>
      <c r="AV199" s="314"/>
      <c r="AW199" s="314"/>
      <c r="AX199" s="314"/>
      <c r="AY199" s="314"/>
      <c r="AZ199" s="314"/>
    </row>
    <row r="200" spans="1:52" s="30" customFormat="1" ht="23.25">
      <c r="A200" s="254"/>
      <c r="B200" s="13"/>
      <c r="C200" s="14"/>
      <c r="D200" s="15"/>
      <c r="E200" s="61"/>
      <c r="F200" s="59"/>
      <c r="G200" s="18" t="s">
        <v>540</v>
      </c>
      <c r="H200" s="17" t="s">
        <v>569</v>
      </c>
      <c r="I200" s="72"/>
      <c r="J200" s="19">
        <v>4</v>
      </c>
      <c r="K200" s="20" t="s">
        <v>620</v>
      </c>
      <c r="L200" s="20" t="s">
        <v>37</v>
      </c>
      <c r="M200" s="17" t="s">
        <v>585</v>
      </c>
      <c r="N200" s="17" t="s">
        <v>588</v>
      </c>
      <c r="O200" s="17" t="s">
        <v>523</v>
      </c>
      <c r="P200" s="21">
        <f t="shared" si="20"/>
        <v>277</v>
      </c>
      <c r="Q200" s="12">
        <v>330</v>
      </c>
      <c r="R200" s="21">
        <f t="shared" si="21"/>
        <v>91410</v>
      </c>
      <c r="S200" s="167">
        <f t="shared" si="22"/>
        <v>9.141</v>
      </c>
      <c r="T200" s="167"/>
      <c r="U200" s="167"/>
      <c r="V200" s="175"/>
      <c r="W200" s="37"/>
      <c r="X200" s="37"/>
      <c r="Y200" s="39"/>
      <c r="Z200" s="40"/>
      <c r="AA200" s="41"/>
      <c r="AB200" s="41"/>
      <c r="AC200" s="41"/>
      <c r="AD200" s="42"/>
      <c r="AE200" s="41"/>
      <c r="AF200" s="43"/>
      <c r="AG200" s="44"/>
      <c r="AH200" s="44"/>
      <c r="AI200" s="42"/>
      <c r="AJ200" s="45"/>
      <c r="AK200" s="44"/>
      <c r="AL200" s="41"/>
      <c r="AM200" s="41"/>
      <c r="AN200" s="44"/>
      <c r="AO200" s="44"/>
      <c r="AP200" s="50">
        <v>1E-4</v>
      </c>
      <c r="AQ200" s="37"/>
      <c r="AR200" s="314"/>
      <c r="AS200" s="314"/>
      <c r="AT200" s="314"/>
      <c r="AU200" s="314"/>
      <c r="AV200" s="314"/>
      <c r="AW200" s="314"/>
      <c r="AX200" s="314"/>
      <c r="AY200" s="314"/>
      <c r="AZ200" s="314"/>
    </row>
    <row r="201" spans="1:52" s="30" customFormat="1" ht="23.25">
      <c r="A201" s="254"/>
      <c r="B201" s="13"/>
      <c r="C201" s="14"/>
      <c r="D201" s="15"/>
      <c r="E201" s="61"/>
      <c r="F201" s="59"/>
      <c r="G201" s="18" t="s">
        <v>540</v>
      </c>
      <c r="H201" s="17" t="s">
        <v>569</v>
      </c>
      <c r="I201" s="72"/>
      <c r="J201" s="19">
        <v>4</v>
      </c>
      <c r="K201" s="20" t="s">
        <v>620</v>
      </c>
      <c r="L201" s="20" t="s">
        <v>37</v>
      </c>
      <c r="M201" s="17" t="s">
        <v>481</v>
      </c>
      <c r="N201" s="17" t="s">
        <v>585</v>
      </c>
      <c r="O201" s="17" t="s">
        <v>409</v>
      </c>
      <c r="P201" s="21">
        <f t="shared" si="20"/>
        <v>436</v>
      </c>
      <c r="Q201" s="12">
        <v>330</v>
      </c>
      <c r="R201" s="21">
        <f t="shared" si="21"/>
        <v>143880</v>
      </c>
      <c r="S201" s="167">
        <f t="shared" si="22"/>
        <v>14.388</v>
      </c>
      <c r="T201" s="167"/>
      <c r="U201" s="167"/>
      <c r="V201" s="175"/>
      <c r="W201" s="37"/>
      <c r="X201" s="37"/>
      <c r="Y201" s="39"/>
      <c r="Z201" s="40"/>
      <c r="AA201" s="41"/>
      <c r="AB201" s="41"/>
      <c r="AC201" s="41"/>
      <c r="AD201" s="42"/>
      <c r="AE201" s="41"/>
      <c r="AF201" s="43"/>
      <c r="AG201" s="44"/>
      <c r="AH201" s="44"/>
      <c r="AI201" s="42"/>
      <c r="AJ201" s="45"/>
      <c r="AK201" s="44"/>
      <c r="AL201" s="41"/>
      <c r="AM201" s="41"/>
      <c r="AN201" s="44"/>
      <c r="AO201" s="44"/>
      <c r="AP201" s="50">
        <v>1E-4</v>
      </c>
      <c r="AQ201" s="37"/>
      <c r="AR201" s="314"/>
      <c r="AS201" s="314"/>
      <c r="AT201" s="314"/>
      <c r="AU201" s="314"/>
      <c r="AV201" s="314"/>
      <c r="AW201" s="314"/>
      <c r="AX201" s="314"/>
      <c r="AY201" s="314"/>
      <c r="AZ201" s="314"/>
    </row>
    <row r="202" spans="1:52" s="30" customFormat="1" ht="23.25">
      <c r="A202" s="254"/>
      <c r="B202" s="13"/>
      <c r="C202" s="14"/>
      <c r="D202" s="15"/>
      <c r="E202" s="61"/>
      <c r="F202" s="59"/>
      <c r="G202" s="18" t="s">
        <v>540</v>
      </c>
      <c r="H202" s="17" t="s">
        <v>568</v>
      </c>
      <c r="I202" s="72"/>
      <c r="J202" s="19">
        <v>4</v>
      </c>
      <c r="K202" s="20" t="s">
        <v>620</v>
      </c>
      <c r="L202" s="20" t="s">
        <v>37</v>
      </c>
      <c r="M202" s="17" t="s">
        <v>584</v>
      </c>
      <c r="N202" s="17" t="s">
        <v>584</v>
      </c>
      <c r="O202" s="17" t="s">
        <v>599</v>
      </c>
      <c r="P202" s="21">
        <f t="shared" si="20"/>
        <v>1565</v>
      </c>
      <c r="Q202" s="12">
        <v>330</v>
      </c>
      <c r="R202" s="21">
        <f t="shared" si="21"/>
        <v>516450</v>
      </c>
      <c r="S202" s="167">
        <f t="shared" si="22"/>
        <v>51.645000000000003</v>
      </c>
      <c r="T202" s="167"/>
      <c r="U202" s="167"/>
      <c r="V202" s="175"/>
      <c r="W202" s="37"/>
      <c r="X202" s="37"/>
      <c r="Y202" s="39"/>
      <c r="Z202" s="40"/>
      <c r="AA202" s="41"/>
      <c r="AB202" s="41"/>
      <c r="AC202" s="41"/>
      <c r="AD202" s="42"/>
      <c r="AE202" s="41"/>
      <c r="AF202" s="43"/>
      <c r="AG202" s="44"/>
      <c r="AH202" s="44"/>
      <c r="AI202" s="42"/>
      <c r="AJ202" s="45"/>
      <c r="AK202" s="44"/>
      <c r="AL202" s="41"/>
      <c r="AM202" s="41"/>
      <c r="AN202" s="44"/>
      <c r="AO202" s="44"/>
      <c r="AP202" s="50">
        <v>1E-4</v>
      </c>
      <c r="AQ202" s="37"/>
      <c r="AR202" s="314"/>
      <c r="AS202" s="314"/>
      <c r="AT202" s="314"/>
      <c r="AU202" s="314"/>
      <c r="AV202" s="314"/>
      <c r="AW202" s="314"/>
      <c r="AX202" s="314"/>
      <c r="AY202" s="314"/>
      <c r="AZ202" s="314"/>
    </row>
    <row r="203" spans="1:52" s="30" customFormat="1" ht="23.25">
      <c r="A203" s="254"/>
      <c r="B203" s="13"/>
      <c r="C203" s="14"/>
      <c r="D203" s="15"/>
      <c r="E203" s="61"/>
      <c r="F203" s="59"/>
      <c r="G203" s="18" t="s">
        <v>540</v>
      </c>
      <c r="H203" s="17" t="s">
        <v>552</v>
      </c>
      <c r="I203" s="72"/>
      <c r="J203" s="19">
        <v>4</v>
      </c>
      <c r="K203" s="20" t="s">
        <v>620</v>
      </c>
      <c r="L203" s="20" t="s">
        <v>37</v>
      </c>
      <c r="M203" s="17" t="s">
        <v>481</v>
      </c>
      <c r="N203" s="17" t="s">
        <v>481</v>
      </c>
      <c r="O203" s="17" t="s">
        <v>410</v>
      </c>
      <c r="P203" s="21">
        <f t="shared" si="20"/>
        <v>514</v>
      </c>
      <c r="Q203" s="12">
        <v>330</v>
      </c>
      <c r="R203" s="21">
        <f t="shared" si="21"/>
        <v>169620</v>
      </c>
      <c r="S203" s="167">
        <f t="shared" si="22"/>
        <v>16.962</v>
      </c>
      <c r="T203" s="167"/>
      <c r="U203" s="167"/>
      <c r="V203" s="175"/>
      <c r="W203" s="37"/>
      <c r="X203" s="37"/>
      <c r="Y203" s="39"/>
      <c r="Z203" s="40"/>
      <c r="AA203" s="41"/>
      <c r="AB203" s="41"/>
      <c r="AC203" s="41"/>
      <c r="AD203" s="42"/>
      <c r="AE203" s="41"/>
      <c r="AF203" s="43"/>
      <c r="AG203" s="44"/>
      <c r="AH203" s="44"/>
      <c r="AI203" s="42"/>
      <c r="AJ203" s="45"/>
      <c r="AK203" s="44"/>
      <c r="AL203" s="41"/>
      <c r="AM203" s="41"/>
      <c r="AN203" s="44"/>
      <c r="AO203" s="44"/>
      <c r="AP203" s="50">
        <v>1E-4</v>
      </c>
      <c r="AQ203" s="37"/>
      <c r="AR203" s="314"/>
      <c r="AS203" s="314"/>
      <c r="AT203" s="314"/>
      <c r="AU203" s="314"/>
      <c r="AV203" s="314"/>
      <c r="AW203" s="314"/>
      <c r="AX203" s="314"/>
      <c r="AY203" s="314"/>
      <c r="AZ203" s="314"/>
    </row>
    <row r="204" spans="1:52" s="30" customFormat="1" ht="23.25">
      <c r="A204" s="254"/>
      <c r="B204" s="13"/>
      <c r="C204" s="14"/>
      <c r="D204" s="15"/>
      <c r="E204" s="61"/>
      <c r="F204" s="59"/>
      <c r="G204" s="18" t="s">
        <v>540</v>
      </c>
      <c r="H204" s="17" t="s">
        <v>552</v>
      </c>
      <c r="I204" s="72"/>
      <c r="J204" s="19">
        <v>4</v>
      </c>
      <c r="K204" s="20" t="s">
        <v>620</v>
      </c>
      <c r="L204" s="20" t="s">
        <v>37</v>
      </c>
      <c r="M204" s="17" t="s">
        <v>585</v>
      </c>
      <c r="N204" s="17" t="s">
        <v>588</v>
      </c>
      <c r="O204" s="17" t="s">
        <v>584</v>
      </c>
      <c r="P204" s="21">
        <f t="shared" si="20"/>
        <v>203</v>
      </c>
      <c r="Q204" s="12">
        <v>330</v>
      </c>
      <c r="R204" s="21">
        <f t="shared" si="21"/>
        <v>66990</v>
      </c>
      <c r="S204" s="167">
        <f t="shared" si="22"/>
        <v>6.6990000000000007</v>
      </c>
      <c r="T204" s="167"/>
      <c r="U204" s="167"/>
      <c r="V204" s="175"/>
      <c r="W204" s="37"/>
      <c r="X204" s="37"/>
      <c r="Y204" s="39"/>
      <c r="Z204" s="40"/>
      <c r="AA204" s="41"/>
      <c r="AB204" s="41"/>
      <c r="AC204" s="41"/>
      <c r="AD204" s="42"/>
      <c r="AE204" s="41"/>
      <c r="AF204" s="43"/>
      <c r="AG204" s="44"/>
      <c r="AH204" s="44"/>
      <c r="AI204" s="42"/>
      <c r="AJ204" s="45"/>
      <c r="AK204" s="44"/>
      <c r="AL204" s="41"/>
      <c r="AM204" s="41"/>
      <c r="AN204" s="44"/>
      <c r="AO204" s="44"/>
      <c r="AP204" s="50">
        <v>1E-4</v>
      </c>
      <c r="AQ204" s="37"/>
      <c r="AR204" s="314"/>
      <c r="AS204" s="314"/>
      <c r="AT204" s="314"/>
      <c r="AU204" s="314"/>
      <c r="AV204" s="314"/>
      <c r="AW204" s="314"/>
      <c r="AX204" s="314"/>
      <c r="AY204" s="314"/>
      <c r="AZ204" s="314"/>
    </row>
    <row r="205" spans="1:52" s="30" customFormat="1" ht="23.25">
      <c r="A205" s="255"/>
      <c r="B205" s="13"/>
      <c r="C205" s="14"/>
      <c r="D205" s="15"/>
      <c r="E205" s="61"/>
      <c r="F205" s="59"/>
      <c r="G205" s="18"/>
      <c r="H205" s="17"/>
      <c r="I205" s="72"/>
      <c r="J205" s="19"/>
      <c r="K205" s="20"/>
      <c r="L205" s="20"/>
      <c r="M205" s="17"/>
      <c r="N205" s="17"/>
      <c r="O205" s="17"/>
      <c r="P205" s="21"/>
      <c r="Q205" s="12"/>
      <c r="R205" s="21"/>
      <c r="S205" s="167">
        <f>SUM(S199:S204)</f>
        <v>502.59</v>
      </c>
      <c r="T205" s="167"/>
      <c r="U205" s="167"/>
      <c r="V205" s="175"/>
      <c r="W205" s="37"/>
      <c r="X205" s="37"/>
      <c r="Y205" s="39"/>
      <c r="Z205" s="40"/>
      <c r="AA205" s="41"/>
      <c r="AB205" s="41"/>
      <c r="AC205" s="41"/>
      <c r="AD205" s="42"/>
      <c r="AE205" s="41"/>
      <c r="AF205" s="43"/>
      <c r="AG205" s="44"/>
      <c r="AH205" s="44"/>
      <c r="AI205" s="42"/>
      <c r="AJ205" s="45"/>
      <c r="AK205" s="44"/>
      <c r="AL205" s="41"/>
      <c r="AM205" s="41"/>
      <c r="AN205" s="44"/>
      <c r="AO205" s="44"/>
      <c r="AP205" s="50"/>
      <c r="AQ205" s="37"/>
      <c r="AR205" s="314"/>
      <c r="AS205" s="314"/>
      <c r="AT205" s="314"/>
      <c r="AU205" s="314"/>
      <c r="AV205" s="314"/>
      <c r="AW205" s="314"/>
      <c r="AX205" s="314"/>
      <c r="AY205" s="314"/>
      <c r="AZ205" s="314"/>
    </row>
    <row r="206" spans="1:52" s="30" customFormat="1" ht="24">
      <c r="A206" s="253" t="s">
        <v>604</v>
      </c>
      <c r="B206" s="13" t="s">
        <v>49</v>
      </c>
      <c r="C206" s="14" t="s">
        <v>132</v>
      </c>
      <c r="D206" s="15" t="s">
        <v>45</v>
      </c>
      <c r="E206" s="60" t="s">
        <v>797</v>
      </c>
      <c r="F206" s="59" t="s">
        <v>412</v>
      </c>
      <c r="G206" s="18" t="s">
        <v>540</v>
      </c>
      <c r="H206" s="17" t="s">
        <v>552</v>
      </c>
      <c r="I206" s="72"/>
      <c r="J206" s="19">
        <v>4</v>
      </c>
      <c r="K206" s="20" t="s">
        <v>620</v>
      </c>
      <c r="L206" s="20" t="s">
        <v>37</v>
      </c>
      <c r="M206" s="17" t="s">
        <v>587</v>
      </c>
      <c r="N206" s="17" t="s">
        <v>481</v>
      </c>
      <c r="O206" s="17" t="s">
        <v>609</v>
      </c>
      <c r="P206" s="21">
        <f>M206*400+N206*100+O206</f>
        <v>1732</v>
      </c>
      <c r="Q206" s="12">
        <v>330</v>
      </c>
      <c r="R206" s="21">
        <f>P206*Q206</f>
        <v>571560</v>
      </c>
      <c r="S206" s="167">
        <f>R206*0.01%</f>
        <v>57.156000000000006</v>
      </c>
      <c r="T206" s="167"/>
      <c r="U206" s="167"/>
      <c r="V206" s="175"/>
      <c r="W206" s="37"/>
      <c r="X206" s="37"/>
      <c r="Y206" s="39"/>
      <c r="Z206" s="40"/>
      <c r="AA206" s="41"/>
      <c r="AB206" s="41"/>
      <c r="AC206" s="41"/>
      <c r="AD206" s="42"/>
      <c r="AE206" s="41"/>
      <c r="AF206" s="43"/>
      <c r="AG206" s="44"/>
      <c r="AH206" s="44"/>
      <c r="AI206" s="42"/>
      <c r="AJ206" s="45"/>
      <c r="AK206" s="44"/>
      <c r="AL206" s="41"/>
      <c r="AM206" s="41"/>
      <c r="AN206" s="44"/>
      <c r="AO206" s="44"/>
      <c r="AP206" s="50">
        <v>1E-4</v>
      </c>
      <c r="AQ206" s="37"/>
      <c r="AR206" s="314"/>
      <c r="AS206" s="314"/>
      <c r="AT206" s="314"/>
      <c r="AU206" s="314"/>
      <c r="AV206" s="314"/>
      <c r="AW206" s="314"/>
      <c r="AX206" s="314"/>
      <c r="AY206" s="314"/>
      <c r="AZ206" s="314"/>
    </row>
    <row r="207" spans="1:52" s="30" customFormat="1" ht="23.25">
      <c r="A207" s="254"/>
      <c r="B207" s="13"/>
      <c r="C207" s="14"/>
      <c r="D207" s="15"/>
      <c r="E207" s="61"/>
      <c r="F207" s="59"/>
      <c r="G207" s="18" t="s">
        <v>540</v>
      </c>
      <c r="H207" s="17" t="s">
        <v>559</v>
      </c>
      <c r="I207" s="72"/>
      <c r="J207" s="19">
        <v>4</v>
      </c>
      <c r="K207" s="20" t="s">
        <v>620</v>
      </c>
      <c r="L207" s="20" t="s">
        <v>37</v>
      </c>
      <c r="M207" s="17" t="s">
        <v>447</v>
      </c>
      <c r="N207" s="17" t="s">
        <v>585</v>
      </c>
      <c r="O207" s="17" t="s">
        <v>390</v>
      </c>
      <c r="P207" s="21">
        <f>M207*400+N207*100+O207</f>
        <v>3227</v>
      </c>
      <c r="Q207" s="12">
        <v>330</v>
      </c>
      <c r="R207" s="21">
        <f>P207*Q207</f>
        <v>1064910</v>
      </c>
      <c r="S207" s="167">
        <f>R207*0.01%</f>
        <v>106.491</v>
      </c>
      <c r="T207" s="167"/>
      <c r="U207" s="167"/>
      <c r="V207" s="175"/>
      <c r="W207" s="37"/>
      <c r="X207" s="37"/>
      <c r="Y207" s="39"/>
      <c r="Z207" s="40"/>
      <c r="AA207" s="41"/>
      <c r="AB207" s="41"/>
      <c r="AC207" s="41"/>
      <c r="AD207" s="42"/>
      <c r="AE207" s="41"/>
      <c r="AF207" s="43"/>
      <c r="AG207" s="44"/>
      <c r="AH207" s="44"/>
      <c r="AI207" s="42"/>
      <c r="AJ207" s="45"/>
      <c r="AK207" s="44"/>
      <c r="AL207" s="41"/>
      <c r="AM207" s="41"/>
      <c r="AN207" s="44"/>
      <c r="AO207" s="44"/>
      <c r="AP207" s="50">
        <v>1E-4</v>
      </c>
      <c r="AQ207" s="37"/>
      <c r="AR207" s="314"/>
      <c r="AS207" s="314"/>
      <c r="AT207" s="314"/>
      <c r="AU207" s="314"/>
      <c r="AV207" s="314"/>
      <c r="AW207" s="314"/>
      <c r="AX207" s="314"/>
      <c r="AY207" s="314"/>
      <c r="AZ207" s="314"/>
    </row>
    <row r="208" spans="1:52" s="30" customFormat="1" ht="23.25">
      <c r="A208" s="255"/>
      <c r="B208" s="13"/>
      <c r="C208" s="14"/>
      <c r="D208" s="15"/>
      <c r="E208" s="61"/>
      <c r="F208" s="59"/>
      <c r="G208" s="18"/>
      <c r="H208" s="17"/>
      <c r="I208" s="72"/>
      <c r="J208" s="19"/>
      <c r="K208" s="20"/>
      <c r="L208" s="20"/>
      <c r="M208" s="17"/>
      <c r="N208" s="17"/>
      <c r="O208" s="17"/>
      <c r="P208" s="21"/>
      <c r="Q208" s="12"/>
      <c r="R208" s="21"/>
      <c r="S208" s="167">
        <f>SUM(S206:S207)</f>
        <v>163.64699999999999</v>
      </c>
      <c r="T208" s="167">
        <v>57</v>
      </c>
      <c r="U208" s="167">
        <f>S208-T208</f>
        <v>106.64699999999999</v>
      </c>
      <c r="V208" s="175">
        <f>U208*75%+T208</f>
        <v>136.98525000000001</v>
      </c>
      <c r="W208" s="37"/>
      <c r="X208" s="37"/>
      <c r="Y208" s="39"/>
      <c r="Z208" s="40"/>
      <c r="AA208" s="41"/>
      <c r="AB208" s="41"/>
      <c r="AC208" s="41"/>
      <c r="AD208" s="42"/>
      <c r="AE208" s="41"/>
      <c r="AF208" s="43"/>
      <c r="AG208" s="44"/>
      <c r="AH208" s="44"/>
      <c r="AI208" s="42"/>
      <c r="AJ208" s="45"/>
      <c r="AK208" s="44"/>
      <c r="AL208" s="41"/>
      <c r="AM208" s="41"/>
      <c r="AN208" s="44"/>
      <c r="AO208" s="44"/>
      <c r="AP208" s="50"/>
      <c r="AQ208" s="37"/>
      <c r="AR208" s="314"/>
      <c r="AS208" s="314"/>
      <c r="AT208" s="314"/>
      <c r="AU208" s="314"/>
      <c r="AV208" s="314"/>
      <c r="AW208" s="314"/>
      <c r="AX208" s="314"/>
      <c r="AY208" s="314"/>
      <c r="AZ208" s="314"/>
    </row>
    <row r="209" spans="1:52" s="30" customFormat="1" ht="24">
      <c r="A209" s="253" t="s">
        <v>463</v>
      </c>
      <c r="B209" s="13" t="s">
        <v>49</v>
      </c>
      <c r="C209" s="14" t="s">
        <v>133</v>
      </c>
      <c r="D209" s="15" t="s">
        <v>47</v>
      </c>
      <c r="E209" s="60" t="s">
        <v>798</v>
      </c>
      <c r="F209" s="59" t="s">
        <v>413</v>
      </c>
      <c r="G209" s="18" t="s">
        <v>540</v>
      </c>
      <c r="H209" s="17" t="s">
        <v>570</v>
      </c>
      <c r="I209" s="72"/>
      <c r="J209" s="19">
        <v>4</v>
      </c>
      <c r="K209" s="20" t="s">
        <v>620</v>
      </c>
      <c r="L209" s="20" t="s">
        <v>37</v>
      </c>
      <c r="M209" s="17" t="s">
        <v>587</v>
      </c>
      <c r="N209" s="17" t="s">
        <v>584</v>
      </c>
      <c r="O209" s="17" t="s">
        <v>603</v>
      </c>
      <c r="P209" s="21">
        <f>M209*400+N209*100+O209</f>
        <v>1937</v>
      </c>
      <c r="Q209" s="12">
        <v>330</v>
      </c>
      <c r="R209" s="21">
        <f>P209*Q209</f>
        <v>639210</v>
      </c>
      <c r="S209" s="167">
        <f>R209*0.01%</f>
        <v>63.921000000000006</v>
      </c>
      <c r="T209" s="167"/>
      <c r="U209" s="167"/>
      <c r="V209" s="175"/>
      <c r="W209" s="37"/>
      <c r="X209" s="37"/>
      <c r="Y209" s="39"/>
      <c r="Z209" s="40"/>
      <c r="AA209" s="41"/>
      <c r="AB209" s="41"/>
      <c r="AC209" s="41"/>
      <c r="AD209" s="42"/>
      <c r="AE209" s="41"/>
      <c r="AF209" s="43"/>
      <c r="AG209" s="44"/>
      <c r="AH209" s="44"/>
      <c r="AI209" s="42"/>
      <c r="AJ209" s="45"/>
      <c r="AK209" s="44"/>
      <c r="AL209" s="41"/>
      <c r="AM209" s="41"/>
      <c r="AN209" s="44"/>
      <c r="AO209" s="44"/>
      <c r="AP209" s="50">
        <v>1E-4</v>
      </c>
      <c r="AQ209" s="37"/>
      <c r="AR209" s="314"/>
      <c r="AS209" s="314"/>
      <c r="AT209" s="314"/>
      <c r="AU209" s="314"/>
      <c r="AV209" s="314"/>
      <c r="AW209" s="314"/>
      <c r="AX209" s="314"/>
      <c r="AY209" s="314"/>
      <c r="AZ209" s="314"/>
    </row>
    <row r="210" spans="1:52" s="30" customFormat="1" ht="23.25">
      <c r="A210" s="254"/>
      <c r="B210" s="13"/>
      <c r="C210" s="14"/>
      <c r="D210" s="15"/>
      <c r="E210" s="61"/>
      <c r="F210" s="59"/>
      <c r="G210" s="18" t="s">
        <v>540</v>
      </c>
      <c r="H210" s="17" t="s">
        <v>567</v>
      </c>
      <c r="I210" s="72"/>
      <c r="J210" s="19">
        <v>4</v>
      </c>
      <c r="K210" s="20" t="s">
        <v>620</v>
      </c>
      <c r="L210" s="20" t="s">
        <v>37</v>
      </c>
      <c r="M210" s="17" t="s">
        <v>537</v>
      </c>
      <c r="N210" s="17" t="s">
        <v>584</v>
      </c>
      <c r="O210" s="17" t="s">
        <v>405</v>
      </c>
      <c r="P210" s="21">
        <f>M210*400+N210*100+O210</f>
        <v>2730</v>
      </c>
      <c r="Q210" s="12">
        <v>330</v>
      </c>
      <c r="R210" s="21">
        <f>P210*Q210</f>
        <v>900900</v>
      </c>
      <c r="S210" s="167">
        <f>R210*0.01%</f>
        <v>90.09</v>
      </c>
      <c r="T210" s="167"/>
      <c r="U210" s="167"/>
      <c r="V210" s="175"/>
      <c r="W210" s="37"/>
      <c r="X210" s="37"/>
      <c r="Y210" s="39"/>
      <c r="Z210" s="40"/>
      <c r="AA210" s="41"/>
      <c r="AB210" s="41"/>
      <c r="AC210" s="41"/>
      <c r="AD210" s="42"/>
      <c r="AE210" s="41"/>
      <c r="AF210" s="43"/>
      <c r="AG210" s="44"/>
      <c r="AH210" s="44"/>
      <c r="AI210" s="42"/>
      <c r="AJ210" s="45"/>
      <c r="AK210" s="44"/>
      <c r="AL210" s="41"/>
      <c r="AM210" s="41"/>
      <c r="AN210" s="44"/>
      <c r="AO210" s="44"/>
      <c r="AP210" s="50">
        <v>1E-4</v>
      </c>
      <c r="AQ210" s="37"/>
      <c r="AR210" s="314"/>
      <c r="AS210" s="314"/>
      <c r="AT210" s="314"/>
      <c r="AU210" s="314"/>
      <c r="AV210" s="314"/>
      <c r="AW210" s="314"/>
      <c r="AX210" s="314"/>
      <c r="AY210" s="314"/>
      <c r="AZ210" s="314"/>
    </row>
    <row r="211" spans="1:52" s="30" customFormat="1" ht="23.25">
      <c r="A211" s="255"/>
      <c r="B211" s="13"/>
      <c r="C211" s="14"/>
      <c r="D211" s="15"/>
      <c r="E211" s="61"/>
      <c r="F211" s="59"/>
      <c r="G211" s="18"/>
      <c r="H211" s="17"/>
      <c r="I211" s="72"/>
      <c r="J211" s="19"/>
      <c r="K211" s="20"/>
      <c r="L211" s="20"/>
      <c r="M211" s="17"/>
      <c r="N211" s="17"/>
      <c r="O211" s="17"/>
      <c r="P211" s="21"/>
      <c r="Q211" s="12"/>
      <c r="R211" s="21"/>
      <c r="S211" s="167">
        <f>SUM(S209:S210)</f>
        <v>154.01100000000002</v>
      </c>
      <c r="T211" s="167">
        <v>53</v>
      </c>
      <c r="U211" s="167">
        <f>S211-T211</f>
        <v>101.01100000000002</v>
      </c>
      <c r="V211" s="175">
        <f>U211*75%+T211</f>
        <v>128.75825000000003</v>
      </c>
      <c r="W211" s="37"/>
      <c r="X211" s="37"/>
      <c r="Y211" s="39"/>
      <c r="Z211" s="40"/>
      <c r="AA211" s="41"/>
      <c r="AB211" s="41"/>
      <c r="AC211" s="41"/>
      <c r="AD211" s="42"/>
      <c r="AE211" s="41"/>
      <c r="AF211" s="43"/>
      <c r="AG211" s="44"/>
      <c r="AH211" s="44"/>
      <c r="AI211" s="42"/>
      <c r="AJ211" s="45"/>
      <c r="AK211" s="44"/>
      <c r="AL211" s="41"/>
      <c r="AM211" s="41"/>
      <c r="AN211" s="44"/>
      <c r="AO211" s="44"/>
      <c r="AP211" s="50"/>
      <c r="AQ211" s="37"/>
      <c r="AR211" s="314"/>
      <c r="AS211" s="314"/>
      <c r="AT211" s="314"/>
      <c r="AU211" s="314"/>
      <c r="AV211" s="314"/>
      <c r="AW211" s="314"/>
      <c r="AX211" s="314"/>
      <c r="AY211" s="314"/>
      <c r="AZ211" s="314"/>
    </row>
    <row r="212" spans="1:52" s="30" customFormat="1" ht="24">
      <c r="A212" s="156" t="s">
        <v>404</v>
      </c>
      <c r="B212" s="13" t="s">
        <v>49</v>
      </c>
      <c r="C212" s="14" t="s">
        <v>134</v>
      </c>
      <c r="D212" s="15" t="s">
        <v>47</v>
      </c>
      <c r="E212" s="60" t="s">
        <v>799</v>
      </c>
      <c r="F212" s="59" t="s">
        <v>414</v>
      </c>
      <c r="G212" s="18" t="s">
        <v>540</v>
      </c>
      <c r="H212" s="17" t="s">
        <v>543</v>
      </c>
      <c r="I212" s="72"/>
      <c r="J212" s="19">
        <v>4</v>
      </c>
      <c r="K212" s="20" t="s">
        <v>620</v>
      </c>
      <c r="L212" s="20" t="s">
        <v>37</v>
      </c>
      <c r="M212" s="17" t="s">
        <v>583</v>
      </c>
      <c r="N212" s="17" t="s">
        <v>481</v>
      </c>
      <c r="O212" s="17" t="s">
        <v>517</v>
      </c>
      <c r="P212" s="21">
        <f>M212*400+N212*100+O212</f>
        <v>2111</v>
      </c>
      <c r="Q212" s="12">
        <v>330</v>
      </c>
      <c r="R212" s="21">
        <f>P212*Q212</f>
        <v>696630</v>
      </c>
      <c r="S212" s="167">
        <f>R212*0.01%</f>
        <v>69.662999999999997</v>
      </c>
      <c r="T212" s="167"/>
      <c r="U212" s="167"/>
      <c r="V212" s="175"/>
      <c r="W212" s="37"/>
      <c r="X212" s="37"/>
      <c r="Y212" s="39"/>
      <c r="Z212" s="40"/>
      <c r="AA212" s="41"/>
      <c r="AB212" s="41"/>
      <c r="AC212" s="41"/>
      <c r="AD212" s="42"/>
      <c r="AE212" s="41"/>
      <c r="AF212" s="43"/>
      <c r="AG212" s="44"/>
      <c r="AH212" s="44"/>
      <c r="AI212" s="42"/>
      <c r="AJ212" s="45"/>
      <c r="AK212" s="44"/>
      <c r="AL212" s="41"/>
      <c r="AM212" s="41"/>
      <c r="AN212" s="44"/>
      <c r="AO212" s="44"/>
      <c r="AP212" s="50">
        <v>1E-4</v>
      </c>
      <c r="AQ212" s="37"/>
      <c r="AR212" s="314"/>
      <c r="AS212" s="314"/>
      <c r="AT212" s="314"/>
      <c r="AU212" s="314"/>
      <c r="AV212" s="314"/>
      <c r="AW212" s="314"/>
      <c r="AX212" s="314"/>
      <c r="AY212" s="314"/>
      <c r="AZ212" s="314"/>
    </row>
    <row r="213" spans="1:52" s="30" customFormat="1" ht="24">
      <c r="A213" s="253" t="s">
        <v>523</v>
      </c>
      <c r="B213" s="13" t="s">
        <v>43</v>
      </c>
      <c r="C213" s="14" t="s">
        <v>135</v>
      </c>
      <c r="D213" s="15" t="s">
        <v>45</v>
      </c>
      <c r="E213" s="60" t="s">
        <v>800</v>
      </c>
      <c r="F213" s="59" t="s">
        <v>415</v>
      </c>
      <c r="G213" s="18" t="s">
        <v>540</v>
      </c>
      <c r="H213" s="17" t="s">
        <v>541</v>
      </c>
      <c r="I213" s="72"/>
      <c r="J213" s="19">
        <v>4</v>
      </c>
      <c r="K213" s="20" t="s">
        <v>620</v>
      </c>
      <c r="L213" s="20" t="s">
        <v>37</v>
      </c>
      <c r="M213" s="17" t="s">
        <v>588</v>
      </c>
      <c r="N213" s="17" t="s">
        <v>585</v>
      </c>
      <c r="O213" s="17" t="s">
        <v>460</v>
      </c>
      <c r="P213" s="21">
        <f>M213*400+N213*100+O213</f>
        <v>817</v>
      </c>
      <c r="Q213" s="12">
        <v>330</v>
      </c>
      <c r="R213" s="21">
        <f>P213*Q213</f>
        <v>269610</v>
      </c>
      <c r="S213" s="167">
        <f>R213*0.01%</f>
        <v>26.961000000000002</v>
      </c>
      <c r="T213" s="167"/>
      <c r="U213" s="167"/>
      <c r="V213" s="175"/>
      <c r="W213" s="37"/>
      <c r="X213" s="37"/>
      <c r="Y213" s="39"/>
      <c r="Z213" s="40"/>
      <c r="AA213" s="41"/>
      <c r="AB213" s="41"/>
      <c r="AC213" s="41"/>
      <c r="AD213" s="42"/>
      <c r="AE213" s="41"/>
      <c r="AF213" s="43"/>
      <c r="AG213" s="44"/>
      <c r="AH213" s="44"/>
      <c r="AI213" s="42"/>
      <c r="AJ213" s="45"/>
      <c r="AK213" s="44"/>
      <c r="AL213" s="41"/>
      <c r="AM213" s="41"/>
      <c r="AN213" s="44"/>
      <c r="AO213" s="44"/>
      <c r="AP213" s="50">
        <v>1E-4</v>
      </c>
      <c r="AQ213" s="37"/>
      <c r="AR213" s="314"/>
      <c r="AS213" s="314"/>
      <c r="AT213" s="314"/>
      <c r="AU213" s="314"/>
      <c r="AV213" s="314"/>
      <c r="AW213" s="314"/>
      <c r="AX213" s="314"/>
      <c r="AY213" s="314"/>
      <c r="AZ213" s="314"/>
    </row>
    <row r="214" spans="1:52" s="30" customFormat="1" ht="23.25">
      <c r="A214" s="254"/>
      <c r="B214" s="13"/>
      <c r="C214" s="14"/>
      <c r="D214" s="15"/>
      <c r="E214" s="61"/>
      <c r="F214" s="59"/>
      <c r="G214" s="18" t="s">
        <v>540</v>
      </c>
      <c r="H214" s="17" t="s">
        <v>545</v>
      </c>
      <c r="I214" s="72"/>
      <c r="J214" s="19">
        <v>4</v>
      </c>
      <c r="K214" s="20" t="s">
        <v>620</v>
      </c>
      <c r="L214" s="20" t="s">
        <v>37</v>
      </c>
      <c r="M214" s="17" t="s">
        <v>588</v>
      </c>
      <c r="N214" s="17" t="s">
        <v>588</v>
      </c>
      <c r="O214" s="17" t="s">
        <v>410</v>
      </c>
      <c r="P214" s="21">
        <f>M214*400+N214*100+O214</f>
        <v>1014</v>
      </c>
      <c r="Q214" s="12">
        <v>330</v>
      </c>
      <c r="R214" s="21">
        <f>P214*Q214</f>
        <v>334620</v>
      </c>
      <c r="S214" s="167">
        <f>R214*0.01%</f>
        <v>33.462000000000003</v>
      </c>
      <c r="T214" s="167"/>
      <c r="U214" s="167"/>
      <c r="V214" s="175"/>
      <c r="W214" s="37"/>
      <c r="X214" s="37"/>
      <c r="Y214" s="39"/>
      <c r="Z214" s="40"/>
      <c r="AA214" s="41"/>
      <c r="AB214" s="41"/>
      <c r="AC214" s="41"/>
      <c r="AD214" s="42"/>
      <c r="AE214" s="41"/>
      <c r="AF214" s="43"/>
      <c r="AG214" s="44"/>
      <c r="AH214" s="44"/>
      <c r="AI214" s="42"/>
      <c r="AJ214" s="45"/>
      <c r="AK214" s="44"/>
      <c r="AL214" s="41"/>
      <c r="AM214" s="41"/>
      <c r="AN214" s="44"/>
      <c r="AO214" s="44"/>
      <c r="AP214" s="50">
        <v>1E-4</v>
      </c>
      <c r="AQ214" s="37"/>
      <c r="AR214" s="314"/>
      <c r="AS214" s="314"/>
      <c r="AT214" s="314"/>
      <c r="AU214" s="314"/>
      <c r="AV214" s="314"/>
      <c r="AW214" s="314"/>
      <c r="AX214" s="314"/>
      <c r="AY214" s="314"/>
      <c r="AZ214" s="314"/>
    </row>
    <row r="215" spans="1:52" s="30" customFormat="1" ht="23.25">
      <c r="A215" s="254"/>
      <c r="B215" s="13"/>
      <c r="C215" s="14"/>
      <c r="D215" s="15"/>
      <c r="E215" s="61"/>
      <c r="F215" s="59"/>
      <c r="G215" s="18" t="s">
        <v>540</v>
      </c>
      <c r="H215" s="17" t="s">
        <v>553</v>
      </c>
      <c r="I215" s="72"/>
      <c r="J215" s="19">
        <v>4</v>
      </c>
      <c r="K215" s="20" t="s">
        <v>620</v>
      </c>
      <c r="L215" s="20" t="s">
        <v>37</v>
      </c>
      <c r="M215" s="17" t="s">
        <v>595</v>
      </c>
      <c r="N215" s="17" t="s">
        <v>588</v>
      </c>
      <c r="O215" s="17" t="s">
        <v>584</v>
      </c>
      <c r="P215" s="21">
        <f>M215*400+N215*100+O215</f>
        <v>13403</v>
      </c>
      <c r="Q215" s="12">
        <v>330</v>
      </c>
      <c r="R215" s="21">
        <f>P215*Q215</f>
        <v>4422990</v>
      </c>
      <c r="S215" s="167">
        <f>R215*0.01%</f>
        <v>442.29900000000004</v>
      </c>
      <c r="T215" s="167"/>
      <c r="U215" s="167"/>
      <c r="V215" s="175"/>
      <c r="W215" s="37"/>
      <c r="X215" s="37"/>
      <c r="Y215" s="39"/>
      <c r="Z215" s="40"/>
      <c r="AA215" s="41"/>
      <c r="AB215" s="41"/>
      <c r="AC215" s="41"/>
      <c r="AD215" s="42"/>
      <c r="AE215" s="41"/>
      <c r="AF215" s="43"/>
      <c r="AG215" s="44"/>
      <c r="AH215" s="44"/>
      <c r="AI215" s="42"/>
      <c r="AJ215" s="45"/>
      <c r="AK215" s="44"/>
      <c r="AL215" s="41"/>
      <c r="AM215" s="41"/>
      <c r="AN215" s="44"/>
      <c r="AO215" s="44"/>
      <c r="AP215" s="50">
        <v>1E-4</v>
      </c>
      <c r="AQ215" s="37"/>
      <c r="AR215" s="314"/>
      <c r="AS215" s="314"/>
      <c r="AT215" s="314"/>
      <c r="AU215" s="314"/>
      <c r="AV215" s="314"/>
      <c r="AW215" s="314"/>
      <c r="AX215" s="314"/>
      <c r="AY215" s="314"/>
      <c r="AZ215" s="314"/>
    </row>
    <row r="216" spans="1:52" s="30" customFormat="1" ht="23.25">
      <c r="A216" s="255"/>
      <c r="B216" s="13"/>
      <c r="C216" s="14"/>
      <c r="D216" s="15"/>
      <c r="E216" s="61"/>
      <c r="F216" s="59"/>
      <c r="G216" s="18"/>
      <c r="H216" s="17"/>
      <c r="I216" s="72"/>
      <c r="J216" s="19"/>
      <c r="K216" s="20"/>
      <c r="L216" s="20"/>
      <c r="M216" s="17"/>
      <c r="N216" s="17"/>
      <c r="O216" s="17"/>
      <c r="P216" s="21"/>
      <c r="Q216" s="12"/>
      <c r="R216" s="21"/>
      <c r="S216" s="167">
        <f>SUM(S213:S215)</f>
        <v>502.72200000000004</v>
      </c>
      <c r="T216" s="167"/>
      <c r="U216" s="167"/>
      <c r="V216" s="175"/>
      <c r="W216" s="37"/>
      <c r="X216" s="37"/>
      <c r="Y216" s="39"/>
      <c r="Z216" s="40"/>
      <c r="AA216" s="41"/>
      <c r="AB216" s="41"/>
      <c r="AC216" s="41"/>
      <c r="AD216" s="42"/>
      <c r="AE216" s="41"/>
      <c r="AF216" s="43"/>
      <c r="AG216" s="44"/>
      <c r="AH216" s="44"/>
      <c r="AI216" s="42"/>
      <c r="AJ216" s="45"/>
      <c r="AK216" s="44"/>
      <c r="AL216" s="41"/>
      <c r="AM216" s="41"/>
      <c r="AN216" s="44"/>
      <c r="AO216" s="44"/>
      <c r="AP216" s="50"/>
      <c r="AQ216" s="37"/>
      <c r="AR216" s="314"/>
      <c r="AS216" s="314"/>
      <c r="AT216" s="314"/>
      <c r="AU216" s="314"/>
      <c r="AV216" s="314"/>
      <c r="AW216" s="314"/>
      <c r="AX216" s="314"/>
      <c r="AY216" s="314"/>
      <c r="AZ216" s="314"/>
    </row>
    <row r="217" spans="1:52" s="30" customFormat="1" ht="24">
      <c r="A217" s="253" t="s">
        <v>489</v>
      </c>
      <c r="B217" s="13" t="s">
        <v>49</v>
      </c>
      <c r="C217" s="14" t="s">
        <v>1094</v>
      </c>
      <c r="D217" s="15" t="s">
        <v>47</v>
      </c>
      <c r="E217" s="60" t="s">
        <v>801</v>
      </c>
      <c r="F217" s="59" t="s">
        <v>416</v>
      </c>
      <c r="G217" s="18" t="s">
        <v>540</v>
      </c>
      <c r="H217" s="17" t="s">
        <v>557</v>
      </c>
      <c r="I217" s="72"/>
      <c r="J217" s="19">
        <v>4</v>
      </c>
      <c r="K217" s="20" t="s">
        <v>620</v>
      </c>
      <c r="L217" s="20" t="s">
        <v>37</v>
      </c>
      <c r="M217" s="17" t="s">
        <v>586</v>
      </c>
      <c r="N217" s="17" t="s">
        <v>588</v>
      </c>
      <c r="O217" s="17" t="s">
        <v>463</v>
      </c>
      <c r="P217" s="21">
        <f>M217*400+N217*100+O217</f>
        <v>3075</v>
      </c>
      <c r="Q217" s="12">
        <v>330</v>
      </c>
      <c r="R217" s="21">
        <f>P217*Q217</f>
        <v>1014750</v>
      </c>
      <c r="S217" s="167">
        <f>R217*0.01%</f>
        <v>101.47500000000001</v>
      </c>
      <c r="T217" s="167"/>
      <c r="U217" s="167"/>
      <c r="V217" s="175"/>
      <c r="W217" s="37"/>
      <c r="X217" s="37"/>
      <c r="Y217" s="39"/>
      <c r="Z217" s="40"/>
      <c r="AA217" s="41"/>
      <c r="AB217" s="41"/>
      <c r="AC217" s="41"/>
      <c r="AD217" s="42"/>
      <c r="AE217" s="41"/>
      <c r="AF217" s="43"/>
      <c r="AG217" s="44"/>
      <c r="AH217" s="44"/>
      <c r="AI217" s="42"/>
      <c r="AJ217" s="45"/>
      <c r="AK217" s="44"/>
      <c r="AL217" s="41"/>
      <c r="AM217" s="41"/>
      <c r="AN217" s="44"/>
      <c r="AO217" s="44"/>
      <c r="AP217" s="50">
        <v>1E-4</v>
      </c>
      <c r="AQ217" s="37"/>
      <c r="AR217" s="314"/>
      <c r="AS217" s="314"/>
      <c r="AT217" s="314"/>
      <c r="AU217" s="314"/>
      <c r="AV217" s="314"/>
      <c r="AW217" s="314"/>
      <c r="AX217" s="314"/>
      <c r="AY217" s="314"/>
      <c r="AZ217" s="314"/>
    </row>
    <row r="218" spans="1:52" s="30" customFormat="1" ht="23.25">
      <c r="A218" s="254"/>
      <c r="B218" s="256" t="s">
        <v>1093</v>
      </c>
      <c r="C218" s="257"/>
      <c r="D218" s="258"/>
      <c r="E218" s="61"/>
      <c r="F218" s="59"/>
      <c r="G218" s="18" t="s">
        <v>540</v>
      </c>
      <c r="H218" s="17" t="s">
        <v>544</v>
      </c>
      <c r="I218" s="72"/>
      <c r="J218" s="19">
        <v>4</v>
      </c>
      <c r="K218" s="20" t="s">
        <v>620</v>
      </c>
      <c r="L218" s="20" t="s">
        <v>37</v>
      </c>
      <c r="M218" s="17" t="s">
        <v>584</v>
      </c>
      <c r="N218" s="17" t="s">
        <v>585</v>
      </c>
      <c r="O218" s="17" t="s">
        <v>613</v>
      </c>
      <c r="P218" s="21">
        <f>M218*400+N218*100+O218</f>
        <v>1285</v>
      </c>
      <c r="Q218" s="12">
        <v>330</v>
      </c>
      <c r="R218" s="21">
        <f>P218*Q218</f>
        <v>424050</v>
      </c>
      <c r="S218" s="167">
        <f>R218*0.01%</f>
        <v>42.405000000000001</v>
      </c>
      <c r="T218" s="167"/>
      <c r="U218" s="167"/>
      <c r="V218" s="175"/>
      <c r="W218" s="37"/>
      <c r="X218" s="37"/>
      <c r="Y218" s="39"/>
      <c r="Z218" s="40"/>
      <c r="AA218" s="41"/>
      <c r="AB218" s="41"/>
      <c r="AC218" s="41"/>
      <c r="AD218" s="42"/>
      <c r="AE218" s="41"/>
      <c r="AF218" s="43"/>
      <c r="AG218" s="44"/>
      <c r="AH218" s="44"/>
      <c r="AI218" s="42"/>
      <c r="AJ218" s="45"/>
      <c r="AK218" s="44"/>
      <c r="AL218" s="41"/>
      <c r="AM218" s="41"/>
      <c r="AN218" s="44"/>
      <c r="AO218" s="44"/>
      <c r="AP218" s="50">
        <v>1E-4</v>
      </c>
      <c r="AQ218" s="37"/>
      <c r="AR218" s="314"/>
      <c r="AS218" s="314"/>
      <c r="AT218" s="314"/>
      <c r="AU218" s="314"/>
      <c r="AV218" s="314"/>
      <c r="AW218" s="314"/>
      <c r="AX218" s="314"/>
      <c r="AY218" s="314"/>
      <c r="AZ218" s="314"/>
    </row>
    <row r="219" spans="1:52" s="30" customFormat="1" ht="23.25">
      <c r="A219" s="255"/>
      <c r="B219" s="13"/>
      <c r="C219" s="14"/>
      <c r="D219" s="15"/>
      <c r="E219" s="61"/>
      <c r="F219" s="59"/>
      <c r="G219" s="18"/>
      <c r="H219" s="17"/>
      <c r="I219" s="72"/>
      <c r="J219" s="19"/>
      <c r="K219" s="20"/>
      <c r="L219" s="20"/>
      <c r="M219" s="17"/>
      <c r="N219" s="17"/>
      <c r="O219" s="17"/>
      <c r="P219" s="21"/>
      <c r="Q219" s="12"/>
      <c r="R219" s="21"/>
      <c r="S219" s="167">
        <f>SUM(S217:S218)</f>
        <v>143.88</v>
      </c>
      <c r="T219" s="167"/>
      <c r="U219" s="167"/>
      <c r="V219" s="175"/>
      <c r="W219" s="37"/>
      <c r="X219" s="37"/>
      <c r="Y219" s="39"/>
      <c r="Z219" s="40"/>
      <c r="AA219" s="41"/>
      <c r="AB219" s="41"/>
      <c r="AC219" s="41"/>
      <c r="AD219" s="42"/>
      <c r="AE219" s="41"/>
      <c r="AF219" s="43"/>
      <c r="AG219" s="44"/>
      <c r="AH219" s="44"/>
      <c r="AI219" s="42"/>
      <c r="AJ219" s="45"/>
      <c r="AK219" s="44"/>
      <c r="AL219" s="41"/>
      <c r="AM219" s="41"/>
      <c r="AN219" s="44"/>
      <c r="AO219" s="44"/>
      <c r="AP219" s="50"/>
      <c r="AQ219" s="37"/>
      <c r="AR219" s="314"/>
      <c r="AS219" s="314"/>
      <c r="AT219" s="314"/>
      <c r="AU219" s="314"/>
      <c r="AV219" s="314"/>
      <c r="AW219" s="314"/>
      <c r="AX219" s="314"/>
      <c r="AY219" s="314"/>
      <c r="AZ219" s="314"/>
    </row>
    <row r="220" spans="1:52" s="30" customFormat="1" ht="24">
      <c r="A220" s="253" t="s">
        <v>608</v>
      </c>
      <c r="B220" s="13" t="s">
        <v>43</v>
      </c>
      <c r="C220" s="14" t="s">
        <v>137</v>
      </c>
      <c r="D220" s="15" t="s">
        <v>138</v>
      </c>
      <c r="E220" s="60" t="s">
        <v>802</v>
      </c>
      <c r="F220" s="59" t="s">
        <v>417</v>
      </c>
      <c r="G220" s="18" t="s">
        <v>540</v>
      </c>
      <c r="H220" s="17" t="s">
        <v>549</v>
      </c>
      <c r="I220" s="72"/>
      <c r="J220" s="19">
        <v>4</v>
      </c>
      <c r="K220" s="20" t="s">
        <v>620</v>
      </c>
      <c r="L220" s="20" t="s">
        <v>37</v>
      </c>
      <c r="M220" s="17" t="s">
        <v>587</v>
      </c>
      <c r="N220" s="17" t="s">
        <v>584</v>
      </c>
      <c r="O220" s="17" t="s">
        <v>410</v>
      </c>
      <c r="P220" s="21">
        <f>M220*400+N220*100+O220</f>
        <v>1914</v>
      </c>
      <c r="Q220" s="12">
        <v>330</v>
      </c>
      <c r="R220" s="21">
        <f>P220*Q220</f>
        <v>631620</v>
      </c>
      <c r="S220" s="167">
        <f>R220*0.01%</f>
        <v>63.162000000000006</v>
      </c>
      <c r="T220" s="167"/>
      <c r="U220" s="167"/>
      <c r="V220" s="175"/>
      <c r="W220" s="37"/>
      <c r="X220" s="37"/>
      <c r="Y220" s="39"/>
      <c r="Z220" s="40"/>
      <c r="AA220" s="41"/>
      <c r="AB220" s="41"/>
      <c r="AC220" s="41"/>
      <c r="AD220" s="42"/>
      <c r="AE220" s="41"/>
      <c r="AF220" s="43"/>
      <c r="AG220" s="44"/>
      <c r="AH220" s="44"/>
      <c r="AI220" s="42"/>
      <c r="AJ220" s="45"/>
      <c r="AK220" s="44"/>
      <c r="AL220" s="41"/>
      <c r="AM220" s="41"/>
      <c r="AN220" s="44"/>
      <c r="AO220" s="44"/>
      <c r="AP220" s="50">
        <v>1E-4</v>
      </c>
      <c r="AQ220" s="37"/>
      <c r="AR220" s="314"/>
      <c r="AS220" s="314"/>
      <c r="AT220" s="314"/>
      <c r="AU220" s="314"/>
      <c r="AV220" s="314"/>
      <c r="AW220" s="314"/>
      <c r="AX220" s="314"/>
      <c r="AY220" s="314"/>
      <c r="AZ220" s="314"/>
    </row>
    <row r="221" spans="1:52" s="30" customFormat="1" ht="23.25">
      <c r="A221" s="254"/>
      <c r="B221" s="13"/>
      <c r="C221" s="14"/>
      <c r="D221" s="15"/>
      <c r="E221" s="61"/>
      <c r="F221" s="59"/>
      <c r="G221" s="18" t="s">
        <v>540</v>
      </c>
      <c r="H221" s="17" t="s">
        <v>549</v>
      </c>
      <c r="I221" s="72"/>
      <c r="J221" s="19">
        <v>4</v>
      </c>
      <c r="K221" s="20" t="s">
        <v>620</v>
      </c>
      <c r="L221" s="20" t="s">
        <v>37</v>
      </c>
      <c r="M221" s="17" t="s">
        <v>585</v>
      </c>
      <c r="N221" s="17" t="s">
        <v>481</v>
      </c>
      <c r="O221" s="17" t="s">
        <v>601</v>
      </c>
      <c r="P221" s="21">
        <f>M221*400+N221*100+O221</f>
        <v>158</v>
      </c>
      <c r="Q221" s="12">
        <v>330</v>
      </c>
      <c r="R221" s="21">
        <f>P221*Q221</f>
        <v>52140</v>
      </c>
      <c r="S221" s="167">
        <f>R221*0.01%</f>
        <v>5.2140000000000004</v>
      </c>
      <c r="T221" s="167"/>
      <c r="U221" s="167"/>
      <c r="V221" s="175"/>
      <c r="W221" s="37"/>
      <c r="X221" s="37"/>
      <c r="Y221" s="39"/>
      <c r="Z221" s="40"/>
      <c r="AA221" s="41"/>
      <c r="AB221" s="41"/>
      <c r="AC221" s="41"/>
      <c r="AD221" s="42"/>
      <c r="AE221" s="41"/>
      <c r="AF221" s="43"/>
      <c r="AG221" s="44"/>
      <c r="AH221" s="44"/>
      <c r="AI221" s="42"/>
      <c r="AJ221" s="45"/>
      <c r="AK221" s="44"/>
      <c r="AL221" s="41"/>
      <c r="AM221" s="41"/>
      <c r="AN221" s="44"/>
      <c r="AO221" s="44"/>
      <c r="AP221" s="50">
        <v>1E-4</v>
      </c>
      <c r="AQ221" s="37"/>
      <c r="AR221" s="314"/>
      <c r="AS221" s="314"/>
      <c r="AT221" s="314"/>
      <c r="AU221" s="314"/>
      <c r="AV221" s="314"/>
      <c r="AW221" s="314"/>
      <c r="AX221" s="314"/>
      <c r="AY221" s="314"/>
      <c r="AZ221" s="314"/>
    </row>
    <row r="222" spans="1:52" s="30" customFormat="1" ht="23.25">
      <c r="A222" s="255"/>
      <c r="B222" s="13"/>
      <c r="C222" s="14"/>
      <c r="D222" s="15"/>
      <c r="E222" s="61"/>
      <c r="F222" s="59"/>
      <c r="G222" s="18"/>
      <c r="H222" s="17"/>
      <c r="I222" s="72"/>
      <c r="J222" s="19"/>
      <c r="K222" s="20"/>
      <c r="L222" s="20"/>
      <c r="M222" s="17"/>
      <c r="N222" s="17"/>
      <c r="O222" s="17"/>
      <c r="P222" s="21"/>
      <c r="Q222" s="12"/>
      <c r="R222" s="21"/>
      <c r="S222" s="167">
        <f>SUM(S220:S221)</f>
        <v>68.376000000000005</v>
      </c>
      <c r="T222" s="167">
        <v>19</v>
      </c>
      <c r="U222" s="167">
        <f>S222-T222</f>
        <v>49.376000000000005</v>
      </c>
      <c r="V222" s="175">
        <f>U222*75%+T222</f>
        <v>56.032000000000004</v>
      </c>
      <c r="W222" s="37"/>
      <c r="X222" s="37"/>
      <c r="Y222" s="39"/>
      <c r="Z222" s="40"/>
      <c r="AA222" s="41"/>
      <c r="AB222" s="41"/>
      <c r="AC222" s="41"/>
      <c r="AD222" s="42"/>
      <c r="AE222" s="41"/>
      <c r="AF222" s="43"/>
      <c r="AG222" s="44"/>
      <c r="AH222" s="44"/>
      <c r="AI222" s="42"/>
      <c r="AJ222" s="45"/>
      <c r="AK222" s="44"/>
      <c r="AL222" s="41"/>
      <c r="AM222" s="41"/>
      <c r="AN222" s="44"/>
      <c r="AO222" s="44"/>
      <c r="AP222" s="50"/>
      <c r="AQ222" s="37"/>
      <c r="AR222" s="314"/>
      <c r="AS222" s="314"/>
      <c r="AT222" s="314"/>
      <c r="AU222" s="314"/>
      <c r="AV222" s="314"/>
      <c r="AW222" s="314"/>
      <c r="AX222" s="314"/>
      <c r="AY222" s="314"/>
      <c r="AZ222" s="314"/>
    </row>
    <row r="223" spans="1:52" s="30" customFormat="1" ht="24">
      <c r="A223" s="156" t="s">
        <v>598</v>
      </c>
      <c r="B223" s="13" t="s">
        <v>43</v>
      </c>
      <c r="C223" s="14" t="s">
        <v>139</v>
      </c>
      <c r="D223" s="15" t="s">
        <v>47</v>
      </c>
      <c r="E223" s="60" t="s">
        <v>961</v>
      </c>
      <c r="F223" s="59" t="s">
        <v>418</v>
      </c>
      <c r="G223" s="18" t="s">
        <v>540</v>
      </c>
      <c r="H223" s="17" t="s">
        <v>544</v>
      </c>
      <c r="I223" s="72"/>
      <c r="J223" s="19">
        <v>4</v>
      </c>
      <c r="K223" s="20" t="s">
        <v>620</v>
      </c>
      <c r="L223" s="20" t="s">
        <v>37</v>
      </c>
      <c r="M223" s="17" t="s">
        <v>588</v>
      </c>
      <c r="N223" s="17" t="s">
        <v>584</v>
      </c>
      <c r="O223" s="17" t="s">
        <v>485</v>
      </c>
      <c r="P223" s="21">
        <f t="shared" ref="P223:P228" si="23">M223*400+N223*100+O223</f>
        <v>1146</v>
      </c>
      <c r="Q223" s="12">
        <v>330</v>
      </c>
      <c r="R223" s="21">
        <f t="shared" ref="R223:R228" si="24">P223*Q223</f>
        <v>378180</v>
      </c>
      <c r="S223" s="167">
        <f t="shared" ref="S223:S228" si="25">R223*0.01%</f>
        <v>37.818000000000005</v>
      </c>
      <c r="T223" s="167">
        <v>2</v>
      </c>
      <c r="U223" s="167">
        <f>S223-T223</f>
        <v>35.818000000000005</v>
      </c>
      <c r="V223" s="175">
        <f>U223*75%+T223</f>
        <v>28.863500000000002</v>
      </c>
      <c r="W223" s="37"/>
      <c r="X223" s="37"/>
      <c r="Y223" s="39"/>
      <c r="Z223" s="40"/>
      <c r="AA223" s="41"/>
      <c r="AB223" s="41"/>
      <c r="AC223" s="41"/>
      <c r="AD223" s="42"/>
      <c r="AE223" s="41"/>
      <c r="AF223" s="43"/>
      <c r="AG223" s="44"/>
      <c r="AH223" s="44"/>
      <c r="AI223" s="42"/>
      <c r="AJ223" s="45"/>
      <c r="AK223" s="44"/>
      <c r="AL223" s="41"/>
      <c r="AM223" s="41"/>
      <c r="AN223" s="44"/>
      <c r="AO223" s="44"/>
      <c r="AP223" s="50">
        <v>1E-4</v>
      </c>
      <c r="AQ223" s="37"/>
      <c r="AR223" s="314"/>
      <c r="AS223" s="314"/>
      <c r="AT223" s="314"/>
      <c r="AU223" s="314"/>
      <c r="AV223" s="314"/>
      <c r="AW223" s="314"/>
      <c r="AX223" s="314"/>
      <c r="AY223" s="314"/>
      <c r="AZ223" s="314"/>
    </row>
    <row r="224" spans="1:52" s="30" customFormat="1" ht="24">
      <c r="A224" s="156" t="s">
        <v>400</v>
      </c>
      <c r="B224" s="13" t="s">
        <v>49</v>
      </c>
      <c r="C224" s="14" t="s">
        <v>139</v>
      </c>
      <c r="D224" s="15" t="s">
        <v>45</v>
      </c>
      <c r="E224" s="60" t="s">
        <v>960</v>
      </c>
      <c r="F224" s="59" t="s">
        <v>419</v>
      </c>
      <c r="G224" s="18" t="s">
        <v>540</v>
      </c>
      <c r="H224" s="17" t="s">
        <v>552</v>
      </c>
      <c r="I224" s="72"/>
      <c r="J224" s="19">
        <v>4</v>
      </c>
      <c r="K224" s="20" t="s">
        <v>620</v>
      </c>
      <c r="L224" s="20" t="s">
        <v>37</v>
      </c>
      <c r="M224" s="17" t="s">
        <v>585</v>
      </c>
      <c r="N224" s="17" t="s">
        <v>584</v>
      </c>
      <c r="O224" s="17" t="s">
        <v>612</v>
      </c>
      <c r="P224" s="21">
        <f t="shared" si="23"/>
        <v>344</v>
      </c>
      <c r="Q224" s="12">
        <v>330</v>
      </c>
      <c r="R224" s="21">
        <f t="shared" si="24"/>
        <v>113520</v>
      </c>
      <c r="S224" s="167">
        <f t="shared" si="25"/>
        <v>11.352</v>
      </c>
      <c r="T224" s="167"/>
      <c r="U224" s="167"/>
      <c r="V224" s="175"/>
      <c r="W224" s="37"/>
      <c r="X224" s="37"/>
      <c r="Y224" s="39"/>
      <c r="Z224" s="40"/>
      <c r="AA224" s="41"/>
      <c r="AB224" s="41"/>
      <c r="AC224" s="41"/>
      <c r="AD224" s="42"/>
      <c r="AE224" s="41"/>
      <c r="AF224" s="43"/>
      <c r="AG224" s="44"/>
      <c r="AH224" s="44"/>
      <c r="AI224" s="42"/>
      <c r="AJ224" s="45"/>
      <c r="AK224" s="44"/>
      <c r="AL224" s="41"/>
      <c r="AM224" s="41"/>
      <c r="AN224" s="44"/>
      <c r="AO224" s="44"/>
      <c r="AP224" s="50">
        <v>1E-4</v>
      </c>
      <c r="AQ224" s="37"/>
      <c r="AR224" s="314"/>
      <c r="AS224" s="314"/>
      <c r="AT224" s="314"/>
      <c r="AU224" s="314"/>
      <c r="AV224" s="314"/>
      <c r="AW224" s="314"/>
      <c r="AX224" s="314"/>
      <c r="AY224" s="314"/>
      <c r="AZ224" s="314"/>
    </row>
    <row r="225" spans="1:52" s="30" customFormat="1" ht="24">
      <c r="A225" s="156" t="s">
        <v>503</v>
      </c>
      <c r="B225" s="13" t="s">
        <v>43</v>
      </c>
      <c r="C225" s="14" t="s">
        <v>140</v>
      </c>
      <c r="D225" s="15" t="s">
        <v>45</v>
      </c>
      <c r="E225" s="60" t="s">
        <v>962</v>
      </c>
      <c r="F225" s="59" t="s">
        <v>395</v>
      </c>
      <c r="G225" s="18" t="s">
        <v>540</v>
      </c>
      <c r="H225" s="17" t="s">
        <v>543</v>
      </c>
      <c r="I225" s="72"/>
      <c r="J225" s="19">
        <v>4</v>
      </c>
      <c r="K225" s="20" t="s">
        <v>620</v>
      </c>
      <c r="L225" s="20" t="s">
        <v>37</v>
      </c>
      <c r="M225" s="17" t="s">
        <v>588</v>
      </c>
      <c r="N225" s="17" t="s">
        <v>481</v>
      </c>
      <c r="O225" s="17" t="s">
        <v>616</v>
      </c>
      <c r="P225" s="21">
        <f t="shared" si="23"/>
        <v>970</v>
      </c>
      <c r="Q225" s="12">
        <v>330</v>
      </c>
      <c r="R225" s="21">
        <f t="shared" si="24"/>
        <v>320100</v>
      </c>
      <c r="S225" s="167">
        <f t="shared" si="25"/>
        <v>32.01</v>
      </c>
      <c r="T225" s="167"/>
      <c r="U225" s="167"/>
      <c r="V225" s="175"/>
      <c r="W225" s="37"/>
      <c r="X225" s="37"/>
      <c r="Y225" s="39"/>
      <c r="Z225" s="40"/>
      <c r="AA225" s="41"/>
      <c r="AB225" s="41"/>
      <c r="AC225" s="41"/>
      <c r="AD225" s="42"/>
      <c r="AE225" s="41"/>
      <c r="AF225" s="43"/>
      <c r="AG225" s="44"/>
      <c r="AH225" s="44"/>
      <c r="AI225" s="42"/>
      <c r="AJ225" s="45"/>
      <c r="AK225" s="44"/>
      <c r="AL225" s="41"/>
      <c r="AM225" s="41"/>
      <c r="AN225" s="44"/>
      <c r="AO225" s="44"/>
      <c r="AP225" s="50">
        <v>1E-4</v>
      </c>
      <c r="AQ225" s="37"/>
      <c r="AR225" s="314"/>
      <c r="AS225" s="314"/>
      <c r="AT225" s="314"/>
      <c r="AU225" s="314"/>
      <c r="AV225" s="314"/>
      <c r="AW225" s="314"/>
      <c r="AX225" s="314"/>
      <c r="AY225" s="314"/>
      <c r="AZ225" s="314"/>
    </row>
    <row r="226" spans="1:52" s="30" customFormat="1" ht="24">
      <c r="A226" s="253" t="s">
        <v>605</v>
      </c>
      <c r="B226" s="13" t="s">
        <v>49</v>
      </c>
      <c r="C226" s="14" t="s">
        <v>141</v>
      </c>
      <c r="D226" s="15" t="s">
        <v>59</v>
      </c>
      <c r="E226" s="60" t="s">
        <v>963</v>
      </c>
      <c r="F226" s="59" t="s">
        <v>393</v>
      </c>
      <c r="G226" s="18" t="s">
        <v>540</v>
      </c>
      <c r="H226" s="17" t="s">
        <v>567</v>
      </c>
      <c r="I226" s="72"/>
      <c r="J226" s="19">
        <v>4</v>
      </c>
      <c r="K226" s="20" t="s">
        <v>620</v>
      </c>
      <c r="L226" s="20" t="s">
        <v>37</v>
      </c>
      <c r="M226" s="17" t="s">
        <v>590</v>
      </c>
      <c r="N226" s="17" t="s">
        <v>585</v>
      </c>
      <c r="O226" s="17" t="s">
        <v>585</v>
      </c>
      <c r="P226" s="21">
        <f t="shared" si="23"/>
        <v>3600</v>
      </c>
      <c r="Q226" s="12">
        <v>330</v>
      </c>
      <c r="R226" s="21">
        <f t="shared" si="24"/>
        <v>1188000</v>
      </c>
      <c r="S226" s="167">
        <f t="shared" si="25"/>
        <v>118.80000000000001</v>
      </c>
      <c r="T226" s="167"/>
      <c r="U226" s="167"/>
      <c r="V226" s="175"/>
      <c r="W226" s="37"/>
      <c r="X226" s="37"/>
      <c r="Y226" s="39"/>
      <c r="Z226" s="40"/>
      <c r="AA226" s="41"/>
      <c r="AB226" s="41"/>
      <c r="AC226" s="41"/>
      <c r="AD226" s="42"/>
      <c r="AE226" s="41"/>
      <c r="AF226" s="43"/>
      <c r="AG226" s="44"/>
      <c r="AH226" s="44"/>
      <c r="AI226" s="42"/>
      <c r="AJ226" s="45"/>
      <c r="AK226" s="44"/>
      <c r="AL226" s="41"/>
      <c r="AM226" s="41"/>
      <c r="AN226" s="44"/>
      <c r="AO226" s="44"/>
      <c r="AP226" s="50">
        <v>1E-4</v>
      </c>
      <c r="AQ226" s="37"/>
      <c r="AR226" s="314"/>
      <c r="AS226" s="314"/>
      <c r="AT226" s="314"/>
      <c r="AU226" s="314"/>
      <c r="AV226" s="314"/>
      <c r="AW226" s="314"/>
      <c r="AX226" s="314"/>
      <c r="AY226" s="314"/>
      <c r="AZ226" s="314"/>
    </row>
    <row r="227" spans="1:52" s="30" customFormat="1" ht="23.25">
      <c r="A227" s="254"/>
      <c r="B227" s="13"/>
      <c r="C227" s="14"/>
      <c r="D227" s="15"/>
      <c r="E227" s="61"/>
      <c r="F227" s="59"/>
      <c r="G227" s="18" t="s">
        <v>540</v>
      </c>
      <c r="H227" s="17" t="s">
        <v>546</v>
      </c>
      <c r="I227" s="72"/>
      <c r="J227" s="19">
        <v>4</v>
      </c>
      <c r="K227" s="20" t="s">
        <v>620</v>
      </c>
      <c r="L227" s="20" t="s">
        <v>37</v>
      </c>
      <c r="M227" s="17" t="s">
        <v>418</v>
      </c>
      <c r="N227" s="17" t="s">
        <v>588</v>
      </c>
      <c r="O227" s="17" t="s">
        <v>595</v>
      </c>
      <c r="P227" s="21">
        <f t="shared" si="23"/>
        <v>8233</v>
      </c>
      <c r="Q227" s="12">
        <v>330</v>
      </c>
      <c r="R227" s="21">
        <f t="shared" si="24"/>
        <v>2716890</v>
      </c>
      <c r="S227" s="167">
        <f t="shared" si="25"/>
        <v>271.68900000000002</v>
      </c>
      <c r="T227" s="167"/>
      <c r="U227" s="167"/>
      <c r="V227" s="175"/>
      <c r="W227" s="37"/>
      <c r="X227" s="37"/>
      <c r="Y227" s="39"/>
      <c r="Z227" s="40"/>
      <c r="AA227" s="41"/>
      <c r="AB227" s="41"/>
      <c r="AC227" s="41"/>
      <c r="AD227" s="42"/>
      <c r="AE227" s="41"/>
      <c r="AF227" s="43"/>
      <c r="AG227" s="44"/>
      <c r="AH227" s="44"/>
      <c r="AI227" s="42"/>
      <c r="AJ227" s="45"/>
      <c r="AK227" s="44"/>
      <c r="AL227" s="41"/>
      <c r="AM227" s="41"/>
      <c r="AN227" s="44"/>
      <c r="AO227" s="44"/>
      <c r="AP227" s="50">
        <v>1E-4</v>
      </c>
      <c r="AQ227" s="37"/>
      <c r="AR227" s="314"/>
      <c r="AS227" s="314"/>
      <c r="AT227" s="314"/>
      <c r="AU227" s="314"/>
      <c r="AV227" s="314"/>
      <c r="AW227" s="314"/>
      <c r="AX227" s="314"/>
      <c r="AY227" s="314"/>
      <c r="AZ227" s="314"/>
    </row>
    <row r="228" spans="1:52" s="30" customFormat="1" ht="23.25">
      <c r="A228" s="254"/>
      <c r="B228" s="13"/>
      <c r="C228" s="14"/>
      <c r="D228" s="15"/>
      <c r="E228" s="61"/>
      <c r="F228" s="59"/>
      <c r="G228" s="18" t="s">
        <v>540</v>
      </c>
      <c r="H228" s="17" t="s">
        <v>552</v>
      </c>
      <c r="I228" s="72"/>
      <c r="J228" s="19">
        <v>4</v>
      </c>
      <c r="K228" s="20" t="s">
        <v>620</v>
      </c>
      <c r="L228" s="20" t="s">
        <v>37</v>
      </c>
      <c r="M228" s="17" t="s">
        <v>584</v>
      </c>
      <c r="N228" s="17" t="s">
        <v>481</v>
      </c>
      <c r="O228" s="17" t="s">
        <v>394</v>
      </c>
      <c r="P228" s="21">
        <f t="shared" si="23"/>
        <v>1362</v>
      </c>
      <c r="Q228" s="12">
        <v>330</v>
      </c>
      <c r="R228" s="21">
        <f t="shared" si="24"/>
        <v>449460</v>
      </c>
      <c r="S228" s="167">
        <f t="shared" si="25"/>
        <v>44.946000000000005</v>
      </c>
      <c r="T228" s="167"/>
      <c r="U228" s="167"/>
      <c r="V228" s="175"/>
      <c r="W228" s="37"/>
      <c r="X228" s="37"/>
      <c r="Y228" s="39"/>
      <c r="Z228" s="40"/>
      <c r="AA228" s="41"/>
      <c r="AB228" s="41"/>
      <c r="AC228" s="41"/>
      <c r="AD228" s="42"/>
      <c r="AE228" s="41"/>
      <c r="AF228" s="43"/>
      <c r="AG228" s="44"/>
      <c r="AH228" s="44"/>
      <c r="AI228" s="42"/>
      <c r="AJ228" s="45"/>
      <c r="AK228" s="44"/>
      <c r="AL228" s="41"/>
      <c r="AM228" s="41"/>
      <c r="AN228" s="44"/>
      <c r="AO228" s="44"/>
      <c r="AP228" s="50">
        <v>1E-4</v>
      </c>
      <c r="AQ228" s="37"/>
      <c r="AR228" s="314"/>
      <c r="AS228" s="314"/>
      <c r="AT228" s="314"/>
      <c r="AU228" s="314"/>
      <c r="AV228" s="314"/>
      <c r="AW228" s="314"/>
      <c r="AX228" s="314"/>
      <c r="AY228" s="314"/>
      <c r="AZ228" s="314"/>
    </row>
    <row r="229" spans="1:52" s="30" customFormat="1" ht="23.25">
      <c r="A229" s="255"/>
      <c r="B229" s="13"/>
      <c r="C229" s="14"/>
      <c r="D229" s="15"/>
      <c r="E229" s="61"/>
      <c r="F229" s="59"/>
      <c r="G229" s="18"/>
      <c r="H229" s="17"/>
      <c r="I229" s="72"/>
      <c r="J229" s="19"/>
      <c r="K229" s="20"/>
      <c r="L229" s="20"/>
      <c r="M229" s="17"/>
      <c r="N229" s="17"/>
      <c r="O229" s="17"/>
      <c r="P229" s="21"/>
      <c r="Q229" s="12"/>
      <c r="R229" s="21"/>
      <c r="S229" s="167">
        <f>SUM(S226:S228)</f>
        <v>435.43500000000006</v>
      </c>
      <c r="T229" s="167"/>
      <c r="U229" s="167"/>
      <c r="V229" s="175"/>
      <c r="W229" s="37"/>
      <c r="X229" s="37"/>
      <c r="Y229" s="39"/>
      <c r="Z229" s="40"/>
      <c r="AA229" s="41"/>
      <c r="AB229" s="41"/>
      <c r="AC229" s="41"/>
      <c r="AD229" s="42"/>
      <c r="AE229" s="41"/>
      <c r="AF229" s="43"/>
      <c r="AG229" s="44"/>
      <c r="AH229" s="44"/>
      <c r="AI229" s="42"/>
      <c r="AJ229" s="45"/>
      <c r="AK229" s="44"/>
      <c r="AL229" s="41"/>
      <c r="AM229" s="41"/>
      <c r="AN229" s="44"/>
      <c r="AO229" s="44"/>
      <c r="AP229" s="50"/>
      <c r="AQ229" s="37"/>
      <c r="AR229" s="314"/>
      <c r="AS229" s="314"/>
      <c r="AT229" s="314"/>
      <c r="AU229" s="314"/>
      <c r="AV229" s="314"/>
      <c r="AW229" s="314"/>
      <c r="AX229" s="314"/>
      <c r="AY229" s="314"/>
      <c r="AZ229" s="314"/>
    </row>
    <row r="230" spans="1:52" s="30" customFormat="1" ht="24">
      <c r="A230" s="253" t="s">
        <v>475</v>
      </c>
      <c r="B230" s="13" t="s">
        <v>43</v>
      </c>
      <c r="C230" s="14" t="s">
        <v>142</v>
      </c>
      <c r="D230" s="15" t="s">
        <v>143</v>
      </c>
      <c r="E230" s="60" t="s">
        <v>803</v>
      </c>
      <c r="F230" s="59" t="s">
        <v>420</v>
      </c>
      <c r="G230" s="18" t="s">
        <v>540</v>
      </c>
      <c r="H230" s="17" t="s">
        <v>543</v>
      </c>
      <c r="I230" s="72"/>
      <c r="J230" s="19">
        <v>4</v>
      </c>
      <c r="K230" s="20" t="s">
        <v>620</v>
      </c>
      <c r="L230" s="20" t="s">
        <v>37</v>
      </c>
      <c r="M230" s="17" t="s">
        <v>588</v>
      </c>
      <c r="N230" s="17" t="s">
        <v>585</v>
      </c>
      <c r="O230" s="17" t="s">
        <v>609</v>
      </c>
      <c r="P230" s="21">
        <f>M230*400+N230*100+O230</f>
        <v>832</v>
      </c>
      <c r="Q230" s="12">
        <v>330</v>
      </c>
      <c r="R230" s="21">
        <f>P230*Q230</f>
        <v>274560</v>
      </c>
      <c r="S230" s="167">
        <f>R230*0.01%</f>
        <v>27.456000000000003</v>
      </c>
      <c r="T230" s="167"/>
      <c r="U230" s="167"/>
      <c r="V230" s="175"/>
      <c r="W230" s="37"/>
      <c r="X230" s="37"/>
      <c r="Y230" s="39"/>
      <c r="Z230" s="40"/>
      <c r="AA230" s="41"/>
      <c r="AB230" s="41"/>
      <c r="AC230" s="41"/>
      <c r="AD230" s="42"/>
      <c r="AE230" s="41"/>
      <c r="AF230" s="43"/>
      <c r="AG230" s="44"/>
      <c r="AH230" s="44"/>
      <c r="AI230" s="42"/>
      <c r="AJ230" s="45"/>
      <c r="AK230" s="44"/>
      <c r="AL230" s="41"/>
      <c r="AM230" s="41"/>
      <c r="AN230" s="44"/>
      <c r="AO230" s="44"/>
      <c r="AP230" s="50">
        <v>1E-4</v>
      </c>
      <c r="AQ230" s="37"/>
      <c r="AR230" s="314"/>
      <c r="AS230" s="314"/>
      <c r="AT230" s="314"/>
      <c r="AU230" s="314"/>
      <c r="AV230" s="314"/>
      <c r="AW230" s="314"/>
      <c r="AX230" s="314"/>
      <c r="AY230" s="314"/>
      <c r="AZ230" s="314"/>
    </row>
    <row r="231" spans="1:52" s="26" customFormat="1" ht="24">
      <c r="A231" s="254"/>
      <c r="B231" s="13"/>
      <c r="C231" s="14"/>
      <c r="D231" s="15"/>
      <c r="E231" s="60"/>
      <c r="F231" s="59"/>
      <c r="G231" s="18" t="s">
        <v>540</v>
      </c>
      <c r="H231" s="17" t="s">
        <v>543</v>
      </c>
      <c r="I231" s="12"/>
      <c r="J231" s="57" t="s">
        <v>618</v>
      </c>
      <c r="K231" s="19">
        <v>4</v>
      </c>
      <c r="L231" s="20" t="s">
        <v>37</v>
      </c>
      <c r="M231" s="17" t="s">
        <v>585</v>
      </c>
      <c r="N231" s="17" t="s">
        <v>588</v>
      </c>
      <c r="O231" s="17" t="s">
        <v>595</v>
      </c>
      <c r="P231" s="21">
        <f>M231*400+N231*100+O231</f>
        <v>233</v>
      </c>
      <c r="Q231" s="12">
        <v>330</v>
      </c>
      <c r="R231" s="21">
        <f>P231*Q231</f>
        <v>76890</v>
      </c>
      <c r="S231" s="167">
        <f>R231*0.01%</f>
        <v>7.6890000000000001</v>
      </c>
      <c r="T231" s="167"/>
      <c r="U231" s="167"/>
      <c r="V231" s="175"/>
      <c r="W231" s="16"/>
      <c r="X231" s="27"/>
      <c r="Y231" s="12"/>
      <c r="Z231" s="12"/>
      <c r="AA231" s="12"/>
      <c r="AB231" s="12"/>
      <c r="AC231" s="12"/>
      <c r="AD231" s="28">
        <f>AC231*7850*0.3%</f>
        <v>0</v>
      </c>
      <c r="AE231" s="21"/>
      <c r="AF231" s="21">
        <f>AA231*AE231</f>
        <v>0</v>
      </c>
      <c r="AG231" s="12"/>
      <c r="AH231" s="21"/>
      <c r="AI231" s="21">
        <f>AF231-AH231</f>
        <v>0</v>
      </c>
      <c r="AJ231" s="21">
        <f>R231+AI231</f>
        <v>76890</v>
      </c>
      <c r="AK231" s="12"/>
      <c r="AL231" s="21"/>
      <c r="AM231" s="29"/>
      <c r="AN231" s="56">
        <v>1E-4</v>
      </c>
      <c r="AO231" s="20"/>
      <c r="AP231" s="24"/>
      <c r="AQ231" s="24"/>
      <c r="AR231" s="314"/>
      <c r="AS231" s="314"/>
      <c r="AT231" s="314"/>
      <c r="AU231" s="314"/>
      <c r="AV231" s="314"/>
      <c r="AW231" s="314"/>
      <c r="AX231" s="314"/>
      <c r="AY231" s="314"/>
      <c r="AZ231" s="314"/>
    </row>
    <row r="232" spans="1:52" s="26" customFormat="1" ht="24">
      <c r="A232" s="255"/>
      <c r="B232" s="164"/>
      <c r="C232" s="14"/>
      <c r="D232" s="15"/>
      <c r="E232" s="60"/>
      <c r="F232" s="165"/>
      <c r="G232" s="18"/>
      <c r="H232" s="17"/>
      <c r="I232" s="12"/>
      <c r="J232" s="57"/>
      <c r="K232" s="19"/>
      <c r="L232" s="20"/>
      <c r="M232" s="17"/>
      <c r="N232" s="17"/>
      <c r="O232" s="17"/>
      <c r="P232" s="21"/>
      <c r="Q232" s="12"/>
      <c r="R232" s="21"/>
      <c r="S232" s="167">
        <f>SUM(S230:S231)</f>
        <v>35.145000000000003</v>
      </c>
      <c r="T232" s="167">
        <v>5</v>
      </c>
      <c r="U232" s="167">
        <f>S232-T232</f>
        <v>30.145000000000003</v>
      </c>
      <c r="V232" s="175">
        <f>U232*75%+T232</f>
        <v>27.608750000000001</v>
      </c>
      <c r="W232" s="16"/>
      <c r="X232" s="27"/>
      <c r="Y232" s="12"/>
      <c r="Z232" s="12"/>
      <c r="AA232" s="12"/>
      <c r="AB232" s="12"/>
      <c r="AC232" s="12"/>
      <c r="AD232" s="28"/>
      <c r="AE232" s="21"/>
      <c r="AF232" s="21"/>
      <c r="AG232" s="12"/>
      <c r="AH232" s="21"/>
      <c r="AI232" s="21"/>
      <c r="AJ232" s="21"/>
      <c r="AK232" s="12"/>
      <c r="AL232" s="21"/>
      <c r="AM232" s="29"/>
      <c r="AN232" s="56"/>
      <c r="AO232" s="20"/>
      <c r="AP232" s="24"/>
      <c r="AQ232" s="24"/>
      <c r="AR232" s="314"/>
      <c r="AS232" s="314"/>
      <c r="AT232" s="314"/>
      <c r="AU232" s="314"/>
      <c r="AV232" s="314"/>
      <c r="AW232" s="314"/>
      <c r="AX232" s="314"/>
      <c r="AY232" s="314"/>
      <c r="AZ232" s="314"/>
    </row>
    <row r="233" spans="1:52" s="30" customFormat="1" ht="24">
      <c r="A233" s="253" t="s">
        <v>613</v>
      </c>
      <c r="B233" s="13" t="s">
        <v>75</v>
      </c>
      <c r="C233" s="14" t="s">
        <v>144</v>
      </c>
      <c r="D233" s="15" t="s">
        <v>45</v>
      </c>
      <c r="E233" s="60" t="s">
        <v>804</v>
      </c>
      <c r="F233" s="59" t="s">
        <v>421</v>
      </c>
      <c r="G233" s="18" t="s">
        <v>540</v>
      </c>
      <c r="H233" s="17" t="s">
        <v>571</v>
      </c>
      <c r="I233" s="72"/>
      <c r="J233" s="19">
        <v>4</v>
      </c>
      <c r="K233" s="20" t="s">
        <v>620</v>
      </c>
      <c r="L233" s="20" t="s">
        <v>37</v>
      </c>
      <c r="M233" s="17" t="s">
        <v>588</v>
      </c>
      <c r="N233" s="17" t="s">
        <v>481</v>
      </c>
      <c r="O233" s="17" t="s">
        <v>402</v>
      </c>
      <c r="P233" s="21">
        <f>M233*400+N233*100+O233</f>
        <v>934</v>
      </c>
      <c r="Q233" s="12">
        <v>330</v>
      </c>
      <c r="R233" s="21">
        <f>P233*Q233</f>
        <v>308220</v>
      </c>
      <c r="S233" s="167">
        <f>R233*0.01%</f>
        <v>30.822000000000003</v>
      </c>
      <c r="T233" s="167"/>
      <c r="U233" s="167"/>
      <c r="V233" s="175"/>
      <c r="W233" s="37"/>
      <c r="X233" s="37"/>
      <c r="Y233" s="39"/>
      <c r="Z233" s="40"/>
      <c r="AA233" s="41"/>
      <c r="AB233" s="41"/>
      <c r="AC233" s="41"/>
      <c r="AD233" s="42"/>
      <c r="AE233" s="41"/>
      <c r="AF233" s="43"/>
      <c r="AG233" s="44"/>
      <c r="AH233" s="44"/>
      <c r="AI233" s="42"/>
      <c r="AJ233" s="45"/>
      <c r="AK233" s="44"/>
      <c r="AL233" s="41"/>
      <c r="AM233" s="41"/>
      <c r="AN233" s="44"/>
      <c r="AO233" s="44"/>
      <c r="AP233" s="50">
        <v>1E-4</v>
      </c>
      <c r="AQ233" s="37"/>
      <c r="AR233" s="314"/>
      <c r="AS233" s="314"/>
      <c r="AT233" s="314"/>
      <c r="AU233" s="314"/>
      <c r="AV233" s="314"/>
      <c r="AW233" s="314"/>
      <c r="AX233" s="314"/>
      <c r="AY233" s="314"/>
      <c r="AZ233" s="314"/>
    </row>
    <row r="234" spans="1:52" s="30" customFormat="1" ht="23.25">
      <c r="A234" s="254"/>
      <c r="B234" s="13"/>
      <c r="C234" s="14"/>
      <c r="D234" s="15"/>
      <c r="E234" s="61"/>
      <c r="F234" s="59"/>
      <c r="G234" s="18" t="s">
        <v>540</v>
      </c>
      <c r="H234" s="17" t="s">
        <v>571</v>
      </c>
      <c r="I234" s="72"/>
      <c r="J234" s="19">
        <v>4</v>
      </c>
      <c r="K234" s="20" t="s">
        <v>620</v>
      </c>
      <c r="L234" s="20" t="s">
        <v>37</v>
      </c>
      <c r="M234" s="17" t="s">
        <v>592</v>
      </c>
      <c r="N234" s="17" t="s">
        <v>588</v>
      </c>
      <c r="O234" s="17" t="s">
        <v>528</v>
      </c>
      <c r="P234" s="21">
        <f>M234*400+N234*100+O234</f>
        <v>7472</v>
      </c>
      <c r="Q234" s="12">
        <v>330</v>
      </c>
      <c r="R234" s="21">
        <f>P234*Q234</f>
        <v>2465760</v>
      </c>
      <c r="S234" s="167">
        <f>R234*0.01%</f>
        <v>246.57600000000002</v>
      </c>
      <c r="T234" s="167"/>
      <c r="U234" s="167"/>
      <c r="V234" s="175"/>
      <c r="W234" s="37"/>
      <c r="X234" s="37"/>
      <c r="Y234" s="39"/>
      <c r="Z234" s="40"/>
      <c r="AA234" s="41"/>
      <c r="AB234" s="41"/>
      <c r="AC234" s="41"/>
      <c r="AD234" s="42"/>
      <c r="AE234" s="41"/>
      <c r="AF234" s="43"/>
      <c r="AG234" s="44"/>
      <c r="AH234" s="44"/>
      <c r="AI234" s="42"/>
      <c r="AJ234" s="45"/>
      <c r="AK234" s="44"/>
      <c r="AL234" s="41"/>
      <c r="AM234" s="41"/>
      <c r="AN234" s="44"/>
      <c r="AO234" s="44"/>
      <c r="AP234" s="50">
        <v>1E-4</v>
      </c>
      <c r="AQ234" s="37"/>
      <c r="AR234" s="314"/>
      <c r="AS234" s="314"/>
      <c r="AT234" s="314"/>
      <c r="AU234" s="314"/>
      <c r="AV234" s="314"/>
      <c r="AW234" s="314"/>
      <c r="AX234" s="314"/>
      <c r="AY234" s="314"/>
      <c r="AZ234" s="314"/>
    </row>
    <row r="235" spans="1:52" s="30" customFormat="1" ht="23.25">
      <c r="A235" s="255"/>
      <c r="B235" s="13"/>
      <c r="C235" s="14"/>
      <c r="D235" s="15"/>
      <c r="E235" s="61"/>
      <c r="F235" s="59"/>
      <c r="G235" s="18"/>
      <c r="H235" s="17"/>
      <c r="I235" s="72"/>
      <c r="J235" s="19"/>
      <c r="K235" s="20"/>
      <c r="L235" s="20"/>
      <c r="M235" s="17"/>
      <c r="N235" s="17"/>
      <c r="O235" s="17"/>
      <c r="P235" s="21"/>
      <c r="Q235" s="12"/>
      <c r="R235" s="21"/>
      <c r="S235" s="167">
        <f>SUM(S233:S234)</f>
        <v>277.39800000000002</v>
      </c>
      <c r="T235" s="167"/>
      <c r="U235" s="167"/>
      <c r="V235" s="175"/>
      <c r="W235" s="37"/>
      <c r="X235" s="37"/>
      <c r="Y235" s="39"/>
      <c r="Z235" s="40"/>
      <c r="AA235" s="41"/>
      <c r="AB235" s="41"/>
      <c r="AC235" s="41"/>
      <c r="AD235" s="42"/>
      <c r="AE235" s="41"/>
      <c r="AF235" s="43"/>
      <c r="AG235" s="44"/>
      <c r="AH235" s="44"/>
      <c r="AI235" s="42"/>
      <c r="AJ235" s="45"/>
      <c r="AK235" s="44"/>
      <c r="AL235" s="41"/>
      <c r="AM235" s="41"/>
      <c r="AN235" s="44"/>
      <c r="AO235" s="44"/>
      <c r="AP235" s="50"/>
      <c r="AQ235" s="37"/>
      <c r="AR235" s="314"/>
      <c r="AS235" s="314"/>
      <c r="AT235" s="314"/>
      <c r="AU235" s="314"/>
      <c r="AV235" s="314"/>
      <c r="AW235" s="314"/>
      <c r="AX235" s="314"/>
      <c r="AY235" s="314"/>
      <c r="AZ235" s="314"/>
    </row>
    <row r="236" spans="1:52" s="30" customFormat="1" ht="24">
      <c r="A236" s="156" t="s">
        <v>361</v>
      </c>
      <c r="B236" s="13" t="s">
        <v>49</v>
      </c>
      <c r="C236" s="14" t="s">
        <v>145</v>
      </c>
      <c r="D236" s="15" t="s">
        <v>47</v>
      </c>
      <c r="E236" s="60" t="s">
        <v>805</v>
      </c>
      <c r="F236" s="59" t="s">
        <v>422</v>
      </c>
      <c r="G236" s="18" t="s">
        <v>540</v>
      </c>
      <c r="H236" s="17" t="s">
        <v>570</v>
      </c>
      <c r="I236" s="72"/>
      <c r="J236" s="19">
        <v>4</v>
      </c>
      <c r="K236" s="20" t="s">
        <v>620</v>
      </c>
      <c r="L236" s="20" t="s">
        <v>37</v>
      </c>
      <c r="M236" s="17" t="s">
        <v>460</v>
      </c>
      <c r="N236" s="17" t="s">
        <v>584</v>
      </c>
      <c r="O236" s="17" t="s">
        <v>599</v>
      </c>
      <c r="P236" s="21">
        <f t="shared" ref="P236:P241" si="26">M236*400+N236*100+O236</f>
        <v>7165</v>
      </c>
      <c r="Q236" s="12">
        <v>330</v>
      </c>
      <c r="R236" s="21">
        <f t="shared" ref="R236:R241" si="27">P236*Q236</f>
        <v>2364450</v>
      </c>
      <c r="S236" s="167">
        <f t="shared" ref="S236:S241" si="28">R236*0.01%</f>
        <v>236.44500000000002</v>
      </c>
      <c r="T236" s="167"/>
      <c r="U236" s="167"/>
      <c r="V236" s="175"/>
      <c r="W236" s="37"/>
      <c r="X236" s="37"/>
      <c r="Y236" s="39"/>
      <c r="Z236" s="40"/>
      <c r="AA236" s="41"/>
      <c r="AB236" s="41"/>
      <c r="AC236" s="41"/>
      <c r="AD236" s="42"/>
      <c r="AE236" s="41"/>
      <c r="AF236" s="43"/>
      <c r="AG236" s="44"/>
      <c r="AH236" s="44"/>
      <c r="AI236" s="42"/>
      <c r="AJ236" s="45"/>
      <c r="AK236" s="44"/>
      <c r="AL236" s="41"/>
      <c r="AM236" s="41"/>
      <c r="AN236" s="44"/>
      <c r="AO236" s="44"/>
      <c r="AP236" s="50">
        <v>1E-4</v>
      </c>
      <c r="AQ236" s="37"/>
      <c r="AR236" s="314"/>
      <c r="AS236" s="314"/>
      <c r="AT236" s="314"/>
      <c r="AU236" s="314"/>
      <c r="AV236" s="314"/>
      <c r="AW236" s="314"/>
      <c r="AX236" s="314"/>
      <c r="AY236" s="314"/>
      <c r="AZ236" s="314"/>
    </row>
    <row r="237" spans="1:52" s="30" customFormat="1" ht="24">
      <c r="A237" s="253" t="s">
        <v>606</v>
      </c>
      <c r="B237" s="13" t="s">
        <v>49</v>
      </c>
      <c r="C237" s="14" t="s">
        <v>1107</v>
      </c>
      <c r="D237" s="15" t="s">
        <v>47</v>
      </c>
      <c r="E237" s="60" t="s">
        <v>806</v>
      </c>
      <c r="F237" s="59" t="s">
        <v>423</v>
      </c>
      <c r="G237" s="18" t="s">
        <v>540</v>
      </c>
      <c r="H237" s="17" t="s">
        <v>542</v>
      </c>
      <c r="I237" s="72"/>
      <c r="J237" s="19">
        <v>4</v>
      </c>
      <c r="K237" s="20" t="s">
        <v>620</v>
      </c>
      <c r="L237" s="20" t="s">
        <v>37</v>
      </c>
      <c r="M237" s="17" t="s">
        <v>586</v>
      </c>
      <c r="N237" s="17" t="s">
        <v>584</v>
      </c>
      <c r="O237" s="17" t="s">
        <v>539</v>
      </c>
      <c r="P237" s="21">
        <f t="shared" si="26"/>
        <v>3153</v>
      </c>
      <c r="Q237" s="12">
        <v>330</v>
      </c>
      <c r="R237" s="21">
        <f t="shared" si="27"/>
        <v>1040490</v>
      </c>
      <c r="S237" s="167">
        <f t="shared" si="28"/>
        <v>104.04900000000001</v>
      </c>
      <c r="T237" s="167"/>
      <c r="U237" s="167"/>
      <c r="V237" s="175"/>
      <c r="W237" s="37"/>
      <c r="X237" s="37"/>
      <c r="Y237" s="39"/>
      <c r="Z237" s="40"/>
      <c r="AA237" s="41"/>
      <c r="AB237" s="41"/>
      <c r="AC237" s="41"/>
      <c r="AD237" s="42"/>
      <c r="AE237" s="41"/>
      <c r="AF237" s="43"/>
      <c r="AG237" s="44"/>
      <c r="AH237" s="44"/>
      <c r="AI237" s="42"/>
      <c r="AJ237" s="45"/>
      <c r="AK237" s="44"/>
      <c r="AL237" s="41"/>
      <c r="AM237" s="41"/>
      <c r="AN237" s="44"/>
      <c r="AO237" s="44"/>
      <c r="AP237" s="50">
        <v>1E-4</v>
      </c>
      <c r="AQ237" s="37"/>
      <c r="AR237" s="314"/>
      <c r="AS237" s="314"/>
      <c r="AT237" s="314"/>
      <c r="AU237" s="314"/>
      <c r="AV237" s="314"/>
      <c r="AW237" s="314"/>
      <c r="AX237" s="314"/>
      <c r="AY237" s="314"/>
      <c r="AZ237" s="314"/>
    </row>
    <row r="238" spans="1:52" s="30" customFormat="1" ht="23.25">
      <c r="A238" s="254"/>
      <c r="B238" s="13"/>
      <c r="C238" s="14"/>
      <c r="D238" s="15"/>
      <c r="E238" s="61"/>
      <c r="F238" s="59"/>
      <c r="G238" s="18" t="s">
        <v>540</v>
      </c>
      <c r="H238" s="17" t="s">
        <v>550</v>
      </c>
      <c r="I238" s="72"/>
      <c r="J238" s="19">
        <v>4</v>
      </c>
      <c r="K238" s="20" t="s">
        <v>620</v>
      </c>
      <c r="L238" s="20" t="s">
        <v>37</v>
      </c>
      <c r="M238" s="17" t="s">
        <v>589</v>
      </c>
      <c r="N238" s="17" t="s">
        <v>584</v>
      </c>
      <c r="O238" s="17" t="s">
        <v>612</v>
      </c>
      <c r="P238" s="21">
        <f t="shared" si="26"/>
        <v>4344</v>
      </c>
      <c r="Q238" s="12">
        <v>330</v>
      </c>
      <c r="R238" s="21">
        <f t="shared" si="27"/>
        <v>1433520</v>
      </c>
      <c r="S238" s="167">
        <f t="shared" si="28"/>
        <v>143.352</v>
      </c>
      <c r="T238" s="167"/>
      <c r="U238" s="167"/>
      <c r="V238" s="175"/>
      <c r="W238" s="37"/>
      <c r="X238" s="37"/>
      <c r="Y238" s="39"/>
      <c r="Z238" s="40"/>
      <c r="AA238" s="41"/>
      <c r="AB238" s="41"/>
      <c r="AC238" s="41"/>
      <c r="AD238" s="42"/>
      <c r="AE238" s="41"/>
      <c r="AF238" s="43"/>
      <c r="AG238" s="44"/>
      <c r="AH238" s="44"/>
      <c r="AI238" s="42"/>
      <c r="AJ238" s="45"/>
      <c r="AK238" s="44"/>
      <c r="AL238" s="41"/>
      <c r="AM238" s="41"/>
      <c r="AN238" s="44"/>
      <c r="AO238" s="44"/>
      <c r="AP238" s="50">
        <v>1E-4</v>
      </c>
      <c r="AQ238" s="37"/>
      <c r="AR238" s="314"/>
      <c r="AS238" s="314"/>
      <c r="AT238" s="314"/>
      <c r="AU238" s="314"/>
      <c r="AV238" s="314"/>
      <c r="AW238" s="314"/>
      <c r="AX238" s="314"/>
      <c r="AY238" s="314"/>
      <c r="AZ238" s="314"/>
    </row>
    <row r="239" spans="1:52" s="30" customFormat="1" ht="23.25">
      <c r="A239" s="254"/>
      <c r="B239" s="256" t="s">
        <v>1108</v>
      </c>
      <c r="C239" s="257"/>
      <c r="D239" s="258"/>
      <c r="E239" s="61"/>
      <c r="F239" s="59"/>
      <c r="G239" s="18" t="s">
        <v>540</v>
      </c>
      <c r="H239" s="17" t="s">
        <v>550</v>
      </c>
      <c r="I239" s="72"/>
      <c r="J239" s="19">
        <v>4</v>
      </c>
      <c r="K239" s="20" t="s">
        <v>620</v>
      </c>
      <c r="L239" s="20" t="s">
        <v>37</v>
      </c>
      <c r="M239" s="17" t="s">
        <v>585</v>
      </c>
      <c r="N239" s="17" t="s">
        <v>585</v>
      </c>
      <c r="O239" s="17" t="s">
        <v>412</v>
      </c>
      <c r="P239" s="21">
        <f t="shared" si="26"/>
        <v>41</v>
      </c>
      <c r="Q239" s="12">
        <v>330</v>
      </c>
      <c r="R239" s="21">
        <f t="shared" si="27"/>
        <v>13530</v>
      </c>
      <c r="S239" s="167">
        <f t="shared" si="28"/>
        <v>1.353</v>
      </c>
      <c r="T239" s="167"/>
      <c r="U239" s="167"/>
      <c r="V239" s="175"/>
      <c r="W239" s="37"/>
      <c r="X239" s="37"/>
      <c r="Y239" s="39"/>
      <c r="Z239" s="40"/>
      <c r="AA239" s="41"/>
      <c r="AB239" s="41"/>
      <c r="AC239" s="41"/>
      <c r="AD239" s="42"/>
      <c r="AE239" s="41"/>
      <c r="AF239" s="43"/>
      <c r="AG239" s="44"/>
      <c r="AH239" s="44"/>
      <c r="AI239" s="42"/>
      <c r="AJ239" s="45"/>
      <c r="AK239" s="44"/>
      <c r="AL239" s="41"/>
      <c r="AM239" s="41"/>
      <c r="AN239" s="44"/>
      <c r="AO239" s="44"/>
      <c r="AP239" s="50">
        <v>1E-4</v>
      </c>
      <c r="AQ239" s="37"/>
      <c r="AR239" s="314"/>
      <c r="AS239" s="314"/>
      <c r="AT239" s="314"/>
      <c r="AU239" s="314"/>
      <c r="AV239" s="314"/>
      <c r="AW239" s="314"/>
      <c r="AX239" s="314"/>
      <c r="AY239" s="314"/>
      <c r="AZ239" s="314"/>
    </row>
    <row r="240" spans="1:52" s="30" customFormat="1" ht="23.25">
      <c r="A240" s="254"/>
      <c r="B240" s="13"/>
      <c r="C240" s="14"/>
      <c r="D240" s="15"/>
      <c r="E240" s="61"/>
      <c r="F240" s="59"/>
      <c r="G240" s="18" t="s">
        <v>540</v>
      </c>
      <c r="H240" s="17" t="s">
        <v>543</v>
      </c>
      <c r="I240" s="72"/>
      <c r="J240" s="19">
        <v>4</v>
      </c>
      <c r="K240" s="20" t="s">
        <v>620</v>
      </c>
      <c r="L240" s="20" t="s">
        <v>37</v>
      </c>
      <c r="M240" s="17" t="s">
        <v>587</v>
      </c>
      <c r="N240" s="17" t="s">
        <v>481</v>
      </c>
      <c r="O240" s="17" t="s">
        <v>409</v>
      </c>
      <c r="P240" s="21">
        <f t="shared" si="26"/>
        <v>1736</v>
      </c>
      <c r="Q240" s="12">
        <v>330</v>
      </c>
      <c r="R240" s="21">
        <f t="shared" si="27"/>
        <v>572880</v>
      </c>
      <c r="S240" s="167">
        <f t="shared" si="28"/>
        <v>57.288000000000004</v>
      </c>
      <c r="T240" s="167"/>
      <c r="U240" s="167"/>
      <c r="V240" s="175"/>
      <c r="W240" s="37"/>
      <c r="X240" s="37"/>
      <c r="Y240" s="39"/>
      <c r="Z240" s="40"/>
      <c r="AA240" s="41"/>
      <c r="AB240" s="41"/>
      <c r="AC240" s="41"/>
      <c r="AD240" s="42"/>
      <c r="AE240" s="41"/>
      <c r="AF240" s="43"/>
      <c r="AG240" s="44"/>
      <c r="AH240" s="44"/>
      <c r="AI240" s="42"/>
      <c r="AJ240" s="45"/>
      <c r="AK240" s="44"/>
      <c r="AL240" s="41"/>
      <c r="AM240" s="41"/>
      <c r="AN240" s="44"/>
      <c r="AO240" s="44"/>
      <c r="AP240" s="50">
        <v>1E-4</v>
      </c>
      <c r="AQ240" s="37"/>
      <c r="AR240" s="314"/>
      <c r="AS240" s="314"/>
      <c r="AT240" s="314"/>
      <c r="AU240" s="314"/>
      <c r="AV240" s="314"/>
      <c r="AW240" s="314"/>
      <c r="AX240" s="314"/>
      <c r="AY240" s="314"/>
      <c r="AZ240" s="314"/>
    </row>
    <row r="241" spans="1:52" s="30" customFormat="1" ht="23.25">
      <c r="A241" s="254"/>
      <c r="B241" s="13"/>
      <c r="C241" s="14"/>
      <c r="D241" s="15"/>
      <c r="E241" s="61"/>
      <c r="F241" s="59"/>
      <c r="G241" s="18" t="s">
        <v>540</v>
      </c>
      <c r="H241" s="17" t="s">
        <v>543</v>
      </c>
      <c r="I241" s="72"/>
      <c r="J241" s="19">
        <v>4</v>
      </c>
      <c r="K241" s="20" t="s">
        <v>620</v>
      </c>
      <c r="L241" s="20" t="s">
        <v>37</v>
      </c>
      <c r="M241" s="17" t="s">
        <v>537</v>
      </c>
      <c r="N241" s="17" t="s">
        <v>481</v>
      </c>
      <c r="O241" s="17" t="s">
        <v>400</v>
      </c>
      <c r="P241" s="21">
        <f t="shared" si="26"/>
        <v>2581</v>
      </c>
      <c r="Q241" s="12">
        <v>330</v>
      </c>
      <c r="R241" s="21">
        <f t="shared" si="27"/>
        <v>851730</v>
      </c>
      <c r="S241" s="167">
        <f t="shared" si="28"/>
        <v>85.173000000000002</v>
      </c>
      <c r="T241" s="167"/>
      <c r="U241" s="167"/>
      <c r="V241" s="175"/>
      <c r="W241" s="37"/>
      <c r="X241" s="37"/>
      <c r="Y241" s="39"/>
      <c r="Z241" s="40"/>
      <c r="AA241" s="41"/>
      <c r="AB241" s="41"/>
      <c r="AC241" s="41"/>
      <c r="AD241" s="42"/>
      <c r="AE241" s="41"/>
      <c r="AF241" s="43"/>
      <c r="AG241" s="44"/>
      <c r="AH241" s="44"/>
      <c r="AI241" s="42"/>
      <c r="AJ241" s="45"/>
      <c r="AK241" s="44"/>
      <c r="AL241" s="41"/>
      <c r="AM241" s="41"/>
      <c r="AN241" s="44"/>
      <c r="AO241" s="44"/>
      <c r="AP241" s="50">
        <v>1E-4</v>
      </c>
      <c r="AQ241" s="37"/>
      <c r="AR241" s="314"/>
      <c r="AS241" s="314"/>
      <c r="AT241" s="314"/>
      <c r="AU241" s="314"/>
      <c r="AV241" s="314"/>
      <c r="AW241" s="314"/>
      <c r="AX241" s="314"/>
      <c r="AY241" s="314"/>
      <c r="AZ241" s="314"/>
    </row>
    <row r="242" spans="1:52" s="30" customFormat="1" ht="23.25">
      <c r="A242" s="255"/>
      <c r="B242" s="13"/>
      <c r="C242" s="14"/>
      <c r="D242" s="15"/>
      <c r="E242" s="61"/>
      <c r="F242" s="59"/>
      <c r="G242" s="18"/>
      <c r="H242" s="17"/>
      <c r="I242" s="72"/>
      <c r="J242" s="19"/>
      <c r="K242" s="20"/>
      <c r="L242" s="20"/>
      <c r="M242" s="17"/>
      <c r="N242" s="17"/>
      <c r="O242" s="17"/>
      <c r="P242" s="21"/>
      <c r="Q242" s="12"/>
      <c r="R242" s="21"/>
      <c r="S242" s="167">
        <f>SUM(S237:S241)</f>
        <v>391.21500000000003</v>
      </c>
      <c r="T242" s="167">
        <v>143</v>
      </c>
      <c r="U242" s="167">
        <f>S242-T242</f>
        <v>248.21500000000003</v>
      </c>
      <c r="V242" s="175">
        <f>U242*75%+T242</f>
        <v>329.16125</v>
      </c>
      <c r="W242" s="37"/>
      <c r="X242" s="37"/>
      <c r="Y242" s="39"/>
      <c r="Z242" s="40"/>
      <c r="AA242" s="41"/>
      <c r="AB242" s="41"/>
      <c r="AC242" s="41"/>
      <c r="AD242" s="42"/>
      <c r="AE242" s="41"/>
      <c r="AF242" s="43"/>
      <c r="AG242" s="44"/>
      <c r="AH242" s="44"/>
      <c r="AI242" s="42"/>
      <c r="AJ242" s="45"/>
      <c r="AK242" s="44"/>
      <c r="AL242" s="41"/>
      <c r="AM242" s="41"/>
      <c r="AN242" s="44"/>
      <c r="AO242" s="44"/>
      <c r="AP242" s="50"/>
      <c r="AQ242" s="37"/>
      <c r="AR242" s="314"/>
      <c r="AS242" s="314"/>
      <c r="AT242" s="314"/>
      <c r="AU242" s="314"/>
      <c r="AV242" s="314"/>
      <c r="AW242" s="314"/>
      <c r="AX242" s="314"/>
      <c r="AY242" s="314"/>
      <c r="AZ242" s="314"/>
    </row>
    <row r="243" spans="1:52" s="30" customFormat="1" ht="24">
      <c r="A243" s="156" t="s">
        <v>442</v>
      </c>
      <c r="B243" s="13" t="s">
        <v>43</v>
      </c>
      <c r="C243" s="14" t="s">
        <v>146</v>
      </c>
      <c r="D243" s="15" t="s">
        <v>45</v>
      </c>
      <c r="E243" s="60" t="s">
        <v>807</v>
      </c>
      <c r="F243" s="59" t="s">
        <v>424</v>
      </c>
      <c r="G243" s="18" t="s">
        <v>540</v>
      </c>
      <c r="H243" s="17" t="s">
        <v>541</v>
      </c>
      <c r="I243" s="72"/>
      <c r="J243" s="19">
        <v>4</v>
      </c>
      <c r="K243" s="20" t="s">
        <v>620</v>
      </c>
      <c r="L243" s="20" t="s">
        <v>37</v>
      </c>
      <c r="M243" s="17" t="s">
        <v>587</v>
      </c>
      <c r="N243" s="17" t="s">
        <v>584</v>
      </c>
      <c r="O243" s="17" t="s">
        <v>361</v>
      </c>
      <c r="P243" s="21">
        <f t="shared" ref="P243:P248" si="29">M243*400+N243*100+O243</f>
        <v>1986</v>
      </c>
      <c r="Q243" s="12">
        <v>330</v>
      </c>
      <c r="R243" s="21">
        <f t="shared" ref="R243:R248" si="30">P243*Q243</f>
        <v>655380</v>
      </c>
      <c r="S243" s="167">
        <f t="shared" ref="S243:S248" si="31">R243*0.01%</f>
        <v>65.537999999999997</v>
      </c>
      <c r="T243" s="167">
        <v>20</v>
      </c>
      <c r="U243" s="167">
        <f>S243-T243</f>
        <v>45.537999999999997</v>
      </c>
      <c r="V243" s="175">
        <f>U243*75%+T243</f>
        <v>54.153499999999994</v>
      </c>
      <c r="W243" s="37"/>
      <c r="X243" s="37"/>
      <c r="Y243" s="39"/>
      <c r="Z243" s="40"/>
      <c r="AA243" s="41"/>
      <c r="AB243" s="41"/>
      <c r="AC243" s="41"/>
      <c r="AD243" s="42"/>
      <c r="AE243" s="41"/>
      <c r="AF243" s="43"/>
      <c r="AG243" s="44"/>
      <c r="AH243" s="44"/>
      <c r="AI243" s="42"/>
      <c r="AJ243" s="45"/>
      <c r="AK243" s="44"/>
      <c r="AL243" s="41"/>
      <c r="AM243" s="41"/>
      <c r="AN243" s="44"/>
      <c r="AO243" s="44"/>
      <c r="AP243" s="50">
        <v>1E-4</v>
      </c>
      <c r="AQ243" s="37"/>
      <c r="AR243" s="314"/>
      <c r="AS243" s="314"/>
      <c r="AT243" s="314"/>
      <c r="AU243" s="314"/>
      <c r="AV243" s="314"/>
      <c r="AW243" s="314"/>
      <c r="AX243" s="314"/>
      <c r="AY243" s="314"/>
      <c r="AZ243" s="314"/>
    </row>
    <row r="244" spans="1:52" s="30" customFormat="1" ht="24">
      <c r="A244" s="156" t="s">
        <v>371</v>
      </c>
      <c r="B244" s="13" t="s">
        <v>49</v>
      </c>
      <c r="C244" s="14" t="s">
        <v>1084</v>
      </c>
      <c r="D244" s="15" t="s">
        <v>45</v>
      </c>
      <c r="E244" s="60" t="s">
        <v>808</v>
      </c>
      <c r="F244" s="59" t="s">
        <v>425</v>
      </c>
      <c r="G244" s="18" t="s">
        <v>540</v>
      </c>
      <c r="H244" s="17" t="s">
        <v>543</v>
      </c>
      <c r="I244" s="72"/>
      <c r="J244" s="19">
        <v>4</v>
      </c>
      <c r="K244" s="20" t="s">
        <v>620</v>
      </c>
      <c r="L244" s="20" t="s">
        <v>37</v>
      </c>
      <c r="M244" s="17" t="s">
        <v>481</v>
      </c>
      <c r="N244" s="17" t="s">
        <v>588</v>
      </c>
      <c r="O244" s="17" t="s">
        <v>610</v>
      </c>
      <c r="P244" s="21">
        <f t="shared" si="29"/>
        <v>655</v>
      </c>
      <c r="Q244" s="12">
        <v>330</v>
      </c>
      <c r="R244" s="21">
        <f t="shared" si="30"/>
        <v>216150</v>
      </c>
      <c r="S244" s="167">
        <f t="shared" si="31"/>
        <v>21.615000000000002</v>
      </c>
      <c r="T244" s="167"/>
      <c r="U244" s="167"/>
      <c r="V244" s="175"/>
      <c r="W244" s="37"/>
      <c r="X244" s="37"/>
      <c r="Y244" s="39"/>
      <c r="Z244" s="40"/>
      <c r="AA244" s="41"/>
      <c r="AB244" s="41"/>
      <c r="AC244" s="41"/>
      <c r="AD244" s="42"/>
      <c r="AE244" s="41"/>
      <c r="AF244" s="43"/>
      <c r="AG244" s="44"/>
      <c r="AH244" s="44"/>
      <c r="AI244" s="42"/>
      <c r="AJ244" s="45"/>
      <c r="AK244" s="44"/>
      <c r="AL244" s="41"/>
      <c r="AM244" s="41"/>
      <c r="AN244" s="44"/>
      <c r="AO244" s="44"/>
      <c r="AP244" s="50">
        <v>1E-4</v>
      </c>
      <c r="AQ244" s="153" t="s">
        <v>1083</v>
      </c>
      <c r="AR244" s="314"/>
      <c r="AS244" s="314"/>
      <c r="AT244" s="314"/>
      <c r="AU244" s="314"/>
      <c r="AV244" s="314"/>
      <c r="AW244" s="314"/>
      <c r="AX244" s="314"/>
      <c r="AY244" s="314"/>
      <c r="AZ244" s="314"/>
    </row>
    <row r="245" spans="1:52" s="30" customFormat="1" ht="24">
      <c r="A245" s="156" t="s">
        <v>456</v>
      </c>
      <c r="B245" s="13" t="s">
        <v>43</v>
      </c>
      <c r="C245" s="14" t="s">
        <v>148</v>
      </c>
      <c r="D245" s="15" t="s">
        <v>45</v>
      </c>
      <c r="E245" s="60" t="s">
        <v>809</v>
      </c>
      <c r="F245" s="59" t="s">
        <v>426</v>
      </c>
      <c r="G245" s="18" t="s">
        <v>540</v>
      </c>
      <c r="H245" s="17" t="s">
        <v>552</v>
      </c>
      <c r="I245" s="72"/>
      <c r="J245" s="19">
        <v>4</v>
      </c>
      <c r="K245" s="20" t="s">
        <v>620</v>
      </c>
      <c r="L245" s="20" t="s">
        <v>37</v>
      </c>
      <c r="M245" s="17" t="s">
        <v>481</v>
      </c>
      <c r="N245" s="17" t="s">
        <v>585</v>
      </c>
      <c r="O245" s="17" t="s">
        <v>602</v>
      </c>
      <c r="P245" s="21">
        <f t="shared" si="29"/>
        <v>491</v>
      </c>
      <c r="Q245" s="12">
        <v>330</v>
      </c>
      <c r="R245" s="21">
        <f t="shared" si="30"/>
        <v>162030</v>
      </c>
      <c r="S245" s="167">
        <f t="shared" si="31"/>
        <v>16.202999999999999</v>
      </c>
      <c r="T245" s="167">
        <v>1</v>
      </c>
      <c r="U245" s="167">
        <f>S245-T245</f>
        <v>15.202999999999999</v>
      </c>
      <c r="V245" s="175">
        <f>U245*75%+T245</f>
        <v>12.402249999999999</v>
      </c>
      <c r="W245" s="37"/>
      <c r="X245" s="37"/>
      <c r="Y245" s="39"/>
      <c r="Z245" s="40"/>
      <c r="AA245" s="41"/>
      <c r="AB245" s="41"/>
      <c r="AC245" s="41"/>
      <c r="AD245" s="42"/>
      <c r="AE245" s="41"/>
      <c r="AF245" s="43"/>
      <c r="AG245" s="44"/>
      <c r="AH245" s="44"/>
      <c r="AI245" s="42"/>
      <c r="AJ245" s="45"/>
      <c r="AK245" s="44"/>
      <c r="AL245" s="41"/>
      <c r="AM245" s="41"/>
      <c r="AN245" s="44"/>
      <c r="AO245" s="44"/>
      <c r="AP245" s="50">
        <v>1E-4</v>
      </c>
      <c r="AQ245" s="37"/>
      <c r="AR245" s="314"/>
      <c r="AS245" s="314"/>
      <c r="AT245" s="314"/>
      <c r="AU245" s="314"/>
      <c r="AV245" s="314"/>
      <c r="AW245" s="314"/>
      <c r="AX245" s="314"/>
      <c r="AY245" s="314"/>
      <c r="AZ245" s="314"/>
    </row>
    <row r="246" spans="1:52" s="30" customFormat="1" ht="24">
      <c r="A246" s="156" t="s">
        <v>602</v>
      </c>
      <c r="B246" s="13" t="s">
        <v>43</v>
      </c>
      <c r="C246" s="14" t="s">
        <v>150</v>
      </c>
      <c r="D246" s="15" t="s">
        <v>45</v>
      </c>
      <c r="E246" s="60" t="s">
        <v>811</v>
      </c>
      <c r="F246" s="59" t="s">
        <v>427</v>
      </c>
      <c r="G246" s="18" t="s">
        <v>540</v>
      </c>
      <c r="H246" s="17" t="s">
        <v>565</v>
      </c>
      <c r="I246" s="72"/>
      <c r="J246" s="19">
        <v>4</v>
      </c>
      <c r="K246" s="20" t="s">
        <v>620</v>
      </c>
      <c r="L246" s="20" t="s">
        <v>37</v>
      </c>
      <c r="M246" s="17" t="s">
        <v>588</v>
      </c>
      <c r="N246" s="17" t="s">
        <v>585</v>
      </c>
      <c r="O246" s="17" t="s">
        <v>534</v>
      </c>
      <c r="P246" s="21">
        <f t="shared" si="29"/>
        <v>838</v>
      </c>
      <c r="Q246" s="12">
        <v>330</v>
      </c>
      <c r="R246" s="21">
        <f t="shared" si="30"/>
        <v>276540</v>
      </c>
      <c r="S246" s="167">
        <f t="shared" si="31"/>
        <v>27.654</v>
      </c>
      <c r="T246" s="167">
        <v>5</v>
      </c>
      <c r="U246" s="167">
        <f>S246-T246</f>
        <v>22.654</v>
      </c>
      <c r="V246" s="175">
        <f>U246*75%+T246</f>
        <v>21.990500000000001</v>
      </c>
      <c r="W246" s="37"/>
      <c r="X246" s="37"/>
      <c r="Y246" s="39"/>
      <c r="Z246" s="40"/>
      <c r="AA246" s="41"/>
      <c r="AB246" s="41"/>
      <c r="AC246" s="41"/>
      <c r="AD246" s="42"/>
      <c r="AE246" s="41"/>
      <c r="AF246" s="43"/>
      <c r="AG246" s="44"/>
      <c r="AH246" s="44"/>
      <c r="AI246" s="42"/>
      <c r="AJ246" s="45"/>
      <c r="AK246" s="44"/>
      <c r="AL246" s="41"/>
      <c r="AM246" s="41"/>
      <c r="AN246" s="44"/>
      <c r="AO246" s="44"/>
      <c r="AP246" s="50">
        <v>1E-4</v>
      </c>
      <c r="AQ246" s="37"/>
      <c r="AR246" s="314"/>
      <c r="AS246" s="314"/>
      <c r="AT246" s="314"/>
      <c r="AU246" s="314"/>
      <c r="AV246" s="314"/>
      <c r="AW246" s="314"/>
      <c r="AX246" s="314"/>
      <c r="AY246" s="314"/>
      <c r="AZ246" s="314"/>
    </row>
    <row r="247" spans="1:52" s="30" customFormat="1" ht="24">
      <c r="A247" s="253" t="s">
        <v>430</v>
      </c>
      <c r="B247" s="13" t="s">
        <v>49</v>
      </c>
      <c r="C247" s="14" t="s">
        <v>152</v>
      </c>
      <c r="D247" s="15" t="s">
        <v>45</v>
      </c>
      <c r="E247" s="60" t="s">
        <v>813</v>
      </c>
      <c r="F247" s="59" t="s">
        <v>429</v>
      </c>
      <c r="G247" s="18" t="s">
        <v>540</v>
      </c>
      <c r="H247" s="17" t="s">
        <v>572</v>
      </c>
      <c r="I247" s="72"/>
      <c r="J247" s="19">
        <v>4</v>
      </c>
      <c r="K247" s="20" t="s">
        <v>620</v>
      </c>
      <c r="L247" s="20" t="s">
        <v>37</v>
      </c>
      <c r="M247" s="17" t="s">
        <v>589</v>
      </c>
      <c r="N247" s="17" t="s">
        <v>585</v>
      </c>
      <c r="O247" s="17" t="s">
        <v>585</v>
      </c>
      <c r="P247" s="21">
        <f t="shared" si="29"/>
        <v>4000</v>
      </c>
      <c r="Q247" s="12">
        <v>330</v>
      </c>
      <c r="R247" s="21">
        <f t="shared" si="30"/>
        <v>1320000</v>
      </c>
      <c r="S247" s="167">
        <f t="shared" si="31"/>
        <v>132</v>
      </c>
      <c r="T247" s="167"/>
      <c r="U247" s="167"/>
      <c r="V247" s="175"/>
      <c r="W247" s="37"/>
      <c r="X247" s="37"/>
      <c r="Y247" s="39"/>
      <c r="Z247" s="40"/>
      <c r="AA247" s="41"/>
      <c r="AB247" s="41"/>
      <c r="AC247" s="41"/>
      <c r="AD247" s="42"/>
      <c r="AE247" s="41"/>
      <c r="AF247" s="43"/>
      <c r="AG247" s="44"/>
      <c r="AH247" s="44"/>
      <c r="AI247" s="42"/>
      <c r="AJ247" s="45"/>
      <c r="AK247" s="44"/>
      <c r="AL247" s="41"/>
      <c r="AM247" s="41"/>
      <c r="AN247" s="44"/>
      <c r="AO247" s="44"/>
      <c r="AP247" s="50">
        <v>1E-4</v>
      </c>
      <c r="AQ247" s="37"/>
      <c r="AR247" s="314"/>
      <c r="AS247" s="314"/>
      <c r="AT247" s="314"/>
      <c r="AU247" s="314"/>
      <c r="AV247" s="314"/>
      <c r="AW247" s="314"/>
      <c r="AX247" s="314"/>
      <c r="AY247" s="314"/>
      <c r="AZ247" s="314"/>
    </row>
    <row r="248" spans="1:52" s="30" customFormat="1" ht="23.25">
      <c r="A248" s="254"/>
      <c r="B248" s="13"/>
      <c r="C248" s="14"/>
      <c r="D248" s="15"/>
      <c r="E248" s="61"/>
      <c r="F248" s="59"/>
      <c r="G248" s="18" t="s">
        <v>540</v>
      </c>
      <c r="H248" s="17" t="s">
        <v>572</v>
      </c>
      <c r="I248" s="72"/>
      <c r="J248" s="19">
        <v>4</v>
      </c>
      <c r="K248" s="20" t="s">
        <v>620</v>
      </c>
      <c r="L248" s="20" t="s">
        <v>37</v>
      </c>
      <c r="M248" s="17" t="s">
        <v>585</v>
      </c>
      <c r="N248" s="17" t="s">
        <v>585</v>
      </c>
      <c r="O248" s="17" t="s">
        <v>605</v>
      </c>
      <c r="P248" s="21">
        <f t="shared" si="29"/>
        <v>83</v>
      </c>
      <c r="Q248" s="12">
        <v>330</v>
      </c>
      <c r="R248" s="21">
        <f t="shared" si="30"/>
        <v>27390</v>
      </c>
      <c r="S248" s="167">
        <f t="shared" si="31"/>
        <v>2.7390000000000003</v>
      </c>
      <c r="T248" s="167"/>
      <c r="U248" s="167"/>
      <c r="V248" s="175"/>
      <c r="W248" s="37"/>
      <c r="X248" s="37"/>
      <c r="Y248" s="39"/>
      <c r="Z248" s="40"/>
      <c r="AA248" s="41"/>
      <c r="AB248" s="41"/>
      <c r="AC248" s="41"/>
      <c r="AD248" s="42"/>
      <c r="AE248" s="41"/>
      <c r="AF248" s="43"/>
      <c r="AG248" s="44"/>
      <c r="AH248" s="44"/>
      <c r="AI248" s="42"/>
      <c r="AJ248" s="45"/>
      <c r="AK248" s="44"/>
      <c r="AL248" s="41"/>
      <c r="AM248" s="41"/>
      <c r="AN248" s="44"/>
      <c r="AO248" s="44"/>
      <c r="AP248" s="50">
        <v>1E-4</v>
      </c>
      <c r="AQ248" s="37"/>
      <c r="AR248" s="314"/>
      <c r="AS248" s="314"/>
      <c r="AT248" s="314"/>
      <c r="AU248" s="314"/>
      <c r="AV248" s="314"/>
      <c r="AW248" s="314"/>
      <c r="AX248" s="314"/>
      <c r="AY248" s="314"/>
      <c r="AZ248" s="314"/>
    </row>
    <row r="249" spans="1:52" s="30" customFormat="1" ht="23.25">
      <c r="A249" s="255"/>
      <c r="B249" s="13"/>
      <c r="C249" s="14"/>
      <c r="D249" s="15"/>
      <c r="E249" s="61"/>
      <c r="F249" s="59"/>
      <c r="G249" s="18"/>
      <c r="H249" s="17"/>
      <c r="I249" s="72"/>
      <c r="J249" s="19"/>
      <c r="K249" s="20"/>
      <c r="L249" s="20"/>
      <c r="M249" s="17"/>
      <c r="N249" s="17"/>
      <c r="O249" s="17"/>
      <c r="P249" s="21"/>
      <c r="Q249" s="12"/>
      <c r="R249" s="21"/>
      <c r="S249" s="167">
        <f>SUM(S247:S248)</f>
        <v>134.739</v>
      </c>
      <c r="T249" s="167"/>
      <c r="U249" s="167"/>
      <c r="V249" s="175"/>
      <c r="W249" s="37"/>
      <c r="X249" s="37"/>
      <c r="Y249" s="39"/>
      <c r="Z249" s="40"/>
      <c r="AA249" s="41"/>
      <c r="AB249" s="41"/>
      <c r="AC249" s="41"/>
      <c r="AD249" s="42"/>
      <c r="AE249" s="41"/>
      <c r="AF249" s="43"/>
      <c r="AG249" s="44"/>
      <c r="AH249" s="44"/>
      <c r="AI249" s="42"/>
      <c r="AJ249" s="45"/>
      <c r="AK249" s="44"/>
      <c r="AL249" s="41"/>
      <c r="AM249" s="41"/>
      <c r="AN249" s="44"/>
      <c r="AO249" s="44"/>
      <c r="AP249" s="50"/>
      <c r="AQ249" s="37"/>
      <c r="AR249" s="314"/>
      <c r="AS249" s="314"/>
      <c r="AT249" s="314"/>
      <c r="AU249" s="314"/>
      <c r="AV249" s="314"/>
      <c r="AW249" s="314"/>
      <c r="AX249" s="314"/>
      <c r="AY249" s="314"/>
      <c r="AZ249" s="314"/>
    </row>
    <row r="250" spans="1:52" s="30" customFormat="1" ht="24">
      <c r="A250" s="156" t="s">
        <v>471</v>
      </c>
      <c r="B250" s="13" t="s">
        <v>49</v>
      </c>
      <c r="C250" s="14" t="s">
        <v>153</v>
      </c>
      <c r="D250" s="15" t="s">
        <v>45</v>
      </c>
      <c r="E250" s="60" t="s">
        <v>814</v>
      </c>
      <c r="F250" s="59" t="s">
        <v>430</v>
      </c>
      <c r="G250" s="18" t="s">
        <v>540</v>
      </c>
      <c r="H250" s="17" t="s">
        <v>572</v>
      </c>
      <c r="I250" s="72"/>
      <c r="J250" s="19">
        <v>4</v>
      </c>
      <c r="K250" s="20" t="s">
        <v>620</v>
      </c>
      <c r="L250" s="20" t="s">
        <v>37</v>
      </c>
      <c r="M250" s="17" t="s">
        <v>586</v>
      </c>
      <c r="N250" s="17" t="s">
        <v>585</v>
      </c>
      <c r="O250" s="17" t="s">
        <v>490</v>
      </c>
      <c r="P250" s="21">
        <f>M250*400+N250*100+O250</f>
        <v>2868</v>
      </c>
      <c r="Q250" s="12">
        <v>330</v>
      </c>
      <c r="R250" s="21">
        <f>P250*Q250</f>
        <v>946440</v>
      </c>
      <c r="S250" s="167">
        <f>R250*0.01%</f>
        <v>94.644000000000005</v>
      </c>
      <c r="T250" s="167"/>
      <c r="U250" s="167"/>
      <c r="V250" s="175"/>
      <c r="W250" s="37"/>
      <c r="X250" s="37"/>
      <c r="Y250" s="39"/>
      <c r="Z250" s="40"/>
      <c r="AA250" s="41"/>
      <c r="AB250" s="41"/>
      <c r="AC250" s="41"/>
      <c r="AD250" s="42"/>
      <c r="AE250" s="41"/>
      <c r="AF250" s="43"/>
      <c r="AG250" s="44"/>
      <c r="AH250" s="44"/>
      <c r="AI250" s="42"/>
      <c r="AJ250" s="45"/>
      <c r="AK250" s="44"/>
      <c r="AL250" s="41"/>
      <c r="AM250" s="41"/>
      <c r="AN250" s="44"/>
      <c r="AO250" s="44"/>
      <c r="AP250" s="50">
        <v>1E-4</v>
      </c>
      <c r="AQ250" s="37"/>
      <c r="AR250" s="314"/>
      <c r="AS250" s="314"/>
      <c r="AT250" s="314"/>
      <c r="AU250" s="314"/>
      <c r="AV250" s="314"/>
      <c r="AW250" s="314"/>
      <c r="AX250" s="314"/>
      <c r="AY250" s="314"/>
      <c r="AZ250" s="314"/>
    </row>
    <row r="251" spans="1:52" s="30" customFormat="1" ht="23.25">
      <c r="A251" s="156" t="s">
        <v>369</v>
      </c>
      <c r="B251" s="13" t="s">
        <v>43</v>
      </c>
      <c r="C251" s="14" t="s">
        <v>154</v>
      </c>
      <c r="D251" s="15" t="s">
        <v>47</v>
      </c>
      <c r="E251" s="64" t="s">
        <v>1043</v>
      </c>
      <c r="F251" s="59" t="s">
        <v>431</v>
      </c>
      <c r="G251" s="18" t="s">
        <v>540</v>
      </c>
      <c r="H251" s="17" t="s">
        <v>543</v>
      </c>
      <c r="I251" s="72"/>
      <c r="J251" s="19">
        <v>4</v>
      </c>
      <c r="K251" s="20" t="s">
        <v>620</v>
      </c>
      <c r="L251" s="20" t="s">
        <v>37</v>
      </c>
      <c r="M251" s="17" t="s">
        <v>481</v>
      </c>
      <c r="N251" s="17" t="s">
        <v>481</v>
      </c>
      <c r="O251" s="17" t="s">
        <v>502</v>
      </c>
      <c r="P251" s="21">
        <f>M251*400+N251*100+O251</f>
        <v>526</v>
      </c>
      <c r="Q251" s="12">
        <v>330</v>
      </c>
      <c r="R251" s="21">
        <f>P251*Q251</f>
        <v>173580</v>
      </c>
      <c r="S251" s="167">
        <f>R251*0.01%</f>
        <v>17.358000000000001</v>
      </c>
      <c r="T251" s="167">
        <v>1</v>
      </c>
      <c r="U251" s="167">
        <f>S251-T251</f>
        <v>16.358000000000001</v>
      </c>
      <c r="V251" s="175">
        <f>U251*75%+T251</f>
        <v>13.2685</v>
      </c>
      <c r="W251" s="37"/>
      <c r="X251" s="37"/>
      <c r="Y251" s="39"/>
      <c r="Z251" s="40"/>
      <c r="AA251" s="41"/>
      <c r="AB251" s="41"/>
      <c r="AC251" s="41"/>
      <c r="AD251" s="42"/>
      <c r="AE251" s="41"/>
      <c r="AF251" s="43"/>
      <c r="AG251" s="44"/>
      <c r="AH251" s="44"/>
      <c r="AI251" s="42"/>
      <c r="AJ251" s="45"/>
      <c r="AK251" s="44"/>
      <c r="AL251" s="41"/>
      <c r="AM251" s="41"/>
      <c r="AN251" s="44"/>
      <c r="AO251" s="44"/>
      <c r="AP251" s="50">
        <v>1E-4</v>
      </c>
      <c r="AQ251" s="37"/>
      <c r="AR251" s="314"/>
      <c r="AS251" s="314"/>
      <c r="AT251" s="314"/>
      <c r="AU251" s="314"/>
      <c r="AV251" s="314"/>
      <c r="AW251" s="314"/>
      <c r="AX251" s="314"/>
      <c r="AY251" s="314"/>
      <c r="AZ251" s="314"/>
    </row>
    <row r="252" spans="1:52" s="30" customFormat="1" ht="24">
      <c r="A252" s="156" t="s">
        <v>362</v>
      </c>
      <c r="B252" s="13" t="s">
        <v>43</v>
      </c>
      <c r="C252" s="14" t="s">
        <v>155</v>
      </c>
      <c r="D252" s="15" t="s">
        <v>66</v>
      </c>
      <c r="E252" s="60" t="s">
        <v>815</v>
      </c>
      <c r="F252" s="59" t="s">
        <v>359</v>
      </c>
      <c r="G252" s="18" t="s">
        <v>540</v>
      </c>
      <c r="H252" s="17" t="s">
        <v>564</v>
      </c>
      <c r="I252" s="72"/>
      <c r="J252" s="19">
        <v>4</v>
      </c>
      <c r="K252" s="20" t="s">
        <v>620</v>
      </c>
      <c r="L252" s="20" t="s">
        <v>37</v>
      </c>
      <c r="M252" s="17" t="s">
        <v>587</v>
      </c>
      <c r="N252" s="17" t="s">
        <v>585</v>
      </c>
      <c r="O252" s="17" t="s">
        <v>481</v>
      </c>
      <c r="P252" s="21">
        <f>M252*400+N252*100+O252</f>
        <v>1601</v>
      </c>
      <c r="Q252" s="12">
        <v>330</v>
      </c>
      <c r="R252" s="21">
        <f>P252*Q252</f>
        <v>528330</v>
      </c>
      <c r="S252" s="167">
        <f>R252*0.01%</f>
        <v>52.833000000000006</v>
      </c>
      <c r="T252" s="167">
        <v>20</v>
      </c>
      <c r="U252" s="167">
        <f>S252-T252</f>
        <v>32.833000000000006</v>
      </c>
      <c r="V252" s="175">
        <f>U252*75%+T252</f>
        <v>44.624750000000006</v>
      </c>
      <c r="W252" s="37"/>
      <c r="X252" s="37"/>
      <c r="Y252" s="39"/>
      <c r="Z252" s="40"/>
      <c r="AA252" s="41"/>
      <c r="AB252" s="41"/>
      <c r="AC252" s="41"/>
      <c r="AD252" s="42"/>
      <c r="AE252" s="41"/>
      <c r="AF252" s="43"/>
      <c r="AG252" s="44"/>
      <c r="AH252" s="44"/>
      <c r="AI252" s="42"/>
      <c r="AJ252" s="45"/>
      <c r="AK252" s="44"/>
      <c r="AL252" s="41"/>
      <c r="AM252" s="41"/>
      <c r="AN252" s="44"/>
      <c r="AO252" s="44"/>
      <c r="AP252" s="50">
        <v>1E-4</v>
      </c>
      <c r="AQ252" s="37"/>
      <c r="AR252" s="314"/>
      <c r="AS252" s="314"/>
      <c r="AT252" s="314"/>
      <c r="AU252" s="314"/>
      <c r="AV252" s="314"/>
      <c r="AW252" s="314"/>
      <c r="AX252" s="314"/>
      <c r="AY252" s="314"/>
      <c r="AZ252" s="314"/>
    </row>
    <row r="253" spans="1:52" s="30" customFormat="1" ht="24">
      <c r="A253" s="253" t="s">
        <v>464</v>
      </c>
      <c r="B253" s="13" t="s">
        <v>43</v>
      </c>
      <c r="C253" s="14" t="s">
        <v>156</v>
      </c>
      <c r="D253" s="15" t="s">
        <v>45</v>
      </c>
      <c r="E253" s="60" t="s">
        <v>816</v>
      </c>
      <c r="F253" s="59" t="s">
        <v>371</v>
      </c>
      <c r="G253" s="18" t="s">
        <v>540</v>
      </c>
      <c r="H253" s="17" t="s">
        <v>552</v>
      </c>
      <c r="I253" s="72"/>
      <c r="J253" s="19">
        <v>4</v>
      </c>
      <c r="K253" s="20" t="s">
        <v>620</v>
      </c>
      <c r="L253" s="20" t="s">
        <v>37</v>
      </c>
      <c r="M253" s="17" t="s">
        <v>588</v>
      </c>
      <c r="N253" s="17" t="s">
        <v>584</v>
      </c>
      <c r="O253" s="17" t="s">
        <v>486</v>
      </c>
      <c r="P253" s="21">
        <f>M253*400+N253*100+O253</f>
        <v>1112</v>
      </c>
      <c r="Q253" s="12">
        <v>330</v>
      </c>
      <c r="R253" s="21">
        <f>P253*Q253</f>
        <v>366960</v>
      </c>
      <c r="S253" s="167">
        <f>R253*0.01%</f>
        <v>36.696000000000005</v>
      </c>
      <c r="T253" s="167"/>
      <c r="U253" s="167"/>
      <c r="V253" s="175"/>
      <c r="W253" s="37"/>
      <c r="X253" s="37"/>
      <c r="Y253" s="39"/>
      <c r="Z253" s="40"/>
      <c r="AA253" s="41"/>
      <c r="AB253" s="41"/>
      <c r="AC253" s="41"/>
      <c r="AD253" s="42"/>
      <c r="AE253" s="41"/>
      <c r="AF253" s="43"/>
      <c r="AG253" s="44"/>
      <c r="AH253" s="44"/>
      <c r="AI253" s="42"/>
      <c r="AJ253" s="45"/>
      <c r="AK253" s="44"/>
      <c r="AL253" s="41"/>
      <c r="AM253" s="41"/>
      <c r="AN253" s="44"/>
      <c r="AO253" s="44"/>
      <c r="AP253" s="50">
        <v>1E-4</v>
      </c>
      <c r="AQ253" s="37"/>
      <c r="AR253" s="314"/>
      <c r="AS253" s="314"/>
      <c r="AT253" s="314"/>
      <c r="AU253" s="314"/>
      <c r="AV253" s="314"/>
      <c r="AW253" s="314"/>
      <c r="AX253" s="314"/>
      <c r="AY253" s="314"/>
      <c r="AZ253" s="314"/>
    </row>
    <row r="254" spans="1:52" s="30" customFormat="1" ht="23.25">
      <c r="A254" s="254"/>
      <c r="B254" s="13"/>
      <c r="C254" s="14"/>
      <c r="D254" s="15"/>
      <c r="E254" s="61"/>
      <c r="F254" s="59"/>
      <c r="G254" s="18" t="s">
        <v>540</v>
      </c>
      <c r="H254" s="17" t="s">
        <v>546</v>
      </c>
      <c r="I254" s="72"/>
      <c r="J254" s="19">
        <v>4</v>
      </c>
      <c r="K254" s="20" t="s">
        <v>620</v>
      </c>
      <c r="L254" s="20" t="s">
        <v>37</v>
      </c>
      <c r="M254" s="17" t="s">
        <v>418</v>
      </c>
      <c r="N254" s="17" t="s">
        <v>588</v>
      </c>
      <c r="O254" s="17" t="s">
        <v>469</v>
      </c>
      <c r="P254" s="21">
        <f>M254*400+N254*100+O254</f>
        <v>8243</v>
      </c>
      <c r="Q254" s="12">
        <v>330</v>
      </c>
      <c r="R254" s="21">
        <f>P254*Q254</f>
        <v>2720190</v>
      </c>
      <c r="S254" s="167">
        <f>R254*0.01%</f>
        <v>272.01900000000001</v>
      </c>
      <c r="T254" s="167"/>
      <c r="U254" s="167"/>
      <c r="V254" s="175"/>
      <c r="W254" s="37"/>
      <c r="X254" s="37"/>
      <c r="Y254" s="39"/>
      <c r="Z254" s="40"/>
      <c r="AA254" s="41"/>
      <c r="AB254" s="41"/>
      <c r="AC254" s="41"/>
      <c r="AD254" s="42"/>
      <c r="AE254" s="41"/>
      <c r="AF254" s="43"/>
      <c r="AG254" s="44"/>
      <c r="AH254" s="44"/>
      <c r="AI254" s="42"/>
      <c r="AJ254" s="45"/>
      <c r="AK254" s="44"/>
      <c r="AL254" s="41"/>
      <c r="AM254" s="41"/>
      <c r="AN254" s="44"/>
      <c r="AO254" s="44"/>
      <c r="AP254" s="50">
        <v>1E-4</v>
      </c>
      <c r="AQ254" s="37"/>
      <c r="AR254" s="314"/>
      <c r="AS254" s="314"/>
      <c r="AT254" s="314"/>
      <c r="AU254" s="314"/>
      <c r="AV254" s="314"/>
      <c r="AW254" s="314"/>
      <c r="AX254" s="314"/>
      <c r="AY254" s="314"/>
      <c r="AZ254" s="314"/>
    </row>
    <row r="255" spans="1:52" s="30" customFormat="1" ht="23.25">
      <c r="A255" s="255"/>
      <c r="B255" s="13"/>
      <c r="C255" s="14"/>
      <c r="D255" s="15"/>
      <c r="E255" s="61"/>
      <c r="F255" s="59"/>
      <c r="G255" s="18"/>
      <c r="H255" s="17"/>
      <c r="I255" s="72"/>
      <c r="J255" s="19"/>
      <c r="K255" s="20"/>
      <c r="L255" s="20"/>
      <c r="M255" s="17"/>
      <c r="N255" s="17"/>
      <c r="O255" s="17"/>
      <c r="P255" s="21"/>
      <c r="Q255" s="12"/>
      <c r="R255" s="21"/>
      <c r="S255" s="167">
        <f>SUM(S253:S254)</f>
        <v>308.71500000000003</v>
      </c>
      <c r="T255" s="167"/>
      <c r="U255" s="167"/>
      <c r="V255" s="175"/>
      <c r="W255" s="37"/>
      <c r="X255" s="37"/>
      <c r="Y255" s="39"/>
      <c r="Z255" s="40"/>
      <c r="AA255" s="41"/>
      <c r="AB255" s="41"/>
      <c r="AC255" s="41"/>
      <c r="AD255" s="42"/>
      <c r="AE255" s="41"/>
      <c r="AF255" s="43"/>
      <c r="AG255" s="44"/>
      <c r="AH255" s="44"/>
      <c r="AI255" s="42"/>
      <c r="AJ255" s="45"/>
      <c r="AK255" s="44"/>
      <c r="AL255" s="41"/>
      <c r="AM255" s="41"/>
      <c r="AN255" s="44"/>
      <c r="AO255" s="44"/>
      <c r="AP255" s="50"/>
      <c r="AQ255" s="37"/>
      <c r="AR255" s="314"/>
      <c r="AS255" s="314"/>
      <c r="AT255" s="314"/>
      <c r="AU255" s="314"/>
      <c r="AV255" s="314"/>
      <c r="AW255" s="314"/>
      <c r="AX255" s="314"/>
      <c r="AY255" s="314"/>
      <c r="AZ255" s="314"/>
    </row>
    <row r="256" spans="1:52" s="30" customFormat="1" ht="24">
      <c r="A256" s="253" t="s">
        <v>435</v>
      </c>
      <c r="B256" s="13" t="s">
        <v>49</v>
      </c>
      <c r="C256" s="14" t="s">
        <v>157</v>
      </c>
      <c r="D256" s="15" t="s">
        <v>47</v>
      </c>
      <c r="E256" s="60" t="s">
        <v>817</v>
      </c>
      <c r="F256" s="59" t="s">
        <v>432</v>
      </c>
      <c r="G256" s="18" t="s">
        <v>540</v>
      </c>
      <c r="H256" s="17" t="s">
        <v>542</v>
      </c>
      <c r="I256" s="72"/>
      <c r="J256" s="19">
        <v>4</v>
      </c>
      <c r="K256" s="20" t="s">
        <v>620</v>
      </c>
      <c r="L256" s="20" t="s">
        <v>37</v>
      </c>
      <c r="M256" s="17" t="s">
        <v>585</v>
      </c>
      <c r="N256" s="17" t="s">
        <v>584</v>
      </c>
      <c r="O256" s="17" t="s">
        <v>526</v>
      </c>
      <c r="P256" s="21">
        <f>M256*400+N256*100+O256</f>
        <v>315</v>
      </c>
      <c r="Q256" s="12">
        <v>330</v>
      </c>
      <c r="R256" s="21">
        <f>P256*Q256</f>
        <v>103950</v>
      </c>
      <c r="S256" s="167">
        <f>R256*0.01%</f>
        <v>10.395000000000001</v>
      </c>
      <c r="T256" s="167"/>
      <c r="U256" s="167"/>
      <c r="V256" s="175"/>
      <c r="W256" s="37"/>
      <c r="X256" s="37"/>
      <c r="Y256" s="39"/>
      <c r="Z256" s="40"/>
      <c r="AA256" s="41"/>
      <c r="AB256" s="41"/>
      <c r="AC256" s="41"/>
      <c r="AD256" s="42"/>
      <c r="AE256" s="41"/>
      <c r="AF256" s="43"/>
      <c r="AG256" s="44"/>
      <c r="AH256" s="44"/>
      <c r="AI256" s="42"/>
      <c r="AJ256" s="45"/>
      <c r="AK256" s="44"/>
      <c r="AL256" s="41"/>
      <c r="AM256" s="41"/>
      <c r="AN256" s="44"/>
      <c r="AO256" s="44"/>
      <c r="AP256" s="50">
        <v>1E-4</v>
      </c>
      <c r="AQ256" s="37"/>
      <c r="AR256" s="314"/>
      <c r="AS256" s="314"/>
      <c r="AT256" s="314"/>
      <c r="AU256" s="314"/>
      <c r="AV256" s="314"/>
      <c r="AW256" s="314"/>
      <c r="AX256" s="314"/>
      <c r="AY256" s="314"/>
      <c r="AZ256" s="314"/>
    </row>
    <row r="257" spans="1:52" s="30" customFormat="1" ht="23.25">
      <c r="A257" s="254"/>
      <c r="B257" s="13"/>
      <c r="C257" s="14"/>
      <c r="D257" s="15"/>
      <c r="E257" s="61"/>
      <c r="F257" s="59"/>
      <c r="G257" s="18" t="s">
        <v>540</v>
      </c>
      <c r="H257" s="17" t="s">
        <v>542</v>
      </c>
      <c r="I257" s="72"/>
      <c r="J257" s="19">
        <v>4</v>
      </c>
      <c r="K257" s="20" t="s">
        <v>620</v>
      </c>
      <c r="L257" s="20" t="s">
        <v>37</v>
      </c>
      <c r="M257" s="17" t="s">
        <v>588</v>
      </c>
      <c r="N257" s="17" t="s">
        <v>588</v>
      </c>
      <c r="O257" s="17" t="s">
        <v>371</v>
      </c>
      <c r="P257" s="21">
        <f>M257*400+N257*100+O257</f>
        <v>1089</v>
      </c>
      <c r="Q257" s="12">
        <v>330</v>
      </c>
      <c r="R257" s="21">
        <f>P257*Q257</f>
        <v>359370</v>
      </c>
      <c r="S257" s="167">
        <f>R257*0.01%</f>
        <v>35.937000000000005</v>
      </c>
      <c r="T257" s="167"/>
      <c r="U257" s="167"/>
      <c r="V257" s="175"/>
      <c r="W257" s="37"/>
      <c r="X257" s="37"/>
      <c r="Y257" s="39"/>
      <c r="Z257" s="40"/>
      <c r="AA257" s="41"/>
      <c r="AB257" s="41"/>
      <c r="AC257" s="41"/>
      <c r="AD257" s="42"/>
      <c r="AE257" s="41"/>
      <c r="AF257" s="43"/>
      <c r="AG257" s="44"/>
      <c r="AH257" s="44"/>
      <c r="AI257" s="42"/>
      <c r="AJ257" s="45"/>
      <c r="AK257" s="44"/>
      <c r="AL257" s="41"/>
      <c r="AM257" s="41"/>
      <c r="AN257" s="44"/>
      <c r="AO257" s="44"/>
      <c r="AP257" s="50">
        <v>1E-4</v>
      </c>
      <c r="AQ257" s="37"/>
      <c r="AR257" s="314"/>
      <c r="AS257" s="314"/>
      <c r="AT257" s="314"/>
      <c r="AU257" s="314"/>
      <c r="AV257" s="314"/>
      <c r="AW257" s="314"/>
      <c r="AX257" s="314"/>
      <c r="AY257" s="314"/>
      <c r="AZ257" s="314"/>
    </row>
    <row r="258" spans="1:52" s="30" customFormat="1" ht="23.25">
      <c r="A258" s="254"/>
      <c r="B258" s="256" t="s">
        <v>1085</v>
      </c>
      <c r="C258" s="257"/>
      <c r="D258" s="258"/>
      <c r="E258" s="61"/>
      <c r="F258" s="59"/>
      <c r="G258" s="18" t="s">
        <v>540</v>
      </c>
      <c r="H258" s="17" t="s">
        <v>542</v>
      </c>
      <c r="I258" s="72"/>
      <c r="J258" s="19">
        <v>4</v>
      </c>
      <c r="K258" s="20" t="s">
        <v>620</v>
      </c>
      <c r="L258" s="20" t="s">
        <v>37</v>
      </c>
      <c r="M258" s="17" t="s">
        <v>481</v>
      </c>
      <c r="N258" s="17" t="s">
        <v>585</v>
      </c>
      <c r="O258" s="17" t="s">
        <v>606</v>
      </c>
      <c r="P258" s="21">
        <f>M258*400+N258*100+O258</f>
        <v>487</v>
      </c>
      <c r="Q258" s="12">
        <v>330</v>
      </c>
      <c r="R258" s="21">
        <f>P258*Q258</f>
        <v>160710</v>
      </c>
      <c r="S258" s="167">
        <f>R258*0.01%</f>
        <v>16.071000000000002</v>
      </c>
      <c r="T258" s="167"/>
      <c r="U258" s="167"/>
      <c r="V258" s="175"/>
      <c r="W258" s="37"/>
      <c r="X258" s="37"/>
      <c r="Y258" s="39"/>
      <c r="Z258" s="40"/>
      <c r="AA258" s="41"/>
      <c r="AB258" s="41"/>
      <c r="AC258" s="41"/>
      <c r="AD258" s="42"/>
      <c r="AE258" s="41"/>
      <c r="AF258" s="43"/>
      <c r="AG258" s="44"/>
      <c r="AH258" s="44"/>
      <c r="AI258" s="42"/>
      <c r="AJ258" s="45"/>
      <c r="AK258" s="44"/>
      <c r="AL258" s="41"/>
      <c r="AM258" s="41"/>
      <c r="AN258" s="44"/>
      <c r="AO258" s="44"/>
      <c r="AP258" s="50">
        <v>1E-4</v>
      </c>
      <c r="AQ258" s="37"/>
      <c r="AR258" s="314"/>
      <c r="AS258" s="314"/>
      <c r="AT258" s="314"/>
      <c r="AU258" s="314"/>
      <c r="AV258" s="314"/>
      <c r="AW258" s="314"/>
      <c r="AX258" s="314"/>
      <c r="AY258" s="314"/>
      <c r="AZ258" s="314"/>
    </row>
    <row r="259" spans="1:52" s="30" customFormat="1" ht="23.25">
      <c r="A259" s="255"/>
      <c r="B259" s="13"/>
      <c r="C259" s="14"/>
      <c r="D259" s="15"/>
      <c r="E259" s="61"/>
      <c r="F259" s="59"/>
      <c r="G259" s="18"/>
      <c r="H259" s="17"/>
      <c r="I259" s="72"/>
      <c r="J259" s="19"/>
      <c r="K259" s="20"/>
      <c r="L259" s="20"/>
      <c r="M259" s="17"/>
      <c r="N259" s="17"/>
      <c r="O259" s="17"/>
      <c r="P259" s="21"/>
      <c r="Q259" s="12"/>
      <c r="R259" s="21"/>
      <c r="S259" s="167">
        <f>SUM(S256:S258)</f>
        <v>62.403000000000006</v>
      </c>
      <c r="T259" s="167">
        <v>19</v>
      </c>
      <c r="U259" s="167">
        <f>S259-T259</f>
        <v>43.403000000000006</v>
      </c>
      <c r="V259" s="175">
        <f>U259*75%+T259</f>
        <v>51.552250000000001</v>
      </c>
      <c r="W259" s="37"/>
      <c r="X259" s="37"/>
      <c r="Y259" s="39"/>
      <c r="Z259" s="40"/>
      <c r="AA259" s="41"/>
      <c r="AB259" s="41"/>
      <c r="AC259" s="41"/>
      <c r="AD259" s="42"/>
      <c r="AE259" s="41"/>
      <c r="AF259" s="43"/>
      <c r="AG259" s="44"/>
      <c r="AH259" s="44"/>
      <c r="AI259" s="42"/>
      <c r="AJ259" s="45"/>
      <c r="AK259" s="44"/>
      <c r="AL259" s="41"/>
      <c r="AM259" s="41"/>
      <c r="AN259" s="44"/>
      <c r="AO259" s="44"/>
      <c r="AP259" s="50"/>
      <c r="AQ259" s="37"/>
      <c r="AR259" s="314"/>
      <c r="AS259" s="314"/>
      <c r="AT259" s="314"/>
      <c r="AU259" s="314"/>
      <c r="AV259" s="314"/>
      <c r="AW259" s="314"/>
      <c r="AX259" s="314"/>
      <c r="AY259" s="314"/>
      <c r="AZ259" s="314"/>
    </row>
    <row r="260" spans="1:52" s="30" customFormat="1" ht="24">
      <c r="A260" s="156" t="s">
        <v>482</v>
      </c>
      <c r="B260" s="13" t="s">
        <v>43</v>
      </c>
      <c r="C260" s="14" t="s">
        <v>158</v>
      </c>
      <c r="D260" s="15" t="s">
        <v>159</v>
      </c>
      <c r="E260" s="60" t="s">
        <v>818</v>
      </c>
      <c r="F260" s="59" t="s">
        <v>433</v>
      </c>
      <c r="G260" s="18" t="s">
        <v>540</v>
      </c>
      <c r="H260" s="17" t="s">
        <v>542</v>
      </c>
      <c r="I260" s="72"/>
      <c r="J260" s="19">
        <v>4</v>
      </c>
      <c r="K260" s="20" t="s">
        <v>620</v>
      </c>
      <c r="L260" s="20" t="s">
        <v>37</v>
      </c>
      <c r="M260" s="17" t="s">
        <v>481</v>
      </c>
      <c r="N260" s="17" t="s">
        <v>584</v>
      </c>
      <c r="O260" s="17" t="s">
        <v>391</v>
      </c>
      <c r="P260" s="21">
        <f>M260*400+N260*100+O260</f>
        <v>725</v>
      </c>
      <c r="Q260" s="12">
        <v>330</v>
      </c>
      <c r="R260" s="21">
        <f>P260*Q260</f>
        <v>239250</v>
      </c>
      <c r="S260" s="167">
        <f>R260*0.01%</f>
        <v>23.925000000000001</v>
      </c>
      <c r="T260" s="167"/>
      <c r="U260" s="167"/>
      <c r="V260" s="175"/>
      <c r="W260" s="37"/>
      <c r="X260" s="37"/>
      <c r="Y260" s="39"/>
      <c r="Z260" s="40"/>
      <c r="AA260" s="41"/>
      <c r="AB260" s="41"/>
      <c r="AC260" s="41"/>
      <c r="AD260" s="42"/>
      <c r="AE260" s="41"/>
      <c r="AF260" s="43"/>
      <c r="AG260" s="44"/>
      <c r="AH260" s="44"/>
      <c r="AI260" s="42"/>
      <c r="AJ260" s="45"/>
      <c r="AK260" s="44"/>
      <c r="AL260" s="41"/>
      <c r="AM260" s="41"/>
      <c r="AN260" s="44"/>
      <c r="AO260" s="44"/>
      <c r="AP260" s="50">
        <v>1E-4</v>
      </c>
      <c r="AQ260" s="37"/>
      <c r="AR260" s="314"/>
      <c r="AS260" s="314"/>
      <c r="AT260" s="314"/>
      <c r="AU260" s="314"/>
      <c r="AV260" s="314"/>
      <c r="AW260" s="314"/>
      <c r="AX260" s="314"/>
      <c r="AY260" s="314"/>
      <c r="AZ260" s="314"/>
    </row>
    <row r="261" spans="1:52" s="30" customFormat="1" ht="24">
      <c r="A261" s="253" t="s">
        <v>376</v>
      </c>
      <c r="B261" s="13" t="s">
        <v>43</v>
      </c>
      <c r="C261" s="14" t="s">
        <v>161</v>
      </c>
      <c r="D261" s="15" t="s">
        <v>45</v>
      </c>
      <c r="E261" s="60" t="s">
        <v>820</v>
      </c>
      <c r="F261" s="59" t="s">
        <v>387</v>
      </c>
      <c r="G261" s="18" t="s">
        <v>540</v>
      </c>
      <c r="H261" s="17" t="s">
        <v>552</v>
      </c>
      <c r="I261" s="72"/>
      <c r="J261" s="19">
        <v>4</v>
      </c>
      <c r="K261" s="20" t="s">
        <v>620</v>
      </c>
      <c r="L261" s="20" t="s">
        <v>37</v>
      </c>
      <c r="M261" s="17" t="s">
        <v>481</v>
      </c>
      <c r="N261" s="17" t="s">
        <v>585</v>
      </c>
      <c r="O261" s="17" t="s">
        <v>463</v>
      </c>
      <c r="P261" s="21">
        <f>M261*400+N261*100+O261</f>
        <v>475</v>
      </c>
      <c r="Q261" s="12">
        <v>330</v>
      </c>
      <c r="R261" s="21">
        <f>P261*Q261</f>
        <v>156750</v>
      </c>
      <c r="S261" s="167">
        <f>R261*0.01%</f>
        <v>15.675000000000001</v>
      </c>
      <c r="T261" s="167"/>
      <c r="U261" s="167"/>
      <c r="V261" s="175"/>
      <c r="W261" s="37"/>
      <c r="X261" s="37"/>
      <c r="Y261" s="39"/>
      <c r="Z261" s="40"/>
      <c r="AA261" s="41"/>
      <c r="AB261" s="41"/>
      <c r="AC261" s="41"/>
      <c r="AD261" s="42"/>
      <c r="AE261" s="41"/>
      <c r="AF261" s="43"/>
      <c r="AG261" s="44"/>
      <c r="AH261" s="44"/>
      <c r="AI261" s="42"/>
      <c r="AJ261" s="45"/>
      <c r="AK261" s="44"/>
      <c r="AL261" s="41"/>
      <c r="AM261" s="41"/>
      <c r="AN261" s="44"/>
      <c r="AO261" s="44"/>
      <c r="AP261" s="50">
        <v>1E-4</v>
      </c>
      <c r="AQ261" s="37"/>
      <c r="AR261" s="314"/>
      <c r="AS261" s="314"/>
      <c r="AT261" s="314"/>
      <c r="AU261" s="314"/>
      <c r="AV261" s="314"/>
      <c r="AW261" s="314"/>
      <c r="AX261" s="314"/>
      <c r="AY261" s="314"/>
      <c r="AZ261" s="314"/>
    </row>
    <row r="262" spans="1:52" s="30" customFormat="1" ht="23.25">
      <c r="A262" s="254"/>
      <c r="B262" s="13"/>
      <c r="C262" s="14"/>
      <c r="D262" s="15"/>
      <c r="E262" s="61"/>
      <c r="F262" s="59"/>
      <c r="G262" s="18" t="s">
        <v>540</v>
      </c>
      <c r="H262" s="17" t="s">
        <v>543</v>
      </c>
      <c r="I262" s="72"/>
      <c r="J262" s="19">
        <v>4</v>
      </c>
      <c r="K262" s="20" t="s">
        <v>620</v>
      </c>
      <c r="L262" s="20" t="s">
        <v>37</v>
      </c>
      <c r="M262" s="17" t="s">
        <v>585</v>
      </c>
      <c r="N262" s="17" t="s">
        <v>584</v>
      </c>
      <c r="O262" s="17" t="s">
        <v>601</v>
      </c>
      <c r="P262" s="21">
        <f>M262*400+N262*100+O262</f>
        <v>358</v>
      </c>
      <c r="Q262" s="12">
        <v>330</v>
      </c>
      <c r="R262" s="21">
        <f>P262*Q262</f>
        <v>118140</v>
      </c>
      <c r="S262" s="167">
        <f>R262*0.01%</f>
        <v>11.814</v>
      </c>
      <c r="T262" s="167"/>
      <c r="U262" s="167"/>
      <c r="V262" s="175"/>
      <c r="W262" s="37"/>
      <c r="X262" s="37"/>
      <c r="Y262" s="39"/>
      <c r="Z262" s="40"/>
      <c r="AA262" s="41"/>
      <c r="AB262" s="41"/>
      <c r="AC262" s="41"/>
      <c r="AD262" s="42"/>
      <c r="AE262" s="41"/>
      <c r="AF262" s="43"/>
      <c r="AG262" s="44"/>
      <c r="AH262" s="44"/>
      <c r="AI262" s="42"/>
      <c r="AJ262" s="45"/>
      <c r="AK262" s="44"/>
      <c r="AL262" s="41"/>
      <c r="AM262" s="41"/>
      <c r="AN262" s="44"/>
      <c r="AO262" s="44"/>
      <c r="AP262" s="50">
        <v>1E-4</v>
      </c>
      <c r="AQ262" s="37"/>
      <c r="AR262" s="314"/>
      <c r="AS262" s="314"/>
      <c r="AT262" s="314"/>
      <c r="AU262" s="314"/>
      <c r="AV262" s="314"/>
      <c r="AW262" s="314"/>
      <c r="AX262" s="314"/>
      <c r="AY262" s="314"/>
      <c r="AZ262" s="314"/>
    </row>
    <row r="263" spans="1:52" s="30" customFormat="1" ht="23.25">
      <c r="A263" s="254"/>
      <c r="B263" s="13"/>
      <c r="C263" s="14"/>
      <c r="D263" s="15"/>
      <c r="E263" s="61"/>
      <c r="F263" s="59"/>
      <c r="G263" s="18" t="s">
        <v>540</v>
      </c>
      <c r="H263" s="17" t="s">
        <v>552</v>
      </c>
      <c r="I263" s="72"/>
      <c r="J263" s="19">
        <v>4</v>
      </c>
      <c r="K263" s="20" t="s">
        <v>620</v>
      </c>
      <c r="L263" s="20" t="s">
        <v>37</v>
      </c>
      <c r="M263" s="17" t="s">
        <v>481</v>
      </c>
      <c r="N263" s="17" t="s">
        <v>588</v>
      </c>
      <c r="O263" s="17" t="s">
        <v>502</v>
      </c>
      <c r="P263" s="21">
        <f>M263*400+N263*100+O263</f>
        <v>626</v>
      </c>
      <c r="Q263" s="12">
        <v>330</v>
      </c>
      <c r="R263" s="21">
        <f>P263*Q263</f>
        <v>206580</v>
      </c>
      <c r="S263" s="167">
        <f>R263*0.01%</f>
        <v>20.658000000000001</v>
      </c>
      <c r="T263" s="167"/>
      <c r="U263" s="167"/>
      <c r="V263" s="175"/>
      <c r="W263" s="37"/>
      <c r="X263" s="37"/>
      <c r="Y263" s="39"/>
      <c r="Z263" s="40"/>
      <c r="AA263" s="41"/>
      <c r="AB263" s="41"/>
      <c r="AC263" s="41"/>
      <c r="AD263" s="42"/>
      <c r="AE263" s="41"/>
      <c r="AF263" s="43"/>
      <c r="AG263" s="44"/>
      <c r="AH263" s="44"/>
      <c r="AI263" s="42"/>
      <c r="AJ263" s="45"/>
      <c r="AK263" s="44"/>
      <c r="AL263" s="41"/>
      <c r="AM263" s="41"/>
      <c r="AN263" s="44"/>
      <c r="AO263" s="44"/>
      <c r="AP263" s="50">
        <v>1E-4</v>
      </c>
      <c r="AQ263" s="37"/>
      <c r="AR263" s="314"/>
      <c r="AS263" s="314"/>
      <c r="AT263" s="314"/>
      <c r="AU263" s="314"/>
      <c r="AV263" s="314"/>
      <c r="AW263" s="314"/>
      <c r="AX263" s="314"/>
      <c r="AY263" s="314"/>
      <c r="AZ263" s="314"/>
    </row>
    <row r="264" spans="1:52" s="30" customFormat="1" ht="23.25">
      <c r="A264" s="255"/>
      <c r="B264" s="13"/>
      <c r="C264" s="14"/>
      <c r="D264" s="15"/>
      <c r="E264" s="61"/>
      <c r="F264" s="59"/>
      <c r="G264" s="18"/>
      <c r="H264" s="17"/>
      <c r="I264" s="72"/>
      <c r="J264" s="19"/>
      <c r="K264" s="20"/>
      <c r="L264" s="20"/>
      <c r="M264" s="17"/>
      <c r="N264" s="17"/>
      <c r="O264" s="17"/>
      <c r="P264" s="21"/>
      <c r="Q264" s="12"/>
      <c r="R264" s="21"/>
      <c r="S264" s="167">
        <f>SUM(S261:S263)</f>
        <v>48.147000000000006</v>
      </c>
      <c r="T264" s="167"/>
      <c r="U264" s="167"/>
      <c r="V264" s="175"/>
      <c r="W264" s="37"/>
      <c r="X264" s="37"/>
      <c r="Y264" s="39"/>
      <c r="Z264" s="40"/>
      <c r="AA264" s="41"/>
      <c r="AB264" s="41"/>
      <c r="AC264" s="41"/>
      <c r="AD264" s="42"/>
      <c r="AE264" s="41"/>
      <c r="AF264" s="43"/>
      <c r="AG264" s="44"/>
      <c r="AH264" s="44"/>
      <c r="AI264" s="42"/>
      <c r="AJ264" s="45"/>
      <c r="AK264" s="44"/>
      <c r="AL264" s="41"/>
      <c r="AM264" s="41"/>
      <c r="AN264" s="44"/>
      <c r="AO264" s="44"/>
      <c r="AP264" s="50"/>
      <c r="AQ264" s="37"/>
      <c r="AR264" s="314"/>
      <c r="AS264" s="314"/>
      <c r="AT264" s="314"/>
      <c r="AU264" s="314"/>
      <c r="AV264" s="314"/>
      <c r="AW264" s="314"/>
      <c r="AX264" s="314"/>
      <c r="AY264" s="314"/>
      <c r="AZ264" s="314"/>
    </row>
    <row r="265" spans="1:52" s="30" customFormat="1" ht="24">
      <c r="A265" s="253" t="s">
        <v>538</v>
      </c>
      <c r="B265" s="13" t="s">
        <v>43</v>
      </c>
      <c r="C265" s="14" t="s">
        <v>162</v>
      </c>
      <c r="D265" s="15" t="s">
        <v>163</v>
      </c>
      <c r="E265" s="60" t="s">
        <v>821</v>
      </c>
      <c r="F265" s="59" t="s">
        <v>435</v>
      </c>
      <c r="G265" s="18" t="s">
        <v>540</v>
      </c>
      <c r="H265" s="17" t="s">
        <v>561</v>
      </c>
      <c r="I265" s="72"/>
      <c r="J265" s="19">
        <v>4</v>
      </c>
      <c r="K265" s="20" t="s">
        <v>620</v>
      </c>
      <c r="L265" s="20" t="s">
        <v>37</v>
      </c>
      <c r="M265" s="17" t="s">
        <v>590</v>
      </c>
      <c r="N265" s="17" t="s">
        <v>481</v>
      </c>
      <c r="O265" s="17" t="s">
        <v>404</v>
      </c>
      <c r="P265" s="21">
        <f>M265*400+N265*100+O265</f>
        <v>3776</v>
      </c>
      <c r="Q265" s="12">
        <v>330</v>
      </c>
      <c r="R265" s="21">
        <f>P265*Q265</f>
        <v>1246080</v>
      </c>
      <c r="S265" s="167">
        <f>R265*0.01%</f>
        <v>124.608</v>
      </c>
      <c r="T265" s="167"/>
      <c r="U265" s="167"/>
      <c r="V265" s="175"/>
      <c r="W265" s="37"/>
      <c r="X265" s="37"/>
      <c r="Y265" s="39"/>
      <c r="Z265" s="40"/>
      <c r="AA265" s="41"/>
      <c r="AB265" s="41"/>
      <c r="AC265" s="41"/>
      <c r="AD265" s="42"/>
      <c r="AE265" s="41"/>
      <c r="AF265" s="43"/>
      <c r="AG265" s="44"/>
      <c r="AH265" s="44"/>
      <c r="AI265" s="42"/>
      <c r="AJ265" s="45"/>
      <c r="AK265" s="44"/>
      <c r="AL265" s="41"/>
      <c r="AM265" s="41"/>
      <c r="AN265" s="44"/>
      <c r="AO265" s="44"/>
      <c r="AP265" s="50">
        <v>1E-4</v>
      </c>
      <c r="AQ265" s="37"/>
      <c r="AR265" s="314"/>
      <c r="AS265" s="314"/>
      <c r="AT265" s="314"/>
      <c r="AU265" s="314"/>
      <c r="AV265" s="314"/>
      <c r="AW265" s="314"/>
      <c r="AX265" s="314"/>
      <c r="AY265" s="314"/>
      <c r="AZ265" s="314"/>
    </row>
    <row r="266" spans="1:52" s="30" customFormat="1" ht="23.25">
      <c r="A266" s="254"/>
      <c r="B266" s="13"/>
      <c r="C266" s="14"/>
      <c r="D266" s="15"/>
      <c r="E266" s="61"/>
      <c r="F266" s="59"/>
      <c r="G266" s="18" t="s">
        <v>540</v>
      </c>
      <c r="H266" s="17" t="s">
        <v>543</v>
      </c>
      <c r="I266" s="72"/>
      <c r="J266" s="19">
        <v>4</v>
      </c>
      <c r="K266" s="20" t="s">
        <v>620</v>
      </c>
      <c r="L266" s="20" t="s">
        <v>37</v>
      </c>
      <c r="M266" s="17" t="s">
        <v>585</v>
      </c>
      <c r="N266" s="17" t="s">
        <v>481</v>
      </c>
      <c r="O266" s="17" t="s">
        <v>390</v>
      </c>
      <c r="P266" s="21">
        <f>M266*400+N266*100+O266</f>
        <v>127</v>
      </c>
      <c r="Q266" s="12">
        <v>330</v>
      </c>
      <c r="R266" s="21">
        <f>P266*Q266</f>
        <v>41910</v>
      </c>
      <c r="S266" s="167">
        <f>R266*0.01%</f>
        <v>4.1909999999999998</v>
      </c>
      <c r="T266" s="167"/>
      <c r="U266" s="167"/>
      <c r="V266" s="175"/>
      <c r="W266" s="37"/>
      <c r="X266" s="37"/>
      <c r="Y266" s="39"/>
      <c r="Z266" s="40"/>
      <c r="AA266" s="41"/>
      <c r="AB266" s="41"/>
      <c r="AC266" s="41"/>
      <c r="AD266" s="42"/>
      <c r="AE266" s="41"/>
      <c r="AF266" s="43"/>
      <c r="AG266" s="44"/>
      <c r="AH266" s="44"/>
      <c r="AI266" s="42"/>
      <c r="AJ266" s="45"/>
      <c r="AK266" s="44"/>
      <c r="AL266" s="41"/>
      <c r="AM266" s="41"/>
      <c r="AN266" s="44"/>
      <c r="AO266" s="44"/>
      <c r="AP266" s="50">
        <v>1E-4</v>
      </c>
      <c r="AQ266" s="37"/>
      <c r="AR266" s="314"/>
      <c r="AS266" s="314"/>
      <c r="AT266" s="314"/>
      <c r="AU266" s="314"/>
      <c r="AV266" s="314"/>
      <c r="AW266" s="314"/>
      <c r="AX266" s="314"/>
      <c r="AY266" s="314"/>
      <c r="AZ266" s="314"/>
    </row>
    <row r="267" spans="1:52" s="30" customFormat="1" ht="23.25">
      <c r="A267" s="255"/>
      <c r="B267" s="13"/>
      <c r="C267" s="14"/>
      <c r="D267" s="15"/>
      <c r="E267" s="61"/>
      <c r="F267" s="59"/>
      <c r="G267" s="18"/>
      <c r="H267" s="17"/>
      <c r="I267" s="72"/>
      <c r="J267" s="19"/>
      <c r="K267" s="20"/>
      <c r="L267" s="20"/>
      <c r="M267" s="17"/>
      <c r="N267" s="17"/>
      <c r="O267" s="17"/>
      <c r="P267" s="21"/>
      <c r="Q267" s="12"/>
      <c r="R267" s="21"/>
      <c r="S267" s="167">
        <f>SUM(S265:S266)</f>
        <v>128.79900000000001</v>
      </c>
      <c r="T267" s="167">
        <v>42</v>
      </c>
      <c r="U267" s="167">
        <f>S267-T267</f>
        <v>86.799000000000007</v>
      </c>
      <c r="V267" s="175">
        <f>U267*75%+T267</f>
        <v>107.09925000000001</v>
      </c>
      <c r="W267" s="37"/>
      <c r="X267" s="37"/>
      <c r="Y267" s="39"/>
      <c r="Z267" s="40"/>
      <c r="AA267" s="41"/>
      <c r="AB267" s="41"/>
      <c r="AC267" s="41"/>
      <c r="AD267" s="42"/>
      <c r="AE267" s="41"/>
      <c r="AF267" s="43"/>
      <c r="AG267" s="44"/>
      <c r="AH267" s="44"/>
      <c r="AI267" s="42"/>
      <c r="AJ267" s="45"/>
      <c r="AK267" s="44"/>
      <c r="AL267" s="41"/>
      <c r="AM267" s="41"/>
      <c r="AN267" s="44"/>
      <c r="AO267" s="44"/>
      <c r="AP267" s="50"/>
      <c r="AQ267" s="37"/>
      <c r="AR267" s="314"/>
      <c r="AS267" s="314"/>
      <c r="AT267" s="314"/>
      <c r="AU267" s="314"/>
      <c r="AV267" s="314"/>
      <c r="AW267" s="314"/>
      <c r="AX267" s="314"/>
      <c r="AY267" s="314"/>
      <c r="AZ267" s="314"/>
    </row>
    <row r="268" spans="1:52" s="30" customFormat="1" ht="24">
      <c r="A268" s="253" t="s">
        <v>484</v>
      </c>
      <c r="B268" s="13" t="s">
        <v>75</v>
      </c>
      <c r="C268" s="14" t="s">
        <v>162</v>
      </c>
      <c r="D268" s="15" t="s">
        <v>45</v>
      </c>
      <c r="E268" s="60" t="s">
        <v>822</v>
      </c>
      <c r="F268" s="59" t="s">
        <v>436</v>
      </c>
      <c r="G268" s="18" t="s">
        <v>540</v>
      </c>
      <c r="H268" s="17" t="s">
        <v>552</v>
      </c>
      <c r="I268" s="72"/>
      <c r="J268" s="19">
        <v>4</v>
      </c>
      <c r="K268" s="20" t="s">
        <v>620</v>
      </c>
      <c r="L268" s="20" t="s">
        <v>37</v>
      </c>
      <c r="M268" s="17" t="s">
        <v>585</v>
      </c>
      <c r="N268" s="17" t="s">
        <v>584</v>
      </c>
      <c r="O268" s="17" t="s">
        <v>446</v>
      </c>
      <c r="P268" s="21">
        <f>M268*400+N268*100+O268</f>
        <v>356</v>
      </c>
      <c r="Q268" s="12">
        <v>330</v>
      </c>
      <c r="R268" s="21">
        <f>P268*Q268</f>
        <v>117480</v>
      </c>
      <c r="S268" s="167">
        <f>R268*0.01%</f>
        <v>11.748000000000001</v>
      </c>
      <c r="T268" s="167"/>
      <c r="U268" s="167"/>
      <c r="V268" s="175"/>
      <c r="W268" s="37"/>
      <c r="X268" s="37"/>
      <c r="Y268" s="39"/>
      <c r="Z268" s="40"/>
      <c r="AA268" s="41"/>
      <c r="AB268" s="41"/>
      <c r="AC268" s="41"/>
      <c r="AD268" s="42"/>
      <c r="AE268" s="41"/>
      <c r="AF268" s="43"/>
      <c r="AG268" s="44"/>
      <c r="AH268" s="44"/>
      <c r="AI268" s="42"/>
      <c r="AJ268" s="45"/>
      <c r="AK268" s="44"/>
      <c r="AL268" s="41"/>
      <c r="AM268" s="41"/>
      <c r="AN268" s="44"/>
      <c r="AO268" s="44"/>
      <c r="AP268" s="50">
        <v>1E-4</v>
      </c>
      <c r="AQ268" s="37"/>
      <c r="AR268" s="314"/>
      <c r="AS268" s="314"/>
      <c r="AT268" s="314"/>
      <c r="AU268" s="314"/>
      <c r="AV268" s="314"/>
      <c r="AW268" s="314"/>
      <c r="AX268" s="314"/>
      <c r="AY268" s="314"/>
      <c r="AZ268" s="314"/>
    </row>
    <row r="269" spans="1:52" s="30" customFormat="1" ht="23.25">
      <c r="A269" s="254"/>
      <c r="B269" s="13"/>
      <c r="C269" s="14"/>
      <c r="D269" s="15"/>
      <c r="E269" s="61"/>
      <c r="F269" s="59"/>
      <c r="G269" s="18" t="s">
        <v>540</v>
      </c>
      <c r="H269" s="17" t="s">
        <v>552</v>
      </c>
      <c r="I269" s="72"/>
      <c r="J269" s="19">
        <v>4</v>
      </c>
      <c r="K269" s="20" t="s">
        <v>620</v>
      </c>
      <c r="L269" s="20" t="s">
        <v>37</v>
      </c>
      <c r="M269" s="17" t="s">
        <v>587</v>
      </c>
      <c r="N269" s="17" t="s">
        <v>588</v>
      </c>
      <c r="O269" s="17" t="s">
        <v>612</v>
      </c>
      <c r="P269" s="21">
        <f>M269*400+N269*100+O269</f>
        <v>1844</v>
      </c>
      <c r="Q269" s="12">
        <v>330</v>
      </c>
      <c r="R269" s="21">
        <f>P269*Q269</f>
        <v>608520</v>
      </c>
      <c r="S269" s="167">
        <f>R269*0.01%</f>
        <v>60.852000000000004</v>
      </c>
      <c r="T269" s="167"/>
      <c r="U269" s="167"/>
      <c r="V269" s="175"/>
      <c r="W269" s="37"/>
      <c r="X269" s="37"/>
      <c r="Y269" s="39"/>
      <c r="Z269" s="40"/>
      <c r="AA269" s="41"/>
      <c r="AB269" s="41"/>
      <c r="AC269" s="41"/>
      <c r="AD269" s="42"/>
      <c r="AE269" s="41"/>
      <c r="AF269" s="43"/>
      <c r="AG269" s="44"/>
      <c r="AH269" s="44"/>
      <c r="AI269" s="42"/>
      <c r="AJ269" s="45"/>
      <c r="AK269" s="44"/>
      <c r="AL269" s="41"/>
      <c r="AM269" s="41"/>
      <c r="AN269" s="44"/>
      <c r="AO269" s="44"/>
      <c r="AP269" s="50">
        <v>1E-4</v>
      </c>
      <c r="AQ269" s="37"/>
      <c r="AR269" s="314"/>
      <c r="AS269" s="314"/>
      <c r="AT269" s="314"/>
      <c r="AU269" s="314"/>
      <c r="AV269" s="314"/>
      <c r="AW269" s="314"/>
      <c r="AX269" s="314"/>
      <c r="AY269" s="314"/>
      <c r="AZ269" s="314"/>
    </row>
    <row r="270" spans="1:52" s="30" customFormat="1" ht="23.25">
      <c r="A270" s="255"/>
      <c r="B270" s="13"/>
      <c r="C270" s="14"/>
      <c r="D270" s="15"/>
      <c r="E270" s="61"/>
      <c r="F270" s="59"/>
      <c r="G270" s="18"/>
      <c r="H270" s="17"/>
      <c r="I270" s="72"/>
      <c r="J270" s="19"/>
      <c r="K270" s="20"/>
      <c r="L270" s="20"/>
      <c r="M270" s="17"/>
      <c r="N270" s="17"/>
      <c r="O270" s="17"/>
      <c r="P270" s="21"/>
      <c r="Q270" s="12"/>
      <c r="R270" s="21"/>
      <c r="S270" s="167">
        <f>SUM(S268:S269)</f>
        <v>72.600000000000009</v>
      </c>
      <c r="T270" s="167">
        <v>23</v>
      </c>
      <c r="U270" s="167">
        <f>S270-T270</f>
        <v>49.600000000000009</v>
      </c>
      <c r="V270" s="175">
        <f>U270*75%+T270</f>
        <v>60.2</v>
      </c>
      <c r="W270" s="37"/>
      <c r="X270" s="37"/>
      <c r="Y270" s="39"/>
      <c r="Z270" s="40"/>
      <c r="AA270" s="41"/>
      <c r="AB270" s="41"/>
      <c r="AC270" s="41"/>
      <c r="AD270" s="42"/>
      <c r="AE270" s="41"/>
      <c r="AF270" s="43"/>
      <c r="AG270" s="44"/>
      <c r="AH270" s="44"/>
      <c r="AI270" s="42"/>
      <c r="AJ270" s="45"/>
      <c r="AK270" s="44"/>
      <c r="AL270" s="41"/>
      <c r="AM270" s="41"/>
      <c r="AN270" s="44"/>
      <c r="AO270" s="44"/>
      <c r="AP270" s="50"/>
      <c r="AQ270" s="37"/>
      <c r="AR270" s="314"/>
      <c r="AS270" s="314"/>
      <c r="AT270" s="314"/>
      <c r="AU270" s="314"/>
      <c r="AV270" s="314"/>
      <c r="AW270" s="314"/>
      <c r="AX270" s="314"/>
      <c r="AY270" s="314"/>
      <c r="AZ270" s="314"/>
    </row>
    <row r="271" spans="1:52" s="30" customFormat="1" ht="24">
      <c r="A271" s="253" t="s">
        <v>621</v>
      </c>
      <c r="B271" s="13" t="s">
        <v>49</v>
      </c>
      <c r="C271" s="14" t="s">
        <v>164</v>
      </c>
      <c r="D271" s="15" t="s">
        <v>47</v>
      </c>
      <c r="E271" s="60" t="s">
        <v>823</v>
      </c>
      <c r="F271" s="59" t="s">
        <v>437</v>
      </c>
      <c r="G271" s="18" t="s">
        <v>540</v>
      </c>
      <c r="H271" s="17" t="s">
        <v>552</v>
      </c>
      <c r="I271" s="72"/>
      <c r="J271" s="19">
        <v>4</v>
      </c>
      <c r="K271" s="20" t="s">
        <v>620</v>
      </c>
      <c r="L271" s="20" t="s">
        <v>37</v>
      </c>
      <c r="M271" s="17" t="s">
        <v>585</v>
      </c>
      <c r="N271" s="17" t="s">
        <v>584</v>
      </c>
      <c r="O271" s="17" t="s">
        <v>604</v>
      </c>
      <c r="P271" s="21">
        <f>M271*400+N271*100+O271</f>
        <v>374</v>
      </c>
      <c r="Q271" s="12">
        <v>330</v>
      </c>
      <c r="R271" s="21">
        <f>P271*Q271</f>
        <v>123420</v>
      </c>
      <c r="S271" s="167">
        <f>R271*0.01%</f>
        <v>12.342000000000001</v>
      </c>
      <c r="T271" s="167"/>
      <c r="U271" s="167"/>
      <c r="V271" s="175"/>
      <c r="W271" s="37"/>
      <c r="X271" s="37"/>
      <c r="Y271" s="39"/>
      <c r="Z271" s="40"/>
      <c r="AA271" s="41"/>
      <c r="AB271" s="41"/>
      <c r="AC271" s="41"/>
      <c r="AD271" s="42"/>
      <c r="AE271" s="41"/>
      <c r="AF271" s="43"/>
      <c r="AG271" s="44"/>
      <c r="AH271" s="44"/>
      <c r="AI271" s="42"/>
      <c r="AJ271" s="45"/>
      <c r="AK271" s="44"/>
      <c r="AL271" s="41"/>
      <c r="AM271" s="41"/>
      <c r="AN271" s="44"/>
      <c r="AO271" s="44"/>
      <c r="AP271" s="50">
        <v>1E-4</v>
      </c>
      <c r="AQ271" s="37"/>
      <c r="AR271" s="314"/>
      <c r="AS271" s="314"/>
      <c r="AT271" s="314"/>
      <c r="AU271" s="314"/>
      <c r="AV271" s="314"/>
      <c r="AW271" s="314"/>
      <c r="AX271" s="314"/>
      <c r="AY271" s="314"/>
      <c r="AZ271" s="314"/>
    </row>
    <row r="272" spans="1:52" s="30" customFormat="1" ht="24">
      <c r="A272" s="254"/>
      <c r="B272" s="13"/>
      <c r="C272" s="14"/>
      <c r="D272" s="15"/>
      <c r="E272" s="60"/>
      <c r="F272" s="59"/>
      <c r="G272" s="18" t="s">
        <v>1035</v>
      </c>
      <c r="H272" s="17" t="s">
        <v>416</v>
      </c>
      <c r="I272" s="72"/>
      <c r="J272" s="19">
        <v>4</v>
      </c>
      <c r="K272" s="20" t="s">
        <v>620</v>
      </c>
      <c r="L272" s="20" t="s">
        <v>37</v>
      </c>
      <c r="M272" s="17" t="s">
        <v>589</v>
      </c>
      <c r="N272" s="17" t="s">
        <v>585</v>
      </c>
      <c r="O272" s="17" t="s">
        <v>585</v>
      </c>
      <c r="P272" s="21">
        <f>M272*400+N272*100+O272</f>
        <v>4000</v>
      </c>
      <c r="Q272" s="12">
        <v>330</v>
      </c>
      <c r="R272" s="21">
        <f>P272*Q272</f>
        <v>1320000</v>
      </c>
      <c r="S272" s="167">
        <f>R272*0.01%</f>
        <v>132</v>
      </c>
      <c r="T272" s="167"/>
      <c r="U272" s="167"/>
      <c r="V272" s="175"/>
      <c r="W272" s="37"/>
      <c r="X272" s="37"/>
      <c r="Y272" s="39"/>
      <c r="Z272" s="40"/>
      <c r="AA272" s="41"/>
      <c r="AB272" s="41"/>
      <c r="AC272" s="41"/>
      <c r="AD272" s="42"/>
      <c r="AE272" s="41"/>
      <c r="AF272" s="43"/>
      <c r="AG272" s="44"/>
      <c r="AH272" s="44"/>
      <c r="AI272" s="42"/>
      <c r="AJ272" s="45"/>
      <c r="AK272" s="44"/>
      <c r="AL272" s="41"/>
      <c r="AM272" s="41"/>
      <c r="AN272" s="44"/>
      <c r="AO272" s="44"/>
      <c r="AP272" s="50"/>
      <c r="AQ272" s="37"/>
      <c r="AR272" s="314"/>
      <c r="AS272" s="314"/>
      <c r="AT272" s="314"/>
      <c r="AU272" s="314"/>
      <c r="AV272" s="314"/>
      <c r="AW272" s="314"/>
      <c r="AX272" s="314"/>
      <c r="AY272" s="314"/>
      <c r="AZ272" s="314"/>
    </row>
    <row r="273" spans="1:52" s="30" customFormat="1" ht="24">
      <c r="A273" s="255"/>
      <c r="B273" s="13"/>
      <c r="C273" s="14"/>
      <c r="D273" s="15"/>
      <c r="E273" s="60"/>
      <c r="F273" s="59"/>
      <c r="G273" s="18"/>
      <c r="H273" s="17"/>
      <c r="I273" s="72"/>
      <c r="J273" s="19"/>
      <c r="K273" s="20"/>
      <c r="L273" s="20"/>
      <c r="M273" s="17"/>
      <c r="N273" s="17"/>
      <c r="O273" s="17"/>
      <c r="P273" s="21"/>
      <c r="Q273" s="12"/>
      <c r="R273" s="21"/>
      <c r="S273" s="167">
        <f>SUM(S271:S272)</f>
        <v>144.34200000000001</v>
      </c>
      <c r="T273" s="167">
        <v>45</v>
      </c>
      <c r="U273" s="167">
        <f>S273-T273</f>
        <v>99.342000000000013</v>
      </c>
      <c r="V273" s="175">
        <f>U273*75%+T273</f>
        <v>119.50650000000002</v>
      </c>
      <c r="W273" s="37"/>
      <c r="X273" s="37"/>
      <c r="Y273" s="39"/>
      <c r="Z273" s="40"/>
      <c r="AA273" s="41"/>
      <c r="AB273" s="41"/>
      <c r="AC273" s="41"/>
      <c r="AD273" s="42"/>
      <c r="AE273" s="41"/>
      <c r="AF273" s="43"/>
      <c r="AG273" s="44"/>
      <c r="AH273" s="44"/>
      <c r="AI273" s="42"/>
      <c r="AJ273" s="45"/>
      <c r="AK273" s="44"/>
      <c r="AL273" s="41"/>
      <c r="AM273" s="41"/>
      <c r="AN273" s="44"/>
      <c r="AO273" s="44"/>
      <c r="AP273" s="50"/>
      <c r="AQ273" s="37"/>
      <c r="AR273" s="314"/>
      <c r="AS273" s="314"/>
      <c r="AT273" s="314"/>
      <c r="AU273" s="314"/>
      <c r="AV273" s="314"/>
      <c r="AW273" s="314"/>
      <c r="AX273" s="314"/>
      <c r="AY273" s="314"/>
      <c r="AZ273" s="314"/>
    </row>
    <row r="274" spans="1:52" s="30" customFormat="1" ht="24">
      <c r="A274" s="253" t="s">
        <v>501</v>
      </c>
      <c r="B274" s="13" t="s">
        <v>49</v>
      </c>
      <c r="C274" s="14" t="s">
        <v>165</v>
      </c>
      <c r="D274" s="15" t="s">
        <v>47</v>
      </c>
      <c r="E274" s="60" t="s">
        <v>824</v>
      </c>
      <c r="F274" s="59" t="s">
        <v>380</v>
      </c>
      <c r="G274" s="18" t="s">
        <v>540</v>
      </c>
      <c r="H274" s="17" t="s">
        <v>552</v>
      </c>
      <c r="I274" s="72"/>
      <c r="J274" s="19">
        <v>4</v>
      </c>
      <c r="K274" s="20" t="s">
        <v>620</v>
      </c>
      <c r="L274" s="20" t="s">
        <v>37</v>
      </c>
      <c r="M274" s="17" t="s">
        <v>588</v>
      </c>
      <c r="N274" s="17" t="s">
        <v>481</v>
      </c>
      <c r="O274" s="17" t="s">
        <v>463</v>
      </c>
      <c r="P274" s="21">
        <f>M274*400+N274*100+O274</f>
        <v>975</v>
      </c>
      <c r="Q274" s="12">
        <v>330</v>
      </c>
      <c r="R274" s="21">
        <f>P274*Q274</f>
        <v>321750</v>
      </c>
      <c r="S274" s="167">
        <f>R274*0.01%</f>
        <v>32.175000000000004</v>
      </c>
      <c r="T274" s="167"/>
      <c r="U274" s="167"/>
      <c r="V274" s="175"/>
      <c r="W274" s="37"/>
      <c r="X274" s="37"/>
      <c r="Y274" s="39"/>
      <c r="Z274" s="40"/>
      <c r="AA274" s="41"/>
      <c r="AB274" s="41"/>
      <c r="AC274" s="41"/>
      <c r="AD274" s="42"/>
      <c r="AE274" s="41"/>
      <c r="AF274" s="43"/>
      <c r="AG274" s="44"/>
      <c r="AH274" s="44"/>
      <c r="AI274" s="42"/>
      <c r="AJ274" s="45"/>
      <c r="AK274" s="44"/>
      <c r="AL274" s="41"/>
      <c r="AM274" s="41"/>
      <c r="AN274" s="44"/>
      <c r="AO274" s="44"/>
      <c r="AP274" s="50">
        <v>1E-4</v>
      </c>
      <c r="AQ274" s="37"/>
      <c r="AR274" s="314"/>
      <c r="AS274" s="314"/>
      <c r="AT274" s="314"/>
      <c r="AU274" s="314"/>
      <c r="AV274" s="314"/>
      <c r="AW274" s="314"/>
      <c r="AX274" s="314"/>
      <c r="AY274" s="314"/>
      <c r="AZ274" s="314"/>
    </row>
    <row r="275" spans="1:52" s="30" customFormat="1" ht="23.25">
      <c r="A275" s="254"/>
      <c r="B275" s="256" t="s">
        <v>1053</v>
      </c>
      <c r="C275" s="257"/>
      <c r="D275" s="258"/>
      <c r="E275" s="61"/>
      <c r="F275" s="59"/>
      <c r="G275" s="18" t="s">
        <v>540</v>
      </c>
      <c r="H275" s="17" t="s">
        <v>549</v>
      </c>
      <c r="I275" s="72"/>
      <c r="J275" s="19">
        <v>4</v>
      </c>
      <c r="K275" s="20" t="s">
        <v>620</v>
      </c>
      <c r="L275" s="20" t="s">
        <v>37</v>
      </c>
      <c r="M275" s="17" t="s">
        <v>481</v>
      </c>
      <c r="N275" s="17" t="s">
        <v>584</v>
      </c>
      <c r="O275" s="17" t="s">
        <v>404</v>
      </c>
      <c r="P275" s="21">
        <f>M275*400+N275*100+O275</f>
        <v>776</v>
      </c>
      <c r="Q275" s="12">
        <v>330</v>
      </c>
      <c r="R275" s="21">
        <f>P275*Q275</f>
        <v>256080</v>
      </c>
      <c r="S275" s="167">
        <f>R275*0.01%</f>
        <v>25.608000000000001</v>
      </c>
      <c r="T275" s="167"/>
      <c r="U275" s="167"/>
      <c r="V275" s="175"/>
      <c r="W275" s="37"/>
      <c r="X275" s="37"/>
      <c r="Y275" s="39"/>
      <c r="Z275" s="40"/>
      <c r="AA275" s="41"/>
      <c r="AB275" s="41"/>
      <c r="AC275" s="41"/>
      <c r="AD275" s="42"/>
      <c r="AE275" s="41"/>
      <c r="AF275" s="43"/>
      <c r="AG275" s="44"/>
      <c r="AH275" s="44"/>
      <c r="AI275" s="42"/>
      <c r="AJ275" s="45"/>
      <c r="AK275" s="44"/>
      <c r="AL275" s="41"/>
      <c r="AM275" s="41"/>
      <c r="AN275" s="44"/>
      <c r="AO275" s="44"/>
      <c r="AP275" s="50">
        <v>1E-4</v>
      </c>
      <c r="AQ275" s="37"/>
      <c r="AR275" s="314"/>
      <c r="AS275" s="314"/>
      <c r="AT275" s="314"/>
      <c r="AU275" s="314"/>
      <c r="AV275" s="314"/>
      <c r="AW275" s="314"/>
      <c r="AX275" s="314"/>
      <c r="AY275" s="314"/>
      <c r="AZ275" s="314"/>
    </row>
    <row r="276" spans="1:52" s="30" customFormat="1" ht="23.25">
      <c r="A276" s="255"/>
      <c r="B276" s="13"/>
      <c r="C276" s="14"/>
      <c r="D276" s="15"/>
      <c r="E276" s="61"/>
      <c r="F276" s="59"/>
      <c r="G276" s="18"/>
      <c r="H276" s="17"/>
      <c r="I276" s="72"/>
      <c r="J276" s="19"/>
      <c r="K276" s="20"/>
      <c r="L276" s="20"/>
      <c r="M276" s="17"/>
      <c r="N276" s="17"/>
      <c r="O276" s="17"/>
      <c r="P276" s="21"/>
      <c r="Q276" s="12"/>
      <c r="R276" s="21"/>
      <c r="S276" s="167">
        <f>SUM(S274:S275)</f>
        <v>57.783000000000001</v>
      </c>
      <c r="T276" s="167"/>
      <c r="U276" s="167"/>
      <c r="V276" s="175"/>
      <c r="W276" s="37"/>
      <c r="X276" s="37"/>
      <c r="Y276" s="39"/>
      <c r="Z276" s="40"/>
      <c r="AA276" s="41"/>
      <c r="AB276" s="41"/>
      <c r="AC276" s="41"/>
      <c r="AD276" s="42"/>
      <c r="AE276" s="41"/>
      <c r="AF276" s="43"/>
      <c r="AG276" s="44"/>
      <c r="AH276" s="44"/>
      <c r="AI276" s="42"/>
      <c r="AJ276" s="45"/>
      <c r="AK276" s="44"/>
      <c r="AL276" s="41"/>
      <c r="AM276" s="41"/>
      <c r="AN276" s="44"/>
      <c r="AO276" s="44"/>
      <c r="AP276" s="50"/>
      <c r="AQ276" s="37"/>
      <c r="AR276" s="314"/>
      <c r="AS276" s="314"/>
      <c r="AT276" s="314"/>
      <c r="AU276" s="314"/>
      <c r="AV276" s="314"/>
      <c r="AW276" s="314"/>
      <c r="AX276" s="314"/>
      <c r="AY276" s="314"/>
      <c r="AZ276" s="314"/>
    </row>
    <row r="277" spans="1:52" s="30" customFormat="1" ht="24">
      <c r="A277" s="156" t="s">
        <v>393</v>
      </c>
      <c r="B277" s="13" t="s">
        <v>49</v>
      </c>
      <c r="C277" s="14" t="s">
        <v>166</v>
      </c>
      <c r="D277" s="15" t="s">
        <v>45</v>
      </c>
      <c r="E277" s="60" t="s">
        <v>825</v>
      </c>
      <c r="F277" s="59" t="s">
        <v>424</v>
      </c>
      <c r="G277" s="18" t="s">
        <v>540</v>
      </c>
      <c r="H277" s="17" t="s">
        <v>543</v>
      </c>
      <c r="I277" s="72"/>
      <c r="J277" s="19">
        <v>4</v>
      </c>
      <c r="K277" s="20" t="s">
        <v>620</v>
      </c>
      <c r="L277" s="20" t="s">
        <v>37</v>
      </c>
      <c r="M277" s="17" t="s">
        <v>583</v>
      </c>
      <c r="N277" s="17" t="s">
        <v>584</v>
      </c>
      <c r="O277" s="17" t="s">
        <v>589</v>
      </c>
      <c r="P277" s="21">
        <f>M277*400+N277*100+O277</f>
        <v>2310</v>
      </c>
      <c r="Q277" s="12">
        <v>330</v>
      </c>
      <c r="R277" s="21">
        <f>P277*Q277</f>
        <v>762300</v>
      </c>
      <c r="S277" s="167">
        <f>R277*0.01%</f>
        <v>76.23</v>
      </c>
      <c r="T277" s="167"/>
      <c r="U277" s="167"/>
      <c r="V277" s="175"/>
      <c r="W277" s="37"/>
      <c r="X277" s="37"/>
      <c r="Y277" s="39"/>
      <c r="Z277" s="40"/>
      <c r="AA277" s="41"/>
      <c r="AB277" s="41"/>
      <c r="AC277" s="41"/>
      <c r="AD277" s="42"/>
      <c r="AE277" s="41"/>
      <c r="AF277" s="43"/>
      <c r="AG277" s="44"/>
      <c r="AH277" s="44"/>
      <c r="AI277" s="42"/>
      <c r="AJ277" s="45"/>
      <c r="AK277" s="44"/>
      <c r="AL277" s="41"/>
      <c r="AM277" s="41"/>
      <c r="AN277" s="44"/>
      <c r="AO277" s="44"/>
      <c r="AP277" s="50">
        <v>1E-4</v>
      </c>
      <c r="AQ277" s="37"/>
      <c r="AR277" s="314"/>
      <c r="AS277" s="314"/>
      <c r="AT277" s="314"/>
      <c r="AU277" s="314"/>
      <c r="AV277" s="314"/>
      <c r="AW277" s="314"/>
      <c r="AX277" s="314"/>
      <c r="AY277" s="314"/>
      <c r="AZ277" s="314"/>
    </row>
    <row r="278" spans="1:52" s="30" customFormat="1" ht="24">
      <c r="A278" s="156" t="s">
        <v>494</v>
      </c>
      <c r="B278" s="13" t="s">
        <v>49</v>
      </c>
      <c r="C278" s="14" t="s">
        <v>167</v>
      </c>
      <c r="D278" s="15" t="s">
        <v>45</v>
      </c>
      <c r="E278" s="60" t="s">
        <v>826</v>
      </c>
      <c r="F278" s="59" t="s">
        <v>377</v>
      </c>
      <c r="G278" s="18" t="s">
        <v>540</v>
      </c>
      <c r="H278" s="17" t="s">
        <v>550</v>
      </c>
      <c r="I278" s="72"/>
      <c r="J278" s="19">
        <v>4</v>
      </c>
      <c r="K278" s="20" t="s">
        <v>620</v>
      </c>
      <c r="L278" s="20" t="s">
        <v>37</v>
      </c>
      <c r="M278" s="17" t="s">
        <v>402</v>
      </c>
      <c r="N278" s="17" t="s">
        <v>584</v>
      </c>
      <c r="O278" s="17" t="s">
        <v>355</v>
      </c>
      <c r="P278" s="21">
        <f>M278*400+N278*100+O278</f>
        <v>13940</v>
      </c>
      <c r="Q278" s="12">
        <v>330</v>
      </c>
      <c r="R278" s="21">
        <f>P278*Q278</f>
        <v>4600200</v>
      </c>
      <c r="S278" s="167">
        <f>R278*0.01%</f>
        <v>460.02000000000004</v>
      </c>
      <c r="T278" s="167">
        <v>169</v>
      </c>
      <c r="U278" s="167">
        <f>S278-T278</f>
        <v>291.02000000000004</v>
      </c>
      <c r="V278" s="175">
        <f>U278*75%+T278</f>
        <v>387.26500000000004</v>
      </c>
      <c r="W278" s="37"/>
      <c r="X278" s="37"/>
      <c r="Y278" s="39"/>
      <c r="Z278" s="40"/>
      <c r="AA278" s="41"/>
      <c r="AB278" s="41"/>
      <c r="AC278" s="41"/>
      <c r="AD278" s="42"/>
      <c r="AE278" s="41"/>
      <c r="AF278" s="43"/>
      <c r="AG278" s="44"/>
      <c r="AH278" s="44"/>
      <c r="AI278" s="42"/>
      <c r="AJ278" s="45"/>
      <c r="AK278" s="44"/>
      <c r="AL278" s="41"/>
      <c r="AM278" s="41"/>
      <c r="AN278" s="44"/>
      <c r="AO278" s="44"/>
      <c r="AP278" s="50">
        <v>1E-4</v>
      </c>
      <c r="AQ278" s="37"/>
      <c r="AR278" s="314"/>
      <c r="AS278" s="314"/>
      <c r="AT278" s="314"/>
      <c r="AU278" s="314"/>
      <c r="AV278" s="314"/>
      <c r="AW278" s="314"/>
      <c r="AX278" s="314"/>
      <c r="AY278" s="314"/>
      <c r="AZ278" s="314"/>
    </row>
    <row r="279" spans="1:52" s="30" customFormat="1" ht="23.25">
      <c r="A279" s="253" t="s">
        <v>622</v>
      </c>
      <c r="B279" s="13" t="s">
        <v>43</v>
      </c>
      <c r="C279" s="14" t="s">
        <v>168</v>
      </c>
      <c r="D279" s="15" t="s">
        <v>45</v>
      </c>
      <c r="E279" s="65" t="s">
        <v>1036</v>
      </c>
      <c r="F279" s="59" t="s">
        <v>627</v>
      </c>
      <c r="G279" s="18" t="s">
        <v>1035</v>
      </c>
      <c r="H279" s="17" t="s">
        <v>400</v>
      </c>
      <c r="I279" s="72"/>
      <c r="J279" s="19">
        <v>4</v>
      </c>
      <c r="K279" s="20" t="s">
        <v>620</v>
      </c>
      <c r="L279" s="20" t="s">
        <v>37</v>
      </c>
      <c r="M279" s="17" t="s">
        <v>537</v>
      </c>
      <c r="N279" s="17" t="s">
        <v>585</v>
      </c>
      <c r="O279" s="17" t="s">
        <v>585</v>
      </c>
      <c r="P279" s="21">
        <f>M279*400+N279*100+O279</f>
        <v>2400</v>
      </c>
      <c r="Q279" s="12">
        <v>330</v>
      </c>
      <c r="R279" s="21">
        <f>P279*Q279</f>
        <v>792000</v>
      </c>
      <c r="S279" s="167">
        <f>R279*0.01%</f>
        <v>79.2</v>
      </c>
      <c r="T279" s="167"/>
      <c r="U279" s="167"/>
      <c r="V279" s="175"/>
      <c r="W279" s="37"/>
      <c r="X279" s="37"/>
      <c r="Y279" s="39"/>
      <c r="Z279" s="40"/>
      <c r="AA279" s="41"/>
      <c r="AB279" s="41"/>
      <c r="AC279" s="41"/>
      <c r="AD279" s="42"/>
      <c r="AE279" s="41"/>
      <c r="AF279" s="43"/>
      <c r="AG279" s="44"/>
      <c r="AH279" s="44"/>
      <c r="AI279" s="42"/>
      <c r="AJ279" s="45"/>
      <c r="AK279" s="44"/>
      <c r="AL279" s="41"/>
      <c r="AM279" s="41"/>
      <c r="AN279" s="44"/>
      <c r="AO279" s="44"/>
      <c r="AP279" s="50"/>
      <c r="AQ279" s="37"/>
      <c r="AR279" s="314"/>
      <c r="AS279" s="314"/>
      <c r="AT279" s="314"/>
      <c r="AU279" s="314"/>
      <c r="AV279" s="314"/>
      <c r="AW279" s="314"/>
      <c r="AX279" s="314"/>
      <c r="AY279" s="314"/>
      <c r="AZ279" s="314"/>
    </row>
    <row r="280" spans="1:52" s="30" customFormat="1" ht="23.25">
      <c r="A280" s="254"/>
      <c r="B280" s="13"/>
      <c r="C280" s="14"/>
      <c r="D280" s="15"/>
      <c r="E280" s="65"/>
      <c r="F280" s="59"/>
      <c r="G280" s="18" t="s">
        <v>1035</v>
      </c>
      <c r="H280" s="17" t="s">
        <v>612</v>
      </c>
      <c r="I280" s="72"/>
      <c r="J280" s="19">
        <v>4</v>
      </c>
      <c r="K280" s="20" t="s">
        <v>620</v>
      </c>
      <c r="L280" s="20" t="s">
        <v>37</v>
      </c>
      <c r="M280" s="17" t="s">
        <v>537</v>
      </c>
      <c r="N280" s="17" t="s">
        <v>585</v>
      </c>
      <c r="O280" s="17" t="s">
        <v>585</v>
      </c>
      <c r="P280" s="21">
        <f>M280*400+N280*100+O280</f>
        <v>2400</v>
      </c>
      <c r="Q280" s="12">
        <v>330</v>
      </c>
      <c r="R280" s="21">
        <f>P280*Q280</f>
        <v>792000</v>
      </c>
      <c r="S280" s="167">
        <f>R280*0.01%</f>
        <v>79.2</v>
      </c>
      <c r="T280" s="167"/>
      <c r="U280" s="167"/>
      <c r="V280" s="175"/>
      <c r="W280" s="37"/>
      <c r="X280" s="37"/>
      <c r="Y280" s="39"/>
      <c r="Z280" s="40"/>
      <c r="AA280" s="41"/>
      <c r="AB280" s="41"/>
      <c r="AC280" s="41"/>
      <c r="AD280" s="42"/>
      <c r="AE280" s="41"/>
      <c r="AF280" s="43"/>
      <c r="AG280" s="44"/>
      <c r="AH280" s="44"/>
      <c r="AI280" s="42"/>
      <c r="AJ280" s="45"/>
      <c r="AK280" s="44"/>
      <c r="AL280" s="41"/>
      <c r="AM280" s="41"/>
      <c r="AN280" s="44"/>
      <c r="AO280" s="44"/>
      <c r="AP280" s="50"/>
      <c r="AQ280" s="37"/>
      <c r="AR280" s="314"/>
      <c r="AS280" s="314"/>
      <c r="AT280" s="314"/>
      <c r="AU280" s="314"/>
      <c r="AV280" s="314"/>
      <c r="AW280" s="314"/>
      <c r="AX280" s="314"/>
      <c r="AY280" s="314"/>
      <c r="AZ280" s="314"/>
    </row>
    <row r="281" spans="1:52" s="30" customFormat="1" ht="23.25">
      <c r="A281" s="255"/>
      <c r="B281" s="13"/>
      <c r="C281" s="14"/>
      <c r="D281" s="15"/>
      <c r="E281" s="65"/>
      <c r="F281" s="59"/>
      <c r="G281" s="18"/>
      <c r="H281" s="17"/>
      <c r="I281" s="72"/>
      <c r="J281" s="19"/>
      <c r="K281" s="20"/>
      <c r="L281" s="20"/>
      <c r="M281" s="17"/>
      <c r="N281" s="17"/>
      <c r="O281" s="17"/>
      <c r="P281" s="21"/>
      <c r="Q281" s="12"/>
      <c r="R281" s="21"/>
      <c r="S281" s="167">
        <f>SUM(S279:S280)</f>
        <v>158.4</v>
      </c>
      <c r="T281" s="167"/>
      <c r="U281" s="167"/>
      <c r="V281" s="175"/>
      <c r="W281" s="37"/>
      <c r="X281" s="37"/>
      <c r="Y281" s="39"/>
      <c r="Z281" s="40"/>
      <c r="AA281" s="41"/>
      <c r="AB281" s="41"/>
      <c r="AC281" s="41"/>
      <c r="AD281" s="42"/>
      <c r="AE281" s="41"/>
      <c r="AF281" s="43"/>
      <c r="AG281" s="44"/>
      <c r="AH281" s="44"/>
      <c r="AI281" s="42"/>
      <c r="AJ281" s="45"/>
      <c r="AK281" s="44"/>
      <c r="AL281" s="41"/>
      <c r="AM281" s="41"/>
      <c r="AN281" s="44"/>
      <c r="AO281" s="44"/>
      <c r="AP281" s="50"/>
      <c r="AQ281" s="37"/>
      <c r="AR281" s="314"/>
      <c r="AS281" s="314"/>
      <c r="AT281" s="314"/>
      <c r="AU281" s="314"/>
      <c r="AV281" s="314"/>
      <c r="AW281" s="314"/>
      <c r="AX281" s="314"/>
      <c r="AY281" s="314"/>
      <c r="AZ281" s="314"/>
    </row>
    <row r="282" spans="1:52" s="30" customFormat="1" ht="24">
      <c r="A282" s="156" t="s">
        <v>429</v>
      </c>
      <c r="B282" s="13" t="s">
        <v>43</v>
      </c>
      <c r="C282" s="14" t="s">
        <v>170</v>
      </c>
      <c r="D282" s="15" t="s">
        <v>47</v>
      </c>
      <c r="E282" s="60" t="s">
        <v>829</v>
      </c>
      <c r="F282" s="59" t="s">
        <v>439</v>
      </c>
      <c r="G282" s="18" t="s">
        <v>540</v>
      </c>
      <c r="H282" s="17" t="s">
        <v>543</v>
      </c>
      <c r="I282" s="72"/>
      <c r="J282" s="19">
        <v>4</v>
      </c>
      <c r="K282" s="20" t="s">
        <v>620</v>
      </c>
      <c r="L282" s="20" t="s">
        <v>37</v>
      </c>
      <c r="M282" s="17" t="s">
        <v>587</v>
      </c>
      <c r="N282" s="17" t="s">
        <v>585</v>
      </c>
      <c r="O282" s="17" t="s">
        <v>391</v>
      </c>
      <c r="P282" s="21">
        <f>M282*400+N282*100+O282</f>
        <v>1625</v>
      </c>
      <c r="Q282" s="12">
        <v>330</v>
      </c>
      <c r="R282" s="21">
        <f>P282*Q282</f>
        <v>536250</v>
      </c>
      <c r="S282" s="167">
        <f>R282*0.01%</f>
        <v>53.625</v>
      </c>
      <c r="T282" s="167"/>
      <c r="U282" s="167"/>
      <c r="V282" s="175"/>
      <c r="W282" s="37"/>
      <c r="X282" s="37"/>
      <c r="Y282" s="39"/>
      <c r="Z282" s="40"/>
      <c r="AA282" s="41"/>
      <c r="AB282" s="41"/>
      <c r="AC282" s="41"/>
      <c r="AD282" s="42"/>
      <c r="AE282" s="41"/>
      <c r="AF282" s="43"/>
      <c r="AG282" s="44"/>
      <c r="AH282" s="44"/>
      <c r="AI282" s="42"/>
      <c r="AJ282" s="45"/>
      <c r="AK282" s="44"/>
      <c r="AL282" s="41"/>
      <c r="AM282" s="41"/>
      <c r="AN282" s="44"/>
      <c r="AO282" s="44"/>
      <c r="AP282" s="50">
        <v>1E-4</v>
      </c>
      <c r="AQ282" s="37"/>
      <c r="AR282" s="314"/>
      <c r="AS282" s="314"/>
      <c r="AT282" s="314"/>
      <c r="AU282" s="314"/>
      <c r="AV282" s="314"/>
      <c r="AW282" s="314"/>
      <c r="AX282" s="314"/>
      <c r="AY282" s="314"/>
      <c r="AZ282" s="314"/>
    </row>
    <row r="283" spans="1:52" s="30" customFormat="1" ht="24">
      <c r="A283" s="253" t="s">
        <v>474</v>
      </c>
      <c r="B283" s="13" t="s">
        <v>49</v>
      </c>
      <c r="C283" s="14" t="s">
        <v>171</v>
      </c>
      <c r="D283" s="15" t="s">
        <v>45</v>
      </c>
      <c r="E283" s="60" t="s">
        <v>828</v>
      </c>
      <c r="F283" s="59" t="s">
        <v>440</v>
      </c>
      <c r="G283" s="18" t="s">
        <v>540</v>
      </c>
      <c r="H283" s="17" t="s">
        <v>552</v>
      </c>
      <c r="I283" s="72"/>
      <c r="J283" s="19">
        <v>4</v>
      </c>
      <c r="K283" s="20" t="s">
        <v>620</v>
      </c>
      <c r="L283" s="20" t="s">
        <v>37</v>
      </c>
      <c r="M283" s="17" t="s">
        <v>481</v>
      </c>
      <c r="N283" s="17" t="s">
        <v>588</v>
      </c>
      <c r="O283" s="17" t="s">
        <v>355</v>
      </c>
      <c r="P283" s="21">
        <f>M283*400+N283*100+O283</f>
        <v>640</v>
      </c>
      <c r="Q283" s="12">
        <v>330</v>
      </c>
      <c r="R283" s="21">
        <f>P283*Q283</f>
        <v>211200</v>
      </c>
      <c r="S283" s="167">
        <f>R283*0.01%</f>
        <v>21.12</v>
      </c>
      <c r="T283" s="167"/>
      <c r="U283" s="167"/>
      <c r="V283" s="175"/>
      <c r="W283" s="37"/>
      <c r="X283" s="37"/>
      <c r="Y283" s="39"/>
      <c r="Z283" s="40"/>
      <c r="AA283" s="41"/>
      <c r="AB283" s="41"/>
      <c r="AC283" s="41"/>
      <c r="AD283" s="42"/>
      <c r="AE283" s="41"/>
      <c r="AF283" s="43"/>
      <c r="AG283" s="44"/>
      <c r="AH283" s="44"/>
      <c r="AI283" s="42"/>
      <c r="AJ283" s="45"/>
      <c r="AK283" s="44"/>
      <c r="AL283" s="41"/>
      <c r="AM283" s="41"/>
      <c r="AN283" s="44"/>
      <c r="AO283" s="44"/>
      <c r="AP283" s="50">
        <v>1E-4</v>
      </c>
      <c r="AQ283" s="37"/>
      <c r="AR283" s="314"/>
      <c r="AS283" s="314"/>
      <c r="AT283" s="314"/>
      <c r="AU283" s="314"/>
      <c r="AV283" s="314"/>
      <c r="AW283" s="314"/>
      <c r="AX283" s="314"/>
      <c r="AY283" s="314"/>
      <c r="AZ283" s="314"/>
    </row>
    <row r="284" spans="1:52" s="30" customFormat="1" ht="24">
      <c r="A284" s="254"/>
      <c r="B284" s="13"/>
      <c r="C284" s="14"/>
      <c r="D284" s="15"/>
      <c r="E284" s="60"/>
      <c r="F284" s="59" t="s">
        <v>440</v>
      </c>
      <c r="G284" s="18" t="s">
        <v>540</v>
      </c>
      <c r="H284" s="17" t="s">
        <v>560</v>
      </c>
      <c r="I284" s="72"/>
      <c r="J284" s="19">
        <v>4</v>
      </c>
      <c r="K284" s="20" t="s">
        <v>620</v>
      </c>
      <c r="L284" s="20" t="s">
        <v>37</v>
      </c>
      <c r="M284" s="17" t="s">
        <v>585</v>
      </c>
      <c r="N284" s="17" t="s">
        <v>584</v>
      </c>
      <c r="O284" s="17" t="s">
        <v>381</v>
      </c>
      <c r="P284" s="21">
        <f>M284*400+N284*100+O284</f>
        <v>359</v>
      </c>
      <c r="Q284" s="12">
        <v>330</v>
      </c>
      <c r="R284" s="21">
        <f>P284*Q284</f>
        <v>118470</v>
      </c>
      <c r="S284" s="167">
        <f>R284*0.01%</f>
        <v>11.847000000000001</v>
      </c>
      <c r="T284" s="167"/>
      <c r="U284" s="167"/>
      <c r="V284" s="175"/>
      <c r="W284" s="37"/>
      <c r="X284" s="37"/>
      <c r="Y284" s="39"/>
      <c r="Z284" s="40"/>
      <c r="AA284" s="41"/>
      <c r="AB284" s="41"/>
      <c r="AC284" s="41"/>
      <c r="AD284" s="42"/>
      <c r="AE284" s="41"/>
      <c r="AF284" s="43"/>
      <c r="AG284" s="44"/>
      <c r="AH284" s="44"/>
      <c r="AI284" s="42"/>
      <c r="AJ284" s="45"/>
      <c r="AK284" s="44"/>
      <c r="AL284" s="41"/>
      <c r="AM284" s="41"/>
      <c r="AN284" s="44"/>
      <c r="AO284" s="44"/>
      <c r="AP284" s="50">
        <v>1E-4</v>
      </c>
      <c r="AQ284" s="37"/>
      <c r="AR284" s="314"/>
      <c r="AS284" s="314"/>
      <c r="AT284" s="314"/>
      <c r="AU284" s="314"/>
      <c r="AV284" s="314"/>
      <c r="AW284" s="314"/>
      <c r="AX284" s="314"/>
      <c r="AY284" s="314"/>
      <c r="AZ284" s="314"/>
    </row>
    <row r="285" spans="1:52" s="30" customFormat="1" ht="23.25">
      <c r="A285" s="254"/>
      <c r="B285" s="13"/>
      <c r="C285" s="14"/>
      <c r="D285" s="15"/>
      <c r="E285" s="61"/>
      <c r="F285" s="59"/>
      <c r="G285" s="18" t="s">
        <v>540</v>
      </c>
      <c r="H285" s="17" t="s">
        <v>552</v>
      </c>
      <c r="I285" s="72"/>
      <c r="J285" s="19">
        <v>4</v>
      </c>
      <c r="K285" s="20" t="s">
        <v>620</v>
      </c>
      <c r="L285" s="20" t="s">
        <v>37</v>
      </c>
      <c r="M285" s="17" t="s">
        <v>584</v>
      </c>
      <c r="N285" s="17" t="s">
        <v>585</v>
      </c>
      <c r="O285" s="17" t="s">
        <v>457</v>
      </c>
      <c r="P285" s="21">
        <f>M285*400+N285*100+O285</f>
        <v>1219</v>
      </c>
      <c r="Q285" s="12">
        <v>330</v>
      </c>
      <c r="R285" s="21">
        <f>P285*Q285</f>
        <v>402270</v>
      </c>
      <c r="S285" s="167">
        <f>R285*0.01%</f>
        <v>40.227000000000004</v>
      </c>
      <c r="T285" s="167"/>
      <c r="U285" s="167"/>
      <c r="V285" s="175"/>
      <c r="W285" s="37"/>
      <c r="X285" s="37"/>
      <c r="Y285" s="39"/>
      <c r="Z285" s="40"/>
      <c r="AA285" s="41"/>
      <c r="AB285" s="41"/>
      <c r="AC285" s="41"/>
      <c r="AD285" s="42"/>
      <c r="AE285" s="41"/>
      <c r="AF285" s="43"/>
      <c r="AG285" s="44"/>
      <c r="AH285" s="44"/>
      <c r="AI285" s="42"/>
      <c r="AJ285" s="45"/>
      <c r="AK285" s="44"/>
      <c r="AL285" s="41"/>
      <c r="AM285" s="41"/>
      <c r="AN285" s="44"/>
      <c r="AO285" s="44"/>
      <c r="AP285" s="50">
        <v>1E-4</v>
      </c>
      <c r="AQ285" s="37"/>
      <c r="AR285" s="314"/>
      <c r="AS285" s="314"/>
      <c r="AT285" s="314"/>
      <c r="AU285" s="314"/>
      <c r="AV285" s="314"/>
      <c r="AW285" s="314"/>
      <c r="AX285" s="314"/>
      <c r="AY285" s="314"/>
      <c r="AZ285" s="314"/>
    </row>
    <row r="286" spans="1:52" s="30" customFormat="1" ht="23.25">
      <c r="A286" s="255"/>
      <c r="B286" s="13"/>
      <c r="C286" s="14"/>
      <c r="D286" s="15"/>
      <c r="E286" s="61"/>
      <c r="F286" s="59"/>
      <c r="G286" s="18"/>
      <c r="H286" s="17"/>
      <c r="I286" s="72"/>
      <c r="J286" s="19"/>
      <c r="K286" s="20"/>
      <c r="L286" s="20"/>
      <c r="M286" s="17"/>
      <c r="N286" s="17"/>
      <c r="O286" s="17"/>
      <c r="P286" s="21"/>
      <c r="Q286" s="12"/>
      <c r="R286" s="21"/>
      <c r="S286" s="167">
        <f>SUM(S284:S285)</f>
        <v>52.074000000000005</v>
      </c>
      <c r="T286" s="167">
        <v>24</v>
      </c>
      <c r="U286" s="167">
        <f>S286-T286</f>
        <v>28.074000000000005</v>
      </c>
      <c r="V286" s="175">
        <f>U286*75%+T286</f>
        <v>45.055500000000002</v>
      </c>
      <c r="W286" s="37"/>
      <c r="X286" s="37"/>
      <c r="Y286" s="39"/>
      <c r="Z286" s="40"/>
      <c r="AA286" s="41"/>
      <c r="AB286" s="41"/>
      <c r="AC286" s="41"/>
      <c r="AD286" s="42"/>
      <c r="AE286" s="41"/>
      <c r="AF286" s="43"/>
      <c r="AG286" s="44"/>
      <c r="AH286" s="44"/>
      <c r="AI286" s="42"/>
      <c r="AJ286" s="45"/>
      <c r="AK286" s="44"/>
      <c r="AL286" s="41"/>
      <c r="AM286" s="41"/>
      <c r="AN286" s="44"/>
      <c r="AO286" s="44"/>
      <c r="AP286" s="50"/>
      <c r="AQ286" s="37"/>
      <c r="AR286" s="314"/>
      <c r="AS286" s="314"/>
      <c r="AT286" s="314"/>
      <c r="AU286" s="314"/>
      <c r="AV286" s="314"/>
      <c r="AW286" s="314"/>
      <c r="AX286" s="314"/>
      <c r="AY286" s="314"/>
      <c r="AZ286" s="314"/>
    </row>
    <row r="287" spans="1:52" s="30" customFormat="1" ht="24">
      <c r="A287" s="253" t="s">
        <v>623</v>
      </c>
      <c r="B287" s="13" t="s">
        <v>49</v>
      </c>
      <c r="C287" s="14" t="s">
        <v>172</v>
      </c>
      <c r="D287" s="15" t="s">
        <v>47</v>
      </c>
      <c r="E287" s="60" t="s">
        <v>830</v>
      </c>
      <c r="F287" s="59" t="s">
        <v>431</v>
      </c>
      <c r="G287" s="18" t="s">
        <v>540</v>
      </c>
      <c r="H287" s="17" t="s">
        <v>560</v>
      </c>
      <c r="I287" s="72"/>
      <c r="J287" s="19">
        <v>4</v>
      </c>
      <c r="K287" s="20" t="s">
        <v>620</v>
      </c>
      <c r="L287" s="20" t="s">
        <v>37</v>
      </c>
      <c r="M287" s="17" t="s">
        <v>587</v>
      </c>
      <c r="N287" s="17" t="s">
        <v>584</v>
      </c>
      <c r="O287" s="17" t="s">
        <v>606</v>
      </c>
      <c r="P287" s="21">
        <f>M287*400+N287*100+O287</f>
        <v>1987</v>
      </c>
      <c r="Q287" s="12">
        <v>330</v>
      </c>
      <c r="R287" s="21">
        <f>P287*Q287</f>
        <v>655710</v>
      </c>
      <c r="S287" s="167">
        <f>R287*0.01%</f>
        <v>65.570999999999998</v>
      </c>
      <c r="T287" s="167"/>
      <c r="U287" s="167"/>
      <c r="V287" s="175"/>
      <c r="W287" s="37"/>
      <c r="X287" s="37"/>
      <c r="Y287" s="39"/>
      <c r="Z287" s="40"/>
      <c r="AA287" s="41"/>
      <c r="AB287" s="41"/>
      <c r="AC287" s="41"/>
      <c r="AD287" s="42"/>
      <c r="AE287" s="41"/>
      <c r="AF287" s="43"/>
      <c r="AG287" s="44"/>
      <c r="AH287" s="44"/>
      <c r="AI287" s="42"/>
      <c r="AJ287" s="45"/>
      <c r="AK287" s="44"/>
      <c r="AL287" s="41"/>
      <c r="AM287" s="41"/>
      <c r="AN287" s="44"/>
      <c r="AO287" s="44"/>
      <c r="AP287" s="50">
        <v>1E-4</v>
      </c>
      <c r="AQ287" s="37"/>
      <c r="AR287" s="314"/>
      <c r="AS287" s="314"/>
      <c r="AT287" s="314"/>
      <c r="AU287" s="314"/>
      <c r="AV287" s="314"/>
      <c r="AW287" s="314"/>
      <c r="AX287" s="314"/>
      <c r="AY287" s="314"/>
      <c r="AZ287" s="314"/>
    </row>
    <row r="288" spans="1:52" s="30" customFormat="1" ht="24">
      <c r="A288" s="254"/>
      <c r="B288" s="13"/>
      <c r="C288" s="14"/>
      <c r="D288" s="15"/>
      <c r="E288" s="60"/>
      <c r="F288" s="59" t="s">
        <v>431</v>
      </c>
      <c r="G288" s="18" t="s">
        <v>540</v>
      </c>
      <c r="H288" s="17" t="s">
        <v>550</v>
      </c>
      <c r="I288" s="72"/>
      <c r="J288" s="19">
        <v>4</v>
      </c>
      <c r="K288" s="20" t="s">
        <v>620</v>
      </c>
      <c r="L288" s="20" t="s">
        <v>37</v>
      </c>
      <c r="M288" s="17" t="s">
        <v>589</v>
      </c>
      <c r="N288" s="17" t="s">
        <v>481</v>
      </c>
      <c r="O288" s="17" t="s">
        <v>464</v>
      </c>
      <c r="P288" s="21">
        <f>M288*400+N288*100+O288</f>
        <v>4196</v>
      </c>
      <c r="Q288" s="12">
        <v>330</v>
      </c>
      <c r="R288" s="21">
        <f>P288*Q288</f>
        <v>1384680</v>
      </c>
      <c r="S288" s="167">
        <f>R288*0.01%</f>
        <v>138.46800000000002</v>
      </c>
      <c r="T288" s="167"/>
      <c r="U288" s="167"/>
      <c r="V288" s="175"/>
      <c r="W288" s="37"/>
      <c r="X288" s="37"/>
      <c r="Y288" s="39"/>
      <c r="Z288" s="40"/>
      <c r="AA288" s="41"/>
      <c r="AB288" s="41"/>
      <c r="AC288" s="41"/>
      <c r="AD288" s="42"/>
      <c r="AE288" s="41"/>
      <c r="AF288" s="43"/>
      <c r="AG288" s="44"/>
      <c r="AH288" s="44"/>
      <c r="AI288" s="42"/>
      <c r="AJ288" s="45"/>
      <c r="AK288" s="44"/>
      <c r="AL288" s="41"/>
      <c r="AM288" s="41"/>
      <c r="AN288" s="44"/>
      <c r="AO288" s="44"/>
      <c r="AP288" s="50">
        <v>1E-4</v>
      </c>
      <c r="AQ288" s="37"/>
      <c r="AR288" s="314"/>
      <c r="AS288" s="314"/>
      <c r="AT288" s="314"/>
      <c r="AU288" s="314"/>
      <c r="AV288" s="314"/>
      <c r="AW288" s="314"/>
      <c r="AX288" s="314"/>
      <c r="AY288" s="314"/>
      <c r="AZ288" s="314"/>
    </row>
    <row r="289" spans="1:52" s="30" customFormat="1" ht="24">
      <c r="A289" s="255"/>
      <c r="B289" s="13"/>
      <c r="C289" s="14"/>
      <c r="D289" s="15"/>
      <c r="E289" s="60"/>
      <c r="F289" s="59"/>
      <c r="G289" s="18"/>
      <c r="H289" s="17"/>
      <c r="I289" s="72"/>
      <c r="J289" s="19"/>
      <c r="K289" s="20"/>
      <c r="L289" s="20"/>
      <c r="M289" s="17"/>
      <c r="N289" s="17"/>
      <c r="O289" s="17"/>
      <c r="P289" s="21"/>
      <c r="Q289" s="12"/>
      <c r="R289" s="21"/>
      <c r="S289" s="167">
        <f>SUM(S287:S288)</f>
        <v>204.03900000000002</v>
      </c>
      <c r="T289" s="167">
        <v>72</v>
      </c>
      <c r="U289" s="167">
        <f>S289-T289</f>
        <v>132.03900000000002</v>
      </c>
      <c r="V289" s="175">
        <f>U289*75%+T289</f>
        <v>171.02925000000002</v>
      </c>
      <c r="W289" s="37"/>
      <c r="X289" s="37"/>
      <c r="Y289" s="39"/>
      <c r="Z289" s="40"/>
      <c r="AA289" s="41"/>
      <c r="AB289" s="41"/>
      <c r="AC289" s="41"/>
      <c r="AD289" s="42"/>
      <c r="AE289" s="41"/>
      <c r="AF289" s="43"/>
      <c r="AG289" s="44"/>
      <c r="AH289" s="44"/>
      <c r="AI289" s="42"/>
      <c r="AJ289" s="45"/>
      <c r="AK289" s="44"/>
      <c r="AL289" s="41"/>
      <c r="AM289" s="41"/>
      <c r="AN289" s="44"/>
      <c r="AO289" s="44"/>
      <c r="AP289" s="50"/>
      <c r="AQ289" s="37"/>
      <c r="AR289" s="314"/>
      <c r="AS289" s="314"/>
      <c r="AT289" s="314"/>
      <c r="AU289" s="314"/>
      <c r="AV289" s="314"/>
      <c r="AW289" s="314"/>
      <c r="AX289" s="314"/>
      <c r="AY289" s="314"/>
      <c r="AZ289" s="314"/>
    </row>
    <row r="290" spans="1:52" s="30" customFormat="1" ht="24">
      <c r="A290" s="253" t="s">
        <v>493</v>
      </c>
      <c r="B290" s="13" t="s">
        <v>43</v>
      </c>
      <c r="C290" s="14" t="s">
        <v>173</v>
      </c>
      <c r="D290" s="15" t="s">
        <v>45</v>
      </c>
      <c r="E290" s="60" t="s">
        <v>964</v>
      </c>
      <c r="F290" s="59" t="s">
        <v>441</v>
      </c>
      <c r="G290" s="18" t="s">
        <v>540</v>
      </c>
      <c r="H290" s="17" t="s">
        <v>574</v>
      </c>
      <c r="I290" s="72"/>
      <c r="J290" s="19">
        <v>4</v>
      </c>
      <c r="K290" s="20" t="s">
        <v>620</v>
      </c>
      <c r="L290" s="20" t="s">
        <v>37</v>
      </c>
      <c r="M290" s="17" t="s">
        <v>590</v>
      </c>
      <c r="N290" s="17" t="s">
        <v>481</v>
      </c>
      <c r="O290" s="17" t="s">
        <v>410</v>
      </c>
      <c r="P290" s="21">
        <f>M290*400+N290*100+O290</f>
        <v>3714</v>
      </c>
      <c r="Q290" s="12">
        <v>330</v>
      </c>
      <c r="R290" s="21">
        <f>P290*Q290</f>
        <v>1225620</v>
      </c>
      <c r="S290" s="167">
        <f>R290*0.01%</f>
        <v>122.56200000000001</v>
      </c>
      <c r="T290" s="167"/>
      <c r="U290" s="167"/>
      <c r="V290" s="175"/>
      <c r="W290" s="37"/>
      <c r="X290" s="37"/>
      <c r="Y290" s="39"/>
      <c r="Z290" s="40"/>
      <c r="AA290" s="41"/>
      <c r="AB290" s="41"/>
      <c r="AC290" s="41"/>
      <c r="AD290" s="42"/>
      <c r="AE290" s="41"/>
      <c r="AF290" s="43"/>
      <c r="AG290" s="44"/>
      <c r="AH290" s="44"/>
      <c r="AI290" s="42"/>
      <c r="AJ290" s="45"/>
      <c r="AK290" s="44"/>
      <c r="AL290" s="41"/>
      <c r="AM290" s="41"/>
      <c r="AN290" s="44"/>
      <c r="AO290" s="44"/>
      <c r="AP290" s="50">
        <v>1E-4</v>
      </c>
      <c r="AQ290" s="37"/>
      <c r="AR290" s="314"/>
      <c r="AS290" s="314"/>
      <c r="AT290" s="314"/>
      <c r="AU290" s="314"/>
      <c r="AV290" s="314"/>
      <c r="AW290" s="314"/>
      <c r="AX290" s="314"/>
      <c r="AY290" s="314"/>
      <c r="AZ290" s="314"/>
    </row>
    <row r="291" spans="1:52" s="30" customFormat="1" ht="23.25">
      <c r="A291" s="254"/>
      <c r="B291" s="13"/>
      <c r="C291" s="14"/>
      <c r="D291" s="15"/>
      <c r="E291" s="61"/>
      <c r="F291" s="59"/>
      <c r="G291" s="18" t="s">
        <v>540</v>
      </c>
      <c r="H291" s="17" t="s">
        <v>550</v>
      </c>
      <c r="I291" s="72"/>
      <c r="J291" s="19">
        <v>4</v>
      </c>
      <c r="K291" s="20" t="s">
        <v>620</v>
      </c>
      <c r="L291" s="20" t="s">
        <v>37</v>
      </c>
      <c r="M291" s="17" t="s">
        <v>486</v>
      </c>
      <c r="N291" s="17" t="s">
        <v>588</v>
      </c>
      <c r="O291" s="17" t="s">
        <v>602</v>
      </c>
      <c r="P291" s="21">
        <f>M291*400+N291*100+O291</f>
        <v>5091</v>
      </c>
      <c r="Q291" s="12">
        <v>330</v>
      </c>
      <c r="R291" s="21">
        <f>P291*Q291</f>
        <v>1680030</v>
      </c>
      <c r="S291" s="167">
        <f>R291*0.01%</f>
        <v>168.00300000000001</v>
      </c>
      <c r="T291" s="167"/>
      <c r="U291" s="167"/>
      <c r="V291" s="175"/>
      <c r="W291" s="37"/>
      <c r="X291" s="37"/>
      <c r="Y291" s="39"/>
      <c r="Z291" s="40"/>
      <c r="AA291" s="41"/>
      <c r="AB291" s="41"/>
      <c r="AC291" s="41"/>
      <c r="AD291" s="42"/>
      <c r="AE291" s="41"/>
      <c r="AF291" s="43"/>
      <c r="AG291" s="44"/>
      <c r="AH291" s="44"/>
      <c r="AI291" s="42"/>
      <c r="AJ291" s="45"/>
      <c r="AK291" s="44"/>
      <c r="AL291" s="41"/>
      <c r="AM291" s="41"/>
      <c r="AN291" s="44"/>
      <c r="AO291" s="44"/>
      <c r="AP291" s="50">
        <v>1E-4</v>
      </c>
      <c r="AQ291" s="37"/>
      <c r="AR291" s="314"/>
      <c r="AS291" s="314"/>
      <c r="AT291" s="314"/>
      <c r="AU291" s="314"/>
      <c r="AV291" s="314"/>
      <c r="AW291" s="314"/>
      <c r="AX291" s="314"/>
      <c r="AY291" s="314"/>
      <c r="AZ291" s="314"/>
    </row>
    <row r="292" spans="1:52" s="30" customFormat="1" ht="23.25">
      <c r="A292" s="255"/>
      <c r="B292" s="13"/>
      <c r="C292" s="14"/>
      <c r="D292" s="15"/>
      <c r="E292" s="61"/>
      <c r="F292" s="59"/>
      <c r="G292" s="18"/>
      <c r="H292" s="17"/>
      <c r="I292" s="72"/>
      <c r="J292" s="19"/>
      <c r="K292" s="20"/>
      <c r="L292" s="20"/>
      <c r="M292" s="17"/>
      <c r="N292" s="17"/>
      <c r="O292" s="17"/>
      <c r="P292" s="21"/>
      <c r="Q292" s="12"/>
      <c r="R292" s="21"/>
      <c r="S292" s="167">
        <f>SUM(S290:S291)</f>
        <v>290.56500000000005</v>
      </c>
      <c r="T292" s="167">
        <v>105</v>
      </c>
      <c r="U292" s="167">
        <f>S292-T292</f>
        <v>185.56500000000005</v>
      </c>
      <c r="V292" s="175">
        <f>U292*75%+T292</f>
        <v>244.17375000000004</v>
      </c>
      <c r="W292" s="37"/>
      <c r="X292" s="37"/>
      <c r="Y292" s="39"/>
      <c r="Z292" s="40"/>
      <c r="AA292" s="41"/>
      <c r="AB292" s="41"/>
      <c r="AC292" s="41"/>
      <c r="AD292" s="42"/>
      <c r="AE292" s="41"/>
      <c r="AF292" s="43"/>
      <c r="AG292" s="44"/>
      <c r="AH292" s="44"/>
      <c r="AI292" s="42"/>
      <c r="AJ292" s="45"/>
      <c r="AK292" s="44"/>
      <c r="AL292" s="41"/>
      <c r="AM292" s="41"/>
      <c r="AN292" s="44"/>
      <c r="AO292" s="44"/>
      <c r="AP292" s="50"/>
      <c r="AQ292" s="37"/>
      <c r="AR292" s="314"/>
      <c r="AS292" s="314"/>
      <c r="AT292" s="314"/>
      <c r="AU292" s="314"/>
      <c r="AV292" s="314"/>
      <c r="AW292" s="314"/>
      <c r="AX292" s="314"/>
      <c r="AY292" s="314"/>
      <c r="AZ292" s="314"/>
    </row>
    <row r="293" spans="1:52" s="30" customFormat="1" ht="24">
      <c r="A293" s="156" t="s">
        <v>530</v>
      </c>
      <c r="B293" s="13" t="s">
        <v>75</v>
      </c>
      <c r="C293" s="14" t="s">
        <v>174</v>
      </c>
      <c r="D293" s="15" t="s">
        <v>47</v>
      </c>
      <c r="E293" s="60" t="s">
        <v>831</v>
      </c>
      <c r="F293" s="59" t="s">
        <v>423</v>
      </c>
      <c r="G293" s="18" t="s">
        <v>540</v>
      </c>
      <c r="H293" s="17" t="s">
        <v>552</v>
      </c>
      <c r="I293" s="72"/>
      <c r="J293" s="19">
        <v>4</v>
      </c>
      <c r="K293" s="20" t="s">
        <v>620</v>
      </c>
      <c r="L293" s="20" t="s">
        <v>37</v>
      </c>
      <c r="M293" s="17" t="s">
        <v>537</v>
      </c>
      <c r="N293" s="17" t="s">
        <v>588</v>
      </c>
      <c r="O293" s="17" t="s">
        <v>410</v>
      </c>
      <c r="P293" s="21">
        <f>M293*400+N293*100+O293</f>
        <v>2614</v>
      </c>
      <c r="Q293" s="12">
        <v>330</v>
      </c>
      <c r="R293" s="21">
        <f>P293*Q293</f>
        <v>862620</v>
      </c>
      <c r="S293" s="167">
        <f>R293*0.01%</f>
        <v>86.262</v>
      </c>
      <c r="T293" s="167"/>
      <c r="U293" s="167"/>
      <c r="V293" s="175"/>
      <c r="W293" s="37"/>
      <c r="X293" s="37"/>
      <c r="Y293" s="39"/>
      <c r="Z293" s="40"/>
      <c r="AA293" s="41"/>
      <c r="AB293" s="41"/>
      <c r="AC293" s="41"/>
      <c r="AD293" s="42"/>
      <c r="AE293" s="41"/>
      <c r="AF293" s="43"/>
      <c r="AG293" s="44"/>
      <c r="AH293" s="44"/>
      <c r="AI293" s="42"/>
      <c r="AJ293" s="45"/>
      <c r="AK293" s="44"/>
      <c r="AL293" s="41"/>
      <c r="AM293" s="41"/>
      <c r="AN293" s="44"/>
      <c r="AO293" s="44"/>
      <c r="AP293" s="50">
        <v>1E-4</v>
      </c>
      <c r="AQ293" s="37"/>
      <c r="AR293" s="314"/>
      <c r="AS293" s="314"/>
      <c r="AT293" s="314"/>
      <c r="AU293" s="314"/>
      <c r="AV293" s="314"/>
      <c r="AW293" s="314"/>
      <c r="AX293" s="314"/>
      <c r="AY293" s="314"/>
      <c r="AZ293" s="314"/>
    </row>
    <row r="294" spans="1:52" s="30" customFormat="1" ht="24">
      <c r="A294" s="253" t="s">
        <v>624</v>
      </c>
      <c r="B294" s="13" t="s">
        <v>43</v>
      </c>
      <c r="C294" s="14" t="s">
        <v>176</v>
      </c>
      <c r="D294" s="15" t="s">
        <v>45</v>
      </c>
      <c r="E294" s="60" t="s">
        <v>833</v>
      </c>
      <c r="F294" s="59" t="s">
        <v>396</v>
      </c>
      <c r="G294" s="18" t="s">
        <v>540</v>
      </c>
      <c r="H294" s="17" t="s">
        <v>560</v>
      </c>
      <c r="I294" s="72"/>
      <c r="J294" s="19">
        <v>4</v>
      </c>
      <c r="K294" s="20" t="s">
        <v>620</v>
      </c>
      <c r="L294" s="20" t="s">
        <v>37</v>
      </c>
      <c r="M294" s="17" t="s">
        <v>588</v>
      </c>
      <c r="N294" s="17" t="s">
        <v>481</v>
      </c>
      <c r="O294" s="17" t="s">
        <v>482</v>
      </c>
      <c r="P294" s="21">
        <f>M294*400+N294*100+O294</f>
        <v>998</v>
      </c>
      <c r="Q294" s="12">
        <v>330</v>
      </c>
      <c r="R294" s="21">
        <f>P294*Q294</f>
        <v>329340</v>
      </c>
      <c r="S294" s="167">
        <f>R294*0.01%</f>
        <v>32.934000000000005</v>
      </c>
      <c r="T294" s="167"/>
      <c r="U294" s="167"/>
      <c r="V294" s="175"/>
      <c r="W294" s="37"/>
      <c r="X294" s="37"/>
      <c r="Y294" s="39"/>
      <c r="Z294" s="40"/>
      <c r="AA294" s="41"/>
      <c r="AB294" s="41"/>
      <c r="AC294" s="41"/>
      <c r="AD294" s="42"/>
      <c r="AE294" s="41"/>
      <c r="AF294" s="43"/>
      <c r="AG294" s="44"/>
      <c r="AH294" s="44"/>
      <c r="AI294" s="42"/>
      <c r="AJ294" s="45"/>
      <c r="AK294" s="44"/>
      <c r="AL294" s="41"/>
      <c r="AM294" s="41"/>
      <c r="AN294" s="44"/>
      <c r="AO294" s="44"/>
      <c r="AP294" s="50">
        <v>1E-4</v>
      </c>
      <c r="AQ294" s="37"/>
      <c r="AR294" s="314"/>
      <c r="AS294" s="314"/>
      <c r="AT294" s="314"/>
      <c r="AU294" s="314"/>
      <c r="AV294" s="314"/>
      <c r="AW294" s="314"/>
      <c r="AX294" s="314"/>
      <c r="AY294" s="314"/>
      <c r="AZ294" s="314"/>
    </row>
    <row r="295" spans="1:52" s="30" customFormat="1" ht="23.25">
      <c r="A295" s="254"/>
      <c r="B295" s="13"/>
      <c r="C295" s="14"/>
      <c r="D295" s="15"/>
      <c r="E295" s="61"/>
      <c r="F295" s="59"/>
      <c r="G295" s="18" t="s">
        <v>540</v>
      </c>
      <c r="H295" s="17" t="s">
        <v>550</v>
      </c>
      <c r="I295" s="72"/>
      <c r="J295" s="19">
        <v>4</v>
      </c>
      <c r="K295" s="20" t="s">
        <v>620</v>
      </c>
      <c r="L295" s="20" t="s">
        <v>37</v>
      </c>
      <c r="M295" s="17" t="s">
        <v>537</v>
      </c>
      <c r="N295" s="17" t="s">
        <v>585</v>
      </c>
      <c r="O295" s="17" t="s">
        <v>605</v>
      </c>
      <c r="P295" s="21">
        <f>M295*400+N295*100+O295</f>
        <v>2483</v>
      </c>
      <c r="Q295" s="12">
        <v>330</v>
      </c>
      <c r="R295" s="21">
        <f>P295*Q295</f>
        <v>819390</v>
      </c>
      <c r="S295" s="167">
        <f>R295*0.01%</f>
        <v>81.939000000000007</v>
      </c>
      <c r="T295" s="167"/>
      <c r="U295" s="167"/>
      <c r="V295" s="175"/>
      <c r="W295" s="37"/>
      <c r="X295" s="37"/>
      <c r="Y295" s="39"/>
      <c r="Z295" s="40"/>
      <c r="AA295" s="41"/>
      <c r="AB295" s="41"/>
      <c r="AC295" s="41"/>
      <c r="AD295" s="42"/>
      <c r="AE295" s="41"/>
      <c r="AF295" s="43"/>
      <c r="AG295" s="44"/>
      <c r="AH295" s="44"/>
      <c r="AI295" s="42"/>
      <c r="AJ295" s="45"/>
      <c r="AK295" s="44"/>
      <c r="AL295" s="41"/>
      <c r="AM295" s="41"/>
      <c r="AN295" s="44"/>
      <c r="AO295" s="44"/>
      <c r="AP295" s="50">
        <v>1E-4</v>
      </c>
      <c r="AQ295" s="37"/>
      <c r="AR295" s="314"/>
      <c r="AS295" s="314"/>
      <c r="AT295" s="314"/>
      <c r="AU295" s="314"/>
      <c r="AV295" s="314"/>
      <c r="AW295" s="314"/>
      <c r="AX295" s="314"/>
      <c r="AY295" s="314"/>
      <c r="AZ295" s="314"/>
    </row>
    <row r="296" spans="1:52" s="30" customFormat="1" ht="23.25">
      <c r="A296" s="255"/>
      <c r="B296" s="13"/>
      <c r="C296" s="14"/>
      <c r="D296" s="15"/>
      <c r="E296" s="61"/>
      <c r="F296" s="59"/>
      <c r="G296" s="18"/>
      <c r="H296" s="17"/>
      <c r="I296" s="72"/>
      <c r="J296" s="19"/>
      <c r="K296" s="20"/>
      <c r="L296" s="20"/>
      <c r="M296" s="17"/>
      <c r="N296" s="17"/>
      <c r="O296" s="17"/>
      <c r="P296" s="21"/>
      <c r="Q296" s="12"/>
      <c r="R296" s="21"/>
      <c r="S296" s="167">
        <f>SUM(S294:S295)</f>
        <v>114.87300000000002</v>
      </c>
      <c r="T296" s="167">
        <v>26</v>
      </c>
      <c r="U296" s="167">
        <f>S296-T296</f>
        <v>88.873000000000019</v>
      </c>
      <c r="V296" s="175">
        <f>U296*75%+T296</f>
        <v>92.654750000000007</v>
      </c>
      <c r="W296" s="37"/>
      <c r="X296" s="37"/>
      <c r="Y296" s="39"/>
      <c r="Z296" s="40"/>
      <c r="AA296" s="41"/>
      <c r="AB296" s="41"/>
      <c r="AC296" s="41"/>
      <c r="AD296" s="42"/>
      <c r="AE296" s="41"/>
      <c r="AF296" s="43"/>
      <c r="AG296" s="44"/>
      <c r="AH296" s="44"/>
      <c r="AI296" s="42"/>
      <c r="AJ296" s="45"/>
      <c r="AK296" s="44"/>
      <c r="AL296" s="41"/>
      <c r="AM296" s="41"/>
      <c r="AN296" s="44"/>
      <c r="AO296" s="44"/>
      <c r="AP296" s="50"/>
      <c r="AQ296" s="37"/>
      <c r="AR296" s="314"/>
      <c r="AS296" s="314"/>
      <c r="AT296" s="314"/>
      <c r="AU296" s="314"/>
      <c r="AV296" s="314"/>
      <c r="AW296" s="314"/>
      <c r="AX296" s="314"/>
      <c r="AY296" s="314"/>
      <c r="AZ296" s="314"/>
    </row>
    <row r="297" spans="1:52" s="30" customFormat="1" ht="24">
      <c r="A297" s="253" t="s">
        <v>432</v>
      </c>
      <c r="B297" s="13" t="s">
        <v>43</v>
      </c>
      <c r="C297" s="14" t="s">
        <v>177</v>
      </c>
      <c r="D297" s="15" t="s">
        <v>51</v>
      </c>
      <c r="E297" s="60" t="s">
        <v>834</v>
      </c>
      <c r="F297" s="59" t="s">
        <v>348</v>
      </c>
      <c r="G297" s="18" t="s">
        <v>540</v>
      </c>
      <c r="H297" s="17" t="s">
        <v>543</v>
      </c>
      <c r="I297" s="72"/>
      <c r="J297" s="19">
        <v>4</v>
      </c>
      <c r="K297" s="20" t="s">
        <v>620</v>
      </c>
      <c r="L297" s="20" t="s">
        <v>37</v>
      </c>
      <c r="M297" s="17" t="s">
        <v>584</v>
      </c>
      <c r="N297" s="17" t="s">
        <v>481</v>
      </c>
      <c r="O297" s="17" t="s">
        <v>409</v>
      </c>
      <c r="P297" s="21">
        <f>M297*400+N297*100+O297</f>
        <v>1336</v>
      </c>
      <c r="Q297" s="12">
        <v>330</v>
      </c>
      <c r="R297" s="21">
        <f>P297*Q297</f>
        <v>440880</v>
      </c>
      <c r="S297" s="167">
        <f>R297*0.01%</f>
        <v>44.088000000000001</v>
      </c>
      <c r="T297" s="167"/>
      <c r="U297" s="167"/>
      <c r="V297" s="175"/>
      <c r="W297" s="37"/>
      <c r="X297" s="37"/>
      <c r="Y297" s="39"/>
      <c r="Z297" s="40"/>
      <c r="AA297" s="41"/>
      <c r="AB297" s="41"/>
      <c r="AC297" s="41"/>
      <c r="AD297" s="42"/>
      <c r="AE297" s="41"/>
      <c r="AF297" s="43"/>
      <c r="AG297" s="44"/>
      <c r="AH297" s="44"/>
      <c r="AI297" s="42"/>
      <c r="AJ297" s="45"/>
      <c r="AK297" s="44"/>
      <c r="AL297" s="41"/>
      <c r="AM297" s="41"/>
      <c r="AN297" s="44"/>
      <c r="AO297" s="44"/>
      <c r="AP297" s="50">
        <v>1E-4</v>
      </c>
      <c r="AQ297" s="37"/>
      <c r="AR297" s="314"/>
      <c r="AS297" s="314"/>
      <c r="AT297" s="314"/>
      <c r="AU297" s="314"/>
      <c r="AV297" s="314"/>
      <c r="AW297" s="314"/>
      <c r="AX297" s="314"/>
      <c r="AY297" s="314"/>
      <c r="AZ297" s="314"/>
    </row>
    <row r="298" spans="1:52" s="30" customFormat="1" ht="23.25">
      <c r="A298" s="254"/>
      <c r="B298" s="13"/>
      <c r="C298" s="14"/>
      <c r="D298" s="15"/>
      <c r="E298" s="61"/>
      <c r="F298" s="59"/>
      <c r="G298" s="18" t="s">
        <v>540</v>
      </c>
      <c r="H298" s="17" t="s">
        <v>560</v>
      </c>
      <c r="I298" s="72"/>
      <c r="J298" s="19">
        <v>4</v>
      </c>
      <c r="K298" s="20" t="s">
        <v>620</v>
      </c>
      <c r="L298" s="20" t="s">
        <v>37</v>
      </c>
      <c r="M298" s="17" t="s">
        <v>481</v>
      </c>
      <c r="N298" s="17" t="s">
        <v>584</v>
      </c>
      <c r="O298" s="17" t="s">
        <v>447</v>
      </c>
      <c r="P298" s="21">
        <f>M298*400+N298*100+O298</f>
        <v>708</v>
      </c>
      <c r="Q298" s="12">
        <v>330</v>
      </c>
      <c r="R298" s="21">
        <f>P298*Q298</f>
        <v>233640</v>
      </c>
      <c r="S298" s="167">
        <f>R298*0.01%</f>
        <v>23.364000000000001</v>
      </c>
      <c r="T298" s="167"/>
      <c r="U298" s="167"/>
      <c r="V298" s="175"/>
      <c r="W298" s="37"/>
      <c r="X298" s="37"/>
      <c r="Y298" s="39"/>
      <c r="Z298" s="40"/>
      <c r="AA298" s="41"/>
      <c r="AB298" s="41"/>
      <c r="AC298" s="41"/>
      <c r="AD298" s="42"/>
      <c r="AE298" s="41"/>
      <c r="AF298" s="43"/>
      <c r="AG298" s="44"/>
      <c r="AH298" s="44"/>
      <c r="AI298" s="42"/>
      <c r="AJ298" s="45"/>
      <c r="AK298" s="44"/>
      <c r="AL298" s="41"/>
      <c r="AM298" s="41"/>
      <c r="AN298" s="44"/>
      <c r="AO298" s="44"/>
      <c r="AP298" s="50">
        <v>1E-4</v>
      </c>
      <c r="AQ298" s="37"/>
      <c r="AR298" s="314"/>
      <c r="AS298" s="314"/>
      <c r="AT298" s="314"/>
      <c r="AU298" s="314"/>
      <c r="AV298" s="314"/>
      <c r="AW298" s="314"/>
      <c r="AX298" s="314"/>
      <c r="AY298" s="314"/>
      <c r="AZ298" s="314"/>
    </row>
    <row r="299" spans="1:52" s="30" customFormat="1" ht="23.25">
      <c r="A299" s="255"/>
      <c r="B299" s="13"/>
      <c r="C299" s="14"/>
      <c r="D299" s="15"/>
      <c r="E299" s="61"/>
      <c r="F299" s="59"/>
      <c r="G299" s="18"/>
      <c r="H299" s="17"/>
      <c r="I299" s="72"/>
      <c r="J299" s="19"/>
      <c r="K299" s="20"/>
      <c r="L299" s="20"/>
      <c r="M299" s="17"/>
      <c r="N299" s="17"/>
      <c r="O299" s="17"/>
      <c r="P299" s="21"/>
      <c r="Q299" s="12"/>
      <c r="R299" s="21"/>
      <c r="S299" s="167">
        <f>SUM(S297:S298)</f>
        <v>67.451999999999998</v>
      </c>
      <c r="T299" s="167"/>
      <c r="U299" s="167"/>
      <c r="V299" s="175"/>
      <c r="W299" s="37"/>
      <c r="X299" s="37"/>
      <c r="Y299" s="39"/>
      <c r="Z299" s="40"/>
      <c r="AA299" s="41"/>
      <c r="AB299" s="41"/>
      <c r="AC299" s="41"/>
      <c r="AD299" s="42"/>
      <c r="AE299" s="41"/>
      <c r="AF299" s="43"/>
      <c r="AG299" s="44"/>
      <c r="AH299" s="44"/>
      <c r="AI299" s="42"/>
      <c r="AJ299" s="45"/>
      <c r="AK299" s="44"/>
      <c r="AL299" s="41"/>
      <c r="AM299" s="41"/>
      <c r="AN299" s="44"/>
      <c r="AO299" s="44"/>
      <c r="AP299" s="50"/>
      <c r="AQ299" s="37"/>
      <c r="AR299" s="314"/>
      <c r="AS299" s="314"/>
      <c r="AT299" s="314"/>
      <c r="AU299" s="314"/>
      <c r="AV299" s="314"/>
      <c r="AW299" s="314"/>
      <c r="AX299" s="314"/>
      <c r="AY299" s="314"/>
      <c r="AZ299" s="314"/>
    </row>
    <row r="300" spans="1:52" s="30" customFormat="1" ht="24">
      <c r="A300" s="156" t="s">
        <v>396</v>
      </c>
      <c r="B300" s="13" t="s">
        <v>43</v>
      </c>
      <c r="C300" s="14" t="s">
        <v>178</v>
      </c>
      <c r="D300" s="15" t="s">
        <v>45</v>
      </c>
      <c r="E300" s="60" t="s">
        <v>835</v>
      </c>
      <c r="F300" s="59" t="s">
        <v>443</v>
      </c>
      <c r="G300" s="18" t="s">
        <v>540</v>
      </c>
      <c r="H300" s="17" t="s">
        <v>559</v>
      </c>
      <c r="I300" s="72"/>
      <c r="J300" s="19">
        <v>4</v>
      </c>
      <c r="K300" s="20" t="s">
        <v>620</v>
      </c>
      <c r="L300" s="20" t="s">
        <v>37</v>
      </c>
      <c r="M300" s="17" t="s">
        <v>587</v>
      </c>
      <c r="N300" s="17" t="s">
        <v>588</v>
      </c>
      <c r="O300" s="17" t="s">
        <v>618</v>
      </c>
      <c r="P300" s="21">
        <f>M300*400+N300*100+O300</f>
        <v>1847</v>
      </c>
      <c r="Q300" s="12">
        <v>330</v>
      </c>
      <c r="R300" s="21">
        <f>P300*Q300</f>
        <v>609510</v>
      </c>
      <c r="S300" s="167">
        <f>R300*0.01%</f>
        <v>60.951000000000001</v>
      </c>
      <c r="T300" s="167"/>
      <c r="U300" s="167"/>
      <c r="V300" s="175"/>
      <c r="W300" s="37"/>
      <c r="X300" s="37"/>
      <c r="Y300" s="39"/>
      <c r="Z300" s="40"/>
      <c r="AA300" s="41"/>
      <c r="AB300" s="41"/>
      <c r="AC300" s="41"/>
      <c r="AD300" s="42"/>
      <c r="AE300" s="41"/>
      <c r="AF300" s="43"/>
      <c r="AG300" s="44"/>
      <c r="AH300" s="44"/>
      <c r="AI300" s="42"/>
      <c r="AJ300" s="45"/>
      <c r="AK300" s="44"/>
      <c r="AL300" s="41"/>
      <c r="AM300" s="41"/>
      <c r="AN300" s="44"/>
      <c r="AO300" s="44"/>
      <c r="AP300" s="50">
        <v>1E-4</v>
      </c>
      <c r="AQ300" s="37"/>
      <c r="AR300" s="314"/>
      <c r="AS300" s="314"/>
      <c r="AT300" s="314"/>
      <c r="AU300" s="314"/>
      <c r="AV300" s="314"/>
      <c r="AW300" s="314"/>
      <c r="AX300" s="314"/>
      <c r="AY300" s="314"/>
      <c r="AZ300" s="314"/>
    </row>
    <row r="301" spans="1:52" s="30" customFormat="1" ht="24">
      <c r="A301" s="253" t="s">
        <v>625</v>
      </c>
      <c r="B301" s="13" t="s">
        <v>49</v>
      </c>
      <c r="C301" s="14" t="s">
        <v>179</v>
      </c>
      <c r="D301" s="15" t="s">
        <v>47</v>
      </c>
      <c r="E301" s="60" t="s">
        <v>836</v>
      </c>
      <c r="F301" s="59" t="s">
        <v>444</v>
      </c>
      <c r="G301" s="18" t="s">
        <v>540</v>
      </c>
      <c r="H301" s="17" t="s">
        <v>552</v>
      </c>
      <c r="I301" s="72"/>
      <c r="J301" s="19">
        <v>4</v>
      </c>
      <c r="K301" s="20" t="s">
        <v>620</v>
      </c>
      <c r="L301" s="20" t="s">
        <v>37</v>
      </c>
      <c r="M301" s="17" t="s">
        <v>584</v>
      </c>
      <c r="N301" s="17" t="s">
        <v>585</v>
      </c>
      <c r="O301" s="17" t="s">
        <v>607</v>
      </c>
      <c r="P301" s="21">
        <f>M301*400+N301*100+O301</f>
        <v>1273</v>
      </c>
      <c r="Q301" s="12">
        <v>330</v>
      </c>
      <c r="R301" s="21">
        <f>P301*Q301</f>
        <v>420090</v>
      </c>
      <c r="S301" s="167">
        <f>R301*0.01%</f>
        <v>42.009</v>
      </c>
      <c r="T301" s="167"/>
      <c r="U301" s="167"/>
      <c r="V301" s="175"/>
      <c r="W301" s="37"/>
      <c r="X301" s="37"/>
      <c r="Y301" s="39"/>
      <c r="Z301" s="40"/>
      <c r="AA301" s="41"/>
      <c r="AB301" s="41"/>
      <c r="AC301" s="41"/>
      <c r="AD301" s="42"/>
      <c r="AE301" s="41"/>
      <c r="AF301" s="43"/>
      <c r="AG301" s="44"/>
      <c r="AH301" s="44"/>
      <c r="AI301" s="42"/>
      <c r="AJ301" s="45"/>
      <c r="AK301" s="44"/>
      <c r="AL301" s="41"/>
      <c r="AM301" s="41"/>
      <c r="AN301" s="44"/>
      <c r="AO301" s="44"/>
      <c r="AP301" s="50">
        <v>1E-4</v>
      </c>
      <c r="AQ301" s="37"/>
      <c r="AR301" s="314"/>
      <c r="AS301" s="314"/>
      <c r="AT301" s="314"/>
      <c r="AU301" s="314"/>
      <c r="AV301" s="314"/>
      <c r="AW301" s="314"/>
      <c r="AX301" s="314"/>
      <c r="AY301" s="314"/>
      <c r="AZ301" s="314"/>
    </row>
    <row r="302" spans="1:52" s="30" customFormat="1" ht="23.25">
      <c r="A302" s="254"/>
      <c r="B302" s="13"/>
      <c r="C302" s="14"/>
      <c r="D302" s="15"/>
      <c r="E302" s="61"/>
      <c r="F302" s="59"/>
      <c r="G302" s="18" t="s">
        <v>540</v>
      </c>
      <c r="H302" s="17" t="s">
        <v>554</v>
      </c>
      <c r="I302" s="72"/>
      <c r="J302" s="19">
        <v>4</v>
      </c>
      <c r="K302" s="20" t="s">
        <v>620</v>
      </c>
      <c r="L302" s="20" t="s">
        <v>37</v>
      </c>
      <c r="M302" s="17" t="s">
        <v>433</v>
      </c>
      <c r="N302" s="17" t="s">
        <v>588</v>
      </c>
      <c r="O302" s="17" t="s">
        <v>430</v>
      </c>
      <c r="P302" s="21">
        <f>M302*400+N302*100+O302</f>
        <v>11492</v>
      </c>
      <c r="Q302" s="12">
        <v>330</v>
      </c>
      <c r="R302" s="21">
        <f>P302*Q302</f>
        <v>3792360</v>
      </c>
      <c r="S302" s="167">
        <f>R302*0.01%</f>
        <v>379.23599999999999</v>
      </c>
      <c r="T302" s="167"/>
      <c r="U302" s="167"/>
      <c r="V302" s="175"/>
      <c r="W302" s="37"/>
      <c r="X302" s="37"/>
      <c r="Y302" s="39"/>
      <c r="Z302" s="40"/>
      <c r="AA302" s="41"/>
      <c r="AB302" s="41"/>
      <c r="AC302" s="41"/>
      <c r="AD302" s="42"/>
      <c r="AE302" s="41"/>
      <c r="AF302" s="43"/>
      <c r="AG302" s="44"/>
      <c r="AH302" s="44"/>
      <c r="AI302" s="42"/>
      <c r="AJ302" s="45"/>
      <c r="AK302" s="44"/>
      <c r="AL302" s="41"/>
      <c r="AM302" s="41"/>
      <c r="AN302" s="44"/>
      <c r="AO302" s="44"/>
      <c r="AP302" s="50">
        <v>1E-4</v>
      </c>
      <c r="AQ302" s="37"/>
      <c r="AR302" s="314"/>
      <c r="AS302" s="314"/>
      <c r="AT302" s="314"/>
      <c r="AU302" s="314"/>
      <c r="AV302" s="314"/>
      <c r="AW302" s="314"/>
      <c r="AX302" s="314"/>
      <c r="AY302" s="314"/>
      <c r="AZ302" s="314"/>
    </row>
    <row r="303" spans="1:52" s="30" customFormat="1" ht="23.25">
      <c r="A303" s="254"/>
      <c r="B303" s="13"/>
      <c r="C303" s="14"/>
      <c r="D303" s="15"/>
      <c r="E303" s="61"/>
      <c r="F303" s="59"/>
      <c r="G303" s="18" t="s">
        <v>540</v>
      </c>
      <c r="H303" s="17" t="s">
        <v>554</v>
      </c>
      <c r="I303" s="72"/>
      <c r="J303" s="19">
        <v>4</v>
      </c>
      <c r="K303" s="20" t="s">
        <v>620</v>
      </c>
      <c r="L303" s="20" t="s">
        <v>37</v>
      </c>
      <c r="M303" s="17" t="s">
        <v>486</v>
      </c>
      <c r="N303" s="17" t="s">
        <v>585</v>
      </c>
      <c r="O303" s="17" t="s">
        <v>592</v>
      </c>
      <c r="P303" s="21">
        <f>M303*400+N303*100+O303</f>
        <v>4818</v>
      </c>
      <c r="Q303" s="12">
        <v>330</v>
      </c>
      <c r="R303" s="21">
        <f>P303*Q303</f>
        <v>1589940</v>
      </c>
      <c r="S303" s="167">
        <f>R303*0.01%</f>
        <v>158.994</v>
      </c>
      <c r="T303" s="167"/>
      <c r="U303" s="167"/>
      <c r="V303" s="175"/>
      <c r="W303" s="37"/>
      <c r="X303" s="37"/>
      <c r="Y303" s="39"/>
      <c r="Z303" s="40"/>
      <c r="AA303" s="41"/>
      <c r="AB303" s="41"/>
      <c r="AC303" s="41"/>
      <c r="AD303" s="42"/>
      <c r="AE303" s="41"/>
      <c r="AF303" s="43"/>
      <c r="AG303" s="44"/>
      <c r="AH303" s="44"/>
      <c r="AI303" s="42"/>
      <c r="AJ303" s="45"/>
      <c r="AK303" s="44"/>
      <c r="AL303" s="41"/>
      <c r="AM303" s="41"/>
      <c r="AN303" s="44"/>
      <c r="AO303" s="44"/>
      <c r="AP303" s="50">
        <v>1E-4</v>
      </c>
      <c r="AQ303" s="37"/>
      <c r="AR303" s="314"/>
      <c r="AS303" s="314"/>
      <c r="AT303" s="314"/>
      <c r="AU303" s="314"/>
      <c r="AV303" s="314"/>
      <c r="AW303" s="314"/>
      <c r="AX303" s="314"/>
      <c r="AY303" s="314"/>
      <c r="AZ303" s="314"/>
    </row>
    <row r="304" spans="1:52" s="30" customFormat="1" ht="23.25">
      <c r="A304" s="255"/>
      <c r="B304" s="13"/>
      <c r="C304" s="14"/>
      <c r="D304" s="15"/>
      <c r="E304" s="61"/>
      <c r="F304" s="59"/>
      <c r="G304" s="18"/>
      <c r="H304" s="17"/>
      <c r="I304" s="72"/>
      <c r="J304" s="19"/>
      <c r="K304" s="20"/>
      <c r="L304" s="20"/>
      <c r="M304" s="17"/>
      <c r="N304" s="17"/>
      <c r="O304" s="17"/>
      <c r="P304" s="21"/>
      <c r="Q304" s="12"/>
      <c r="R304" s="21"/>
      <c r="S304" s="167">
        <f>SUM(S301:S303)</f>
        <v>580.23900000000003</v>
      </c>
      <c r="T304" s="167">
        <v>215</v>
      </c>
      <c r="U304" s="167">
        <f>S304-T304</f>
        <v>365.23900000000003</v>
      </c>
      <c r="V304" s="175">
        <f>U304*75%+T304</f>
        <v>488.92925000000002</v>
      </c>
      <c r="W304" s="37"/>
      <c r="X304" s="37"/>
      <c r="Y304" s="39"/>
      <c r="Z304" s="40"/>
      <c r="AA304" s="41"/>
      <c r="AB304" s="41"/>
      <c r="AC304" s="41"/>
      <c r="AD304" s="42"/>
      <c r="AE304" s="41"/>
      <c r="AF304" s="43"/>
      <c r="AG304" s="44"/>
      <c r="AH304" s="44"/>
      <c r="AI304" s="42"/>
      <c r="AJ304" s="45"/>
      <c r="AK304" s="44"/>
      <c r="AL304" s="41"/>
      <c r="AM304" s="41"/>
      <c r="AN304" s="44"/>
      <c r="AO304" s="44"/>
      <c r="AP304" s="50"/>
      <c r="AQ304" s="37"/>
      <c r="AR304" s="314"/>
      <c r="AS304" s="314"/>
      <c r="AT304" s="314"/>
      <c r="AU304" s="314"/>
      <c r="AV304" s="314"/>
      <c r="AW304" s="314"/>
      <c r="AX304" s="314"/>
      <c r="AY304" s="314"/>
      <c r="AZ304" s="314"/>
    </row>
    <row r="305" spans="1:52" s="30" customFormat="1" ht="24">
      <c r="A305" s="156" t="s">
        <v>626</v>
      </c>
      <c r="B305" s="13" t="s">
        <v>43</v>
      </c>
      <c r="C305" s="14" t="s">
        <v>180</v>
      </c>
      <c r="D305" s="15" t="s">
        <v>45</v>
      </c>
      <c r="E305" s="60" t="s">
        <v>837</v>
      </c>
      <c r="F305" s="59" t="s">
        <v>381</v>
      </c>
      <c r="G305" s="18" t="s">
        <v>540</v>
      </c>
      <c r="H305" s="17" t="s">
        <v>569</v>
      </c>
      <c r="I305" s="72"/>
      <c r="J305" s="19">
        <v>4</v>
      </c>
      <c r="K305" s="20" t="s">
        <v>620</v>
      </c>
      <c r="L305" s="20" t="s">
        <v>37</v>
      </c>
      <c r="M305" s="17" t="s">
        <v>447</v>
      </c>
      <c r="N305" s="17" t="s">
        <v>585</v>
      </c>
      <c r="O305" s="17" t="s">
        <v>355</v>
      </c>
      <c r="P305" s="21">
        <f>M305*400+N305*100+O305</f>
        <v>3240</v>
      </c>
      <c r="Q305" s="12">
        <v>330</v>
      </c>
      <c r="R305" s="21">
        <f>P305*Q305</f>
        <v>1069200</v>
      </c>
      <c r="S305" s="167">
        <f>R305*0.01%</f>
        <v>106.92</v>
      </c>
      <c r="T305" s="167"/>
      <c r="U305" s="167"/>
      <c r="V305" s="175"/>
      <c r="W305" s="37"/>
      <c r="X305" s="37"/>
      <c r="Y305" s="39"/>
      <c r="Z305" s="40"/>
      <c r="AA305" s="41"/>
      <c r="AB305" s="41"/>
      <c r="AC305" s="41"/>
      <c r="AD305" s="42"/>
      <c r="AE305" s="41"/>
      <c r="AF305" s="43"/>
      <c r="AG305" s="44"/>
      <c r="AH305" s="44"/>
      <c r="AI305" s="42"/>
      <c r="AJ305" s="45"/>
      <c r="AK305" s="44"/>
      <c r="AL305" s="41"/>
      <c r="AM305" s="41"/>
      <c r="AN305" s="44"/>
      <c r="AO305" s="44"/>
      <c r="AP305" s="50">
        <v>1E-4</v>
      </c>
      <c r="AQ305" s="153" t="s">
        <v>1081</v>
      </c>
      <c r="AR305" s="314"/>
      <c r="AS305" s="314"/>
      <c r="AT305" s="314"/>
      <c r="AU305" s="314"/>
      <c r="AV305" s="314"/>
      <c r="AW305" s="314"/>
      <c r="AX305" s="314"/>
      <c r="AY305" s="314"/>
      <c r="AZ305" s="314"/>
    </row>
    <row r="306" spans="1:52" s="30" customFormat="1" ht="24">
      <c r="A306" s="156" t="s">
        <v>384</v>
      </c>
      <c r="B306" s="13" t="s">
        <v>49</v>
      </c>
      <c r="C306" s="14" t="s">
        <v>180</v>
      </c>
      <c r="D306" s="15" t="s">
        <v>45</v>
      </c>
      <c r="E306" s="60" t="s">
        <v>965</v>
      </c>
      <c r="F306" s="59" t="s">
        <v>445</v>
      </c>
      <c r="G306" s="18" t="s">
        <v>540</v>
      </c>
      <c r="H306" s="17" t="s">
        <v>544</v>
      </c>
      <c r="I306" s="72"/>
      <c r="J306" s="19">
        <v>4</v>
      </c>
      <c r="K306" s="20" t="s">
        <v>620</v>
      </c>
      <c r="L306" s="20" t="s">
        <v>37</v>
      </c>
      <c r="M306" s="17" t="s">
        <v>481</v>
      </c>
      <c r="N306" s="17" t="s">
        <v>585</v>
      </c>
      <c r="O306" s="17" t="s">
        <v>603</v>
      </c>
      <c r="P306" s="21">
        <f>M306*400+N306*100+O306</f>
        <v>437</v>
      </c>
      <c r="Q306" s="12">
        <v>330</v>
      </c>
      <c r="R306" s="21">
        <f>P306*Q306</f>
        <v>144210</v>
      </c>
      <c r="S306" s="167">
        <f>R306*0.01%</f>
        <v>14.421000000000001</v>
      </c>
      <c r="T306" s="167"/>
      <c r="U306" s="167"/>
      <c r="V306" s="175"/>
      <c r="W306" s="37"/>
      <c r="X306" s="37"/>
      <c r="Y306" s="39"/>
      <c r="Z306" s="40"/>
      <c r="AA306" s="41"/>
      <c r="AB306" s="41"/>
      <c r="AC306" s="41"/>
      <c r="AD306" s="42"/>
      <c r="AE306" s="41"/>
      <c r="AF306" s="43"/>
      <c r="AG306" s="44"/>
      <c r="AH306" s="44"/>
      <c r="AI306" s="42"/>
      <c r="AJ306" s="45"/>
      <c r="AK306" s="44"/>
      <c r="AL306" s="41"/>
      <c r="AM306" s="41"/>
      <c r="AN306" s="44"/>
      <c r="AO306" s="44"/>
      <c r="AP306" s="50">
        <v>1E-4</v>
      </c>
      <c r="AQ306" s="37"/>
      <c r="AR306" s="314"/>
      <c r="AS306" s="314"/>
      <c r="AT306" s="314"/>
      <c r="AU306" s="314"/>
      <c r="AV306" s="314"/>
      <c r="AW306" s="314"/>
      <c r="AX306" s="314"/>
      <c r="AY306" s="314"/>
      <c r="AZ306" s="314"/>
    </row>
    <row r="307" spans="1:52" s="30" customFormat="1" ht="24">
      <c r="A307" s="253" t="s">
        <v>386</v>
      </c>
      <c r="B307" s="13" t="s">
        <v>43</v>
      </c>
      <c r="C307" s="14" t="s">
        <v>181</v>
      </c>
      <c r="D307" s="15" t="s">
        <v>47</v>
      </c>
      <c r="E307" s="60" t="s">
        <v>966</v>
      </c>
      <c r="F307" s="59" t="s">
        <v>446</v>
      </c>
      <c r="G307" s="18" t="s">
        <v>540</v>
      </c>
      <c r="H307" s="17" t="s">
        <v>555</v>
      </c>
      <c r="I307" s="72"/>
      <c r="J307" s="19">
        <v>4</v>
      </c>
      <c r="K307" s="20" t="s">
        <v>620</v>
      </c>
      <c r="L307" s="20" t="s">
        <v>37</v>
      </c>
      <c r="M307" s="17" t="s">
        <v>592</v>
      </c>
      <c r="N307" s="17" t="s">
        <v>481</v>
      </c>
      <c r="O307" s="17" t="s">
        <v>391</v>
      </c>
      <c r="P307" s="21">
        <f>M307*400+N307*100+O307</f>
        <v>7325</v>
      </c>
      <c r="Q307" s="12">
        <v>330</v>
      </c>
      <c r="R307" s="21">
        <f>P307*Q307</f>
        <v>2417250</v>
      </c>
      <c r="S307" s="167">
        <f>R307*0.01%</f>
        <v>241.72500000000002</v>
      </c>
      <c r="T307" s="167"/>
      <c r="U307" s="167"/>
      <c r="V307" s="175"/>
      <c r="W307" s="37"/>
      <c r="X307" s="37"/>
      <c r="Y307" s="39"/>
      <c r="Z307" s="40"/>
      <c r="AA307" s="41"/>
      <c r="AB307" s="41"/>
      <c r="AC307" s="41"/>
      <c r="AD307" s="42"/>
      <c r="AE307" s="41"/>
      <c r="AF307" s="43"/>
      <c r="AG307" s="44"/>
      <c r="AH307" s="44"/>
      <c r="AI307" s="42"/>
      <c r="AJ307" s="45"/>
      <c r="AK307" s="44"/>
      <c r="AL307" s="41"/>
      <c r="AM307" s="41"/>
      <c r="AN307" s="44"/>
      <c r="AO307" s="44"/>
      <c r="AP307" s="50">
        <v>1E-4</v>
      </c>
      <c r="AQ307" s="37"/>
      <c r="AR307" s="314"/>
      <c r="AS307" s="314"/>
      <c r="AT307" s="314"/>
      <c r="AU307" s="314"/>
      <c r="AV307" s="314"/>
      <c r="AW307" s="314"/>
      <c r="AX307" s="314"/>
      <c r="AY307" s="314"/>
      <c r="AZ307" s="314"/>
    </row>
    <row r="308" spans="1:52" s="30" customFormat="1" ht="23.25">
      <c r="A308" s="254"/>
      <c r="B308" s="13"/>
      <c r="C308" s="14"/>
      <c r="D308" s="15"/>
      <c r="E308" s="61"/>
      <c r="F308" s="59"/>
      <c r="G308" s="18" t="s">
        <v>540</v>
      </c>
      <c r="H308" s="17" t="s">
        <v>543</v>
      </c>
      <c r="I308" s="72"/>
      <c r="J308" s="19">
        <v>4</v>
      </c>
      <c r="K308" s="20" t="s">
        <v>620</v>
      </c>
      <c r="L308" s="20" t="s">
        <v>37</v>
      </c>
      <c r="M308" s="17" t="s">
        <v>584</v>
      </c>
      <c r="N308" s="17" t="s">
        <v>588</v>
      </c>
      <c r="O308" s="17" t="s">
        <v>515</v>
      </c>
      <c r="P308" s="21">
        <f>M308*400+N308*100+O308</f>
        <v>1457</v>
      </c>
      <c r="Q308" s="12">
        <v>330</v>
      </c>
      <c r="R308" s="21">
        <f>P308*Q308</f>
        <v>480810</v>
      </c>
      <c r="S308" s="167">
        <f>R308*0.01%</f>
        <v>48.081000000000003</v>
      </c>
      <c r="T308" s="167"/>
      <c r="U308" s="167"/>
      <c r="V308" s="175"/>
      <c r="W308" s="37"/>
      <c r="X308" s="37"/>
      <c r="Y308" s="39"/>
      <c r="Z308" s="40"/>
      <c r="AA308" s="41"/>
      <c r="AB308" s="41"/>
      <c r="AC308" s="41"/>
      <c r="AD308" s="42"/>
      <c r="AE308" s="41"/>
      <c r="AF308" s="43"/>
      <c r="AG308" s="44"/>
      <c r="AH308" s="44"/>
      <c r="AI308" s="42"/>
      <c r="AJ308" s="45"/>
      <c r="AK308" s="44"/>
      <c r="AL308" s="41"/>
      <c r="AM308" s="41"/>
      <c r="AN308" s="44"/>
      <c r="AO308" s="44"/>
      <c r="AP308" s="50">
        <v>1E-4</v>
      </c>
      <c r="AQ308" s="37"/>
      <c r="AR308" s="314"/>
      <c r="AS308" s="314"/>
      <c r="AT308" s="314"/>
      <c r="AU308" s="314"/>
      <c r="AV308" s="314"/>
      <c r="AW308" s="314"/>
      <c r="AX308" s="314"/>
      <c r="AY308" s="314"/>
      <c r="AZ308" s="314"/>
    </row>
    <row r="309" spans="1:52" s="30" customFormat="1" ht="23.25">
      <c r="A309" s="255"/>
      <c r="B309" s="13"/>
      <c r="C309" s="14"/>
      <c r="D309" s="15"/>
      <c r="E309" s="61"/>
      <c r="F309" s="59"/>
      <c r="G309" s="18"/>
      <c r="H309" s="17"/>
      <c r="I309" s="72"/>
      <c r="J309" s="19"/>
      <c r="K309" s="20"/>
      <c r="L309" s="20"/>
      <c r="M309" s="17"/>
      <c r="N309" s="17"/>
      <c r="O309" s="17"/>
      <c r="P309" s="21"/>
      <c r="Q309" s="12"/>
      <c r="R309" s="21"/>
      <c r="S309" s="167">
        <f>SUM(S307:S308)</f>
        <v>289.80600000000004</v>
      </c>
      <c r="T309" s="167">
        <v>105</v>
      </c>
      <c r="U309" s="167">
        <f>S309-T309</f>
        <v>184.80600000000004</v>
      </c>
      <c r="V309" s="175">
        <f>U309*75%+T309</f>
        <v>243.60450000000003</v>
      </c>
      <c r="W309" s="37"/>
      <c r="X309" s="37"/>
      <c r="Y309" s="39"/>
      <c r="Z309" s="40"/>
      <c r="AA309" s="41"/>
      <c r="AB309" s="41"/>
      <c r="AC309" s="41"/>
      <c r="AD309" s="42"/>
      <c r="AE309" s="41"/>
      <c r="AF309" s="43"/>
      <c r="AG309" s="44"/>
      <c r="AH309" s="44"/>
      <c r="AI309" s="42"/>
      <c r="AJ309" s="45"/>
      <c r="AK309" s="44"/>
      <c r="AL309" s="41"/>
      <c r="AM309" s="41"/>
      <c r="AN309" s="44"/>
      <c r="AO309" s="44"/>
      <c r="AP309" s="50"/>
      <c r="AQ309" s="37"/>
      <c r="AR309" s="314"/>
      <c r="AS309" s="314"/>
      <c r="AT309" s="314"/>
      <c r="AU309" s="314"/>
      <c r="AV309" s="314"/>
      <c r="AW309" s="314"/>
      <c r="AX309" s="314"/>
      <c r="AY309" s="314"/>
      <c r="AZ309" s="314"/>
    </row>
    <row r="310" spans="1:52" s="30" customFormat="1" ht="24">
      <c r="A310" s="156" t="s">
        <v>627</v>
      </c>
      <c r="B310" s="13" t="s">
        <v>43</v>
      </c>
      <c r="C310" s="14" t="s">
        <v>181</v>
      </c>
      <c r="D310" s="15" t="s">
        <v>47</v>
      </c>
      <c r="E310" s="60" t="s">
        <v>838</v>
      </c>
      <c r="F310" s="59" t="s">
        <v>372</v>
      </c>
      <c r="G310" s="18" t="s">
        <v>540</v>
      </c>
      <c r="H310" s="17" t="s">
        <v>542</v>
      </c>
      <c r="I310" s="72"/>
      <c r="J310" s="19">
        <v>4</v>
      </c>
      <c r="K310" s="20" t="s">
        <v>620</v>
      </c>
      <c r="L310" s="20" t="s">
        <v>37</v>
      </c>
      <c r="M310" s="17" t="s">
        <v>588</v>
      </c>
      <c r="N310" s="17" t="s">
        <v>584</v>
      </c>
      <c r="O310" s="17" t="s">
        <v>592</v>
      </c>
      <c r="P310" s="21">
        <f>M310*400+N310*100+O310</f>
        <v>1118</v>
      </c>
      <c r="Q310" s="12">
        <v>330</v>
      </c>
      <c r="R310" s="21">
        <f>P310*Q310</f>
        <v>368940</v>
      </c>
      <c r="S310" s="167">
        <f>R310*0.01%</f>
        <v>36.893999999999998</v>
      </c>
      <c r="T310" s="167"/>
      <c r="U310" s="167"/>
      <c r="V310" s="175"/>
      <c r="W310" s="37"/>
      <c r="X310" s="37"/>
      <c r="Y310" s="39"/>
      <c r="Z310" s="40"/>
      <c r="AA310" s="41"/>
      <c r="AB310" s="41"/>
      <c r="AC310" s="41"/>
      <c r="AD310" s="42"/>
      <c r="AE310" s="41"/>
      <c r="AF310" s="43"/>
      <c r="AG310" s="44"/>
      <c r="AH310" s="44"/>
      <c r="AI310" s="42"/>
      <c r="AJ310" s="45"/>
      <c r="AK310" s="44"/>
      <c r="AL310" s="41"/>
      <c r="AM310" s="41"/>
      <c r="AN310" s="44"/>
      <c r="AO310" s="44"/>
      <c r="AP310" s="50">
        <v>1E-4</v>
      </c>
      <c r="AQ310" s="37"/>
      <c r="AR310" s="314"/>
      <c r="AS310" s="314"/>
      <c r="AT310" s="314"/>
      <c r="AU310" s="314"/>
      <c r="AV310" s="314"/>
      <c r="AW310" s="314"/>
      <c r="AX310" s="314"/>
      <c r="AY310" s="314"/>
      <c r="AZ310" s="314"/>
    </row>
    <row r="311" spans="1:52" s="30" customFormat="1" ht="24">
      <c r="A311" s="156" t="s">
        <v>431</v>
      </c>
      <c r="B311" s="13" t="s">
        <v>43</v>
      </c>
      <c r="C311" s="14" t="s">
        <v>181</v>
      </c>
      <c r="D311" s="15" t="s">
        <v>182</v>
      </c>
      <c r="E311" s="60" t="s">
        <v>839</v>
      </c>
      <c r="F311" s="59" t="s">
        <v>447</v>
      </c>
      <c r="G311" s="18" t="s">
        <v>540</v>
      </c>
      <c r="H311" s="17" t="s">
        <v>542</v>
      </c>
      <c r="I311" s="72"/>
      <c r="J311" s="19">
        <v>4</v>
      </c>
      <c r="K311" s="20" t="s">
        <v>620</v>
      </c>
      <c r="L311" s="20" t="s">
        <v>37</v>
      </c>
      <c r="M311" s="17" t="s">
        <v>584</v>
      </c>
      <c r="N311" s="17" t="s">
        <v>585</v>
      </c>
      <c r="O311" s="17" t="s">
        <v>585</v>
      </c>
      <c r="P311" s="21">
        <f>M311*400+N311*100+O311</f>
        <v>1200</v>
      </c>
      <c r="Q311" s="12">
        <v>330</v>
      </c>
      <c r="R311" s="21">
        <f>P311*Q311</f>
        <v>396000</v>
      </c>
      <c r="S311" s="167">
        <f>R311*0.01%</f>
        <v>39.6</v>
      </c>
      <c r="T311" s="167"/>
      <c r="U311" s="167"/>
      <c r="V311" s="175"/>
      <c r="W311" s="37"/>
      <c r="X311" s="37"/>
      <c r="Y311" s="39"/>
      <c r="Z311" s="40"/>
      <c r="AA311" s="41"/>
      <c r="AB311" s="41"/>
      <c r="AC311" s="41"/>
      <c r="AD311" s="42"/>
      <c r="AE311" s="41"/>
      <c r="AF311" s="43"/>
      <c r="AG311" s="44"/>
      <c r="AH311" s="44"/>
      <c r="AI311" s="42"/>
      <c r="AJ311" s="45"/>
      <c r="AK311" s="44"/>
      <c r="AL311" s="41"/>
      <c r="AM311" s="41"/>
      <c r="AN311" s="44"/>
      <c r="AO311" s="44"/>
      <c r="AP311" s="50">
        <v>1E-4</v>
      </c>
      <c r="AQ311" s="37"/>
      <c r="AR311" s="314"/>
      <c r="AS311" s="314"/>
      <c r="AT311" s="314"/>
      <c r="AU311" s="314"/>
      <c r="AV311" s="314"/>
      <c r="AW311" s="314"/>
      <c r="AX311" s="314"/>
      <c r="AY311" s="314"/>
      <c r="AZ311" s="314"/>
    </row>
    <row r="312" spans="1:52" s="30" customFormat="1" ht="24">
      <c r="A312" s="253" t="s">
        <v>411</v>
      </c>
      <c r="B312" s="13" t="s">
        <v>43</v>
      </c>
      <c r="C312" s="14" t="s">
        <v>183</v>
      </c>
      <c r="D312" s="15" t="s">
        <v>45</v>
      </c>
      <c r="E312" s="60" t="s">
        <v>840</v>
      </c>
      <c r="F312" s="59" t="s">
        <v>448</v>
      </c>
      <c r="G312" s="18" t="s">
        <v>540</v>
      </c>
      <c r="H312" s="17" t="s">
        <v>559</v>
      </c>
      <c r="I312" s="72"/>
      <c r="J312" s="19">
        <v>4</v>
      </c>
      <c r="K312" s="20" t="s">
        <v>620</v>
      </c>
      <c r="L312" s="20" t="s">
        <v>37</v>
      </c>
      <c r="M312" s="17" t="s">
        <v>447</v>
      </c>
      <c r="N312" s="17" t="s">
        <v>584</v>
      </c>
      <c r="O312" s="17" t="s">
        <v>616</v>
      </c>
      <c r="P312" s="21">
        <f>M312*400+N312*100+O312</f>
        <v>3570</v>
      </c>
      <c r="Q312" s="12">
        <v>330</v>
      </c>
      <c r="R312" s="21">
        <f>P312*Q312</f>
        <v>1178100</v>
      </c>
      <c r="S312" s="167">
        <f>R312*0.01%</f>
        <v>117.81</v>
      </c>
      <c r="T312" s="167"/>
      <c r="U312" s="167"/>
      <c r="V312" s="175"/>
      <c r="W312" s="37"/>
      <c r="X312" s="37"/>
      <c r="Y312" s="39"/>
      <c r="Z312" s="40"/>
      <c r="AA312" s="41"/>
      <c r="AB312" s="41"/>
      <c r="AC312" s="41"/>
      <c r="AD312" s="42"/>
      <c r="AE312" s="41"/>
      <c r="AF312" s="43"/>
      <c r="AG312" s="44"/>
      <c r="AH312" s="44"/>
      <c r="AI312" s="42"/>
      <c r="AJ312" s="45"/>
      <c r="AK312" s="44"/>
      <c r="AL312" s="41"/>
      <c r="AM312" s="41"/>
      <c r="AN312" s="44"/>
      <c r="AO312" s="44"/>
      <c r="AP312" s="50">
        <v>1E-4</v>
      </c>
      <c r="AQ312" s="37"/>
      <c r="AR312" s="314"/>
      <c r="AS312" s="314"/>
      <c r="AT312" s="314"/>
      <c r="AU312" s="314"/>
      <c r="AV312" s="314"/>
      <c r="AW312" s="314"/>
      <c r="AX312" s="314"/>
      <c r="AY312" s="314"/>
      <c r="AZ312" s="314"/>
    </row>
    <row r="313" spans="1:52" s="30" customFormat="1" ht="23.25">
      <c r="A313" s="254"/>
      <c r="B313" s="13"/>
      <c r="C313" s="14"/>
      <c r="D313" s="15"/>
      <c r="E313" s="61"/>
      <c r="F313" s="59"/>
      <c r="G313" s="18" t="s">
        <v>540</v>
      </c>
      <c r="H313" s="17" t="s">
        <v>552</v>
      </c>
      <c r="I313" s="72"/>
      <c r="J313" s="19">
        <v>4</v>
      </c>
      <c r="K313" s="20" t="s">
        <v>620</v>
      </c>
      <c r="L313" s="20" t="s">
        <v>37</v>
      </c>
      <c r="M313" s="17" t="s">
        <v>584</v>
      </c>
      <c r="N313" s="17" t="s">
        <v>481</v>
      </c>
      <c r="O313" s="17" t="s">
        <v>412</v>
      </c>
      <c r="P313" s="21">
        <f>M313*400+N313*100+O313</f>
        <v>1341</v>
      </c>
      <c r="Q313" s="12">
        <v>330</v>
      </c>
      <c r="R313" s="21">
        <f>P313*Q313</f>
        <v>442530</v>
      </c>
      <c r="S313" s="167">
        <f>R313*0.01%</f>
        <v>44.253</v>
      </c>
      <c r="T313" s="167"/>
      <c r="U313" s="167"/>
      <c r="V313" s="175"/>
      <c r="W313" s="37"/>
      <c r="X313" s="37"/>
      <c r="Y313" s="39"/>
      <c r="Z313" s="40"/>
      <c r="AA313" s="41"/>
      <c r="AB313" s="41"/>
      <c r="AC313" s="41"/>
      <c r="AD313" s="42"/>
      <c r="AE313" s="41"/>
      <c r="AF313" s="43"/>
      <c r="AG313" s="44"/>
      <c r="AH313" s="44"/>
      <c r="AI313" s="42"/>
      <c r="AJ313" s="45"/>
      <c r="AK313" s="44"/>
      <c r="AL313" s="41"/>
      <c r="AM313" s="41"/>
      <c r="AN313" s="44"/>
      <c r="AO313" s="44"/>
      <c r="AP313" s="50">
        <v>1E-4</v>
      </c>
      <c r="AQ313" s="37"/>
      <c r="AR313" s="314"/>
      <c r="AS313" s="314"/>
      <c r="AT313" s="314"/>
      <c r="AU313" s="314"/>
      <c r="AV313" s="314"/>
      <c r="AW313" s="314"/>
      <c r="AX313" s="314"/>
      <c r="AY313" s="314"/>
      <c r="AZ313" s="314"/>
    </row>
    <row r="314" spans="1:52" s="30" customFormat="1" ht="23.25">
      <c r="A314" s="255"/>
      <c r="B314" s="13"/>
      <c r="C314" s="14"/>
      <c r="D314" s="15"/>
      <c r="E314" s="61"/>
      <c r="F314" s="59"/>
      <c r="G314" s="18"/>
      <c r="H314" s="17"/>
      <c r="I314" s="72"/>
      <c r="J314" s="19"/>
      <c r="K314" s="20"/>
      <c r="L314" s="20"/>
      <c r="M314" s="17"/>
      <c r="N314" s="17"/>
      <c r="O314" s="17"/>
      <c r="P314" s="21"/>
      <c r="Q314" s="12"/>
      <c r="R314" s="21"/>
      <c r="S314" s="167">
        <f>SUM(S312:S313)</f>
        <v>162.06299999999999</v>
      </c>
      <c r="T314" s="167">
        <v>56</v>
      </c>
      <c r="U314" s="167">
        <f>S314-T314</f>
        <v>106.06299999999999</v>
      </c>
      <c r="V314" s="175">
        <f>U314*75%+T314</f>
        <v>135.54724999999999</v>
      </c>
      <c r="W314" s="37"/>
      <c r="X314" s="37"/>
      <c r="Y314" s="39"/>
      <c r="Z314" s="40"/>
      <c r="AA314" s="41"/>
      <c r="AB314" s="41"/>
      <c r="AC314" s="41"/>
      <c r="AD314" s="42"/>
      <c r="AE314" s="41"/>
      <c r="AF314" s="43"/>
      <c r="AG314" s="44"/>
      <c r="AH314" s="44"/>
      <c r="AI314" s="42"/>
      <c r="AJ314" s="45"/>
      <c r="AK314" s="44"/>
      <c r="AL314" s="41"/>
      <c r="AM314" s="41"/>
      <c r="AN314" s="44"/>
      <c r="AO314" s="44"/>
      <c r="AP314" s="50"/>
      <c r="AQ314" s="37"/>
      <c r="AR314" s="314"/>
      <c r="AS314" s="314"/>
      <c r="AT314" s="314"/>
      <c r="AU314" s="314"/>
      <c r="AV314" s="314"/>
      <c r="AW314" s="314"/>
      <c r="AX314" s="314"/>
      <c r="AY314" s="314"/>
      <c r="AZ314" s="314"/>
    </row>
    <row r="315" spans="1:52" s="30" customFormat="1" ht="24">
      <c r="A315" s="156" t="s">
        <v>350</v>
      </c>
      <c r="B315" s="13" t="s">
        <v>43</v>
      </c>
      <c r="C315" s="14" t="s">
        <v>184</v>
      </c>
      <c r="D315" s="15" t="s">
        <v>45</v>
      </c>
      <c r="E315" s="60" t="s">
        <v>841</v>
      </c>
      <c r="F315" s="59" t="s">
        <v>449</v>
      </c>
      <c r="G315" s="18" t="s">
        <v>540</v>
      </c>
      <c r="H315" s="17" t="s">
        <v>546</v>
      </c>
      <c r="I315" s="72"/>
      <c r="J315" s="19">
        <v>4</v>
      </c>
      <c r="K315" s="20" t="s">
        <v>620</v>
      </c>
      <c r="L315" s="20" t="s">
        <v>37</v>
      </c>
      <c r="M315" s="17" t="s">
        <v>537</v>
      </c>
      <c r="N315" s="17" t="s">
        <v>585</v>
      </c>
      <c r="O315" s="17" t="s">
        <v>369</v>
      </c>
      <c r="P315" s="21">
        <f t="shared" ref="P315:P322" si="32">M315*400+N315*100+O315</f>
        <v>2494</v>
      </c>
      <c r="Q315" s="12">
        <v>330</v>
      </c>
      <c r="R315" s="21">
        <f t="shared" ref="R315:R322" si="33">P315*Q315</f>
        <v>823020</v>
      </c>
      <c r="S315" s="167">
        <f t="shared" ref="S315:S322" si="34">R315*0.01%</f>
        <v>82.302000000000007</v>
      </c>
      <c r="T315" s="167"/>
      <c r="U315" s="167"/>
      <c r="V315" s="175"/>
      <c r="W315" s="37"/>
      <c r="X315" s="37"/>
      <c r="Y315" s="39"/>
      <c r="Z315" s="40"/>
      <c r="AA315" s="41"/>
      <c r="AB315" s="41"/>
      <c r="AC315" s="41"/>
      <c r="AD315" s="42"/>
      <c r="AE315" s="41"/>
      <c r="AF315" s="43"/>
      <c r="AG315" s="44"/>
      <c r="AH315" s="44"/>
      <c r="AI315" s="42"/>
      <c r="AJ315" s="45"/>
      <c r="AK315" s="44"/>
      <c r="AL315" s="41"/>
      <c r="AM315" s="41"/>
      <c r="AN315" s="44"/>
      <c r="AO315" s="44"/>
      <c r="AP315" s="50">
        <v>1E-4</v>
      </c>
      <c r="AQ315" s="37"/>
      <c r="AR315" s="314"/>
      <c r="AS315" s="314"/>
      <c r="AT315" s="314"/>
      <c r="AU315" s="314"/>
      <c r="AV315" s="314"/>
      <c r="AW315" s="314"/>
      <c r="AX315" s="314"/>
      <c r="AY315" s="314"/>
      <c r="AZ315" s="314"/>
    </row>
    <row r="316" spans="1:52" s="30" customFormat="1" ht="24">
      <c r="A316" s="253" t="s">
        <v>628</v>
      </c>
      <c r="B316" s="13" t="s">
        <v>49</v>
      </c>
      <c r="C316" s="14" t="s">
        <v>185</v>
      </c>
      <c r="D316" s="15" t="s">
        <v>45</v>
      </c>
      <c r="E316" s="60" t="s">
        <v>842</v>
      </c>
      <c r="F316" s="59" t="s">
        <v>450</v>
      </c>
      <c r="G316" s="18" t="s">
        <v>540</v>
      </c>
      <c r="H316" s="17" t="s">
        <v>552</v>
      </c>
      <c r="I316" s="72"/>
      <c r="J316" s="19">
        <v>4</v>
      </c>
      <c r="K316" s="20" t="s">
        <v>620</v>
      </c>
      <c r="L316" s="20" t="s">
        <v>37</v>
      </c>
      <c r="M316" s="17" t="s">
        <v>585</v>
      </c>
      <c r="N316" s="17" t="s">
        <v>588</v>
      </c>
      <c r="O316" s="17" t="s">
        <v>475</v>
      </c>
      <c r="P316" s="21">
        <f t="shared" si="32"/>
        <v>284</v>
      </c>
      <c r="Q316" s="12">
        <v>330</v>
      </c>
      <c r="R316" s="21">
        <f t="shared" si="33"/>
        <v>93720</v>
      </c>
      <c r="S316" s="167">
        <f t="shared" si="34"/>
        <v>9.3719999999999999</v>
      </c>
      <c r="T316" s="167"/>
      <c r="U316" s="167"/>
      <c r="V316" s="175"/>
      <c r="W316" s="37"/>
      <c r="X316" s="37"/>
      <c r="Y316" s="39"/>
      <c r="Z316" s="40"/>
      <c r="AA316" s="41"/>
      <c r="AB316" s="41"/>
      <c r="AC316" s="41"/>
      <c r="AD316" s="42"/>
      <c r="AE316" s="41"/>
      <c r="AF316" s="43"/>
      <c r="AG316" s="44"/>
      <c r="AH316" s="44"/>
      <c r="AI316" s="42"/>
      <c r="AJ316" s="45"/>
      <c r="AK316" s="44"/>
      <c r="AL316" s="41"/>
      <c r="AM316" s="41"/>
      <c r="AN316" s="44"/>
      <c r="AO316" s="44"/>
      <c r="AP316" s="50">
        <v>1E-4</v>
      </c>
      <c r="AQ316" s="37"/>
      <c r="AR316" s="314"/>
      <c r="AS316" s="314"/>
      <c r="AT316" s="314"/>
      <c r="AU316" s="314"/>
      <c r="AV316" s="314"/>
      <c r="AW316" s="314"/>
      <c r="AX316" s="314"/>
      <c r="AY316" s="314"/>
      <c r="AZ316" s="314"/>
    </row>
    <row r="317" spans="1:52" s="30" customFormat="1" ht="23.25">
      <c r="A317" s="254"/>
      <c r="B317" s="13"/>
      <c r="C317" s="14"/>
      <c r="D317" s="15"/>
      <c r="E317" s="61"/>
      <c r="F317" s="59"/>
      <c r="G317" s="18" t="s">
        <v>540</v>
      </c>
      <c r="H317" s="17" t="s">
        <v>552</v>
      </c>
      <c r="I317" s="72"/>
      <c r="J317" s="19">
        <v>4</v>
      </c>
      <c r="K317" s="20" t="s">
        <v>620</v>
      </c>
      <c r="L317" s="20" t="s">
        <v>37</v>
      </c>
      <c r="M317" s="17" t="s">
        <v>588</v>
      </c>
      <c r="N317" s="17" t="s">
        <v>481</v>
      </c>
      <c r="O317" s="17" t="s">
        <v>361</v>
      </c>
      <c r="P317" s="21">
        <f t="shared" si="32"/>
        <v>986</v>
      </c>
      <c r="Q317" s="12">
        <v>330</v>
      </c>
      <c r="R317" s="21">
        <f t="shared" si="33"/>
        <v>325380</v>
      </c>
      <c r="S317" s="167">
        <f t="shared" si="34"/>
        <v>32.538000000000004</v>
      </c>
      <c r="T317" s="167"/>
      <c r="U317" s="167"/>
      <c r="V317" s="175"/>
      <c r="W317" s="37"/>
      <c r="X317" s="37"/>
      <c r="Y317" s="39"/>
      <c r="Z317" s="40"/>
      <c r="AA317" s="41"/>
      <c r="AB317" s="41"/>
      <c r="AC317" s="41"/>
      <c r="AD317" s="42"/>
      <c r="AE317" s="41"/>
      <c r="AF317" s="43"/>
      <c r="AG317" s="44"/>
      <c r="AH317" s="44"/>
      <c r="AI317" s="42"/>
      <c r="AJ317" s="45"/>
      <c r="AK317" s="44"/>
      <c r="AL317" s="41"/>
      <c r="AM317" s="41"/>
      <c r="AN317" s="44"/>
      <c r="AO317" s="44"/>
      <c r="AP317" s="50">
        <v>1E-4</v>
      </c>
      <c r="AQ317" s="37"/>
      <c r="AR317" s="314"/>
      <c r="AS317" s="314"/>
      <c r="AT317" s="314"/>
      <c r="AU317" s="314"/>
      <c r="AV317" s="314"/>
      <c r="AW317" s="314"/>
      <c r="AX317" s="314"/>
      <c r="AY317" s="314"/>
      <c r="AZ317" s="314"/>
    </row>
    <row r="318" spans="1:52" s="30" customFormat="1" ht="23.25">
      <c r="A318" s="254"/>
      <c r="B318" s="13"/>
      <c r="C318" s="14"/>
      <c r="D318" s="15"/>
      <c r="E318" s="61"/>
      <c r="F318" s="59"/>
      <c r="G318" s="18" t="s">
        <v>540</v>
      </c>
      <c r="H318" s="17" t="s">
        <v>542</v>
      </c>
      <c r="I318" s="72"/>
      <c r="J318" s="19">
        <v>4</v>
      </c>
      <c r="K318" s="20" t="s">
        <v>620</v>
      </c>
      <c r="L318" s="20" t="s">
        <v>37</v>
      </c>
      <c r="M318" s="17" t="s">
        <v>481</v>
      </c>
      <c r="N318" s="17" t="s">
        <v>481</v>
      </c>
      <c r="O318" s="17" t="s">
        <v>462</v>
      </c>
      <c r="P318" s="21">
        <f t="shared" si="32"/>
        <v>550</v>
      </c>
      <c r="Q318" s="12">
        <v>330</v>
      </c>
      <c r="R318" s="21">
        <f t="shared" si="33"/>
        <v>181500</v>
      </c>
      <c r="S318" s="167">
        <f t="shared" si="34"/>
        <v>18.150000000000002</v>
      </c>
      <c r="T318" s="167"/>
      <c r="U318" s="167"/>
      <c r="V318" s="175"/>
      <c r="W318" s="37"/>
      <c r="X318" s="37"/>
      <c r="Y318" s="39"/>
      <c r="Z318" s="40"/>
      <c r="AA318" s="41"/>
      <c r="AB318" s="41"/>
      <c r="AC318" s="41"/>
      <c r="AD318" s="42"/>
      <c r="AE318" s="41"/>
      <c r="AF318" s="43"/>
      <c r="AG318" s="44"/>
      <c r="AH318" s="44"/>
      <c r="AI318" s="42"/>
      <c r="AJ318" s="45"/>
      <c r="AK318" s="44"/>
      <c r="AL318" s="41"/>
      <c r="AM318" s="41"/>
      <c r="AN318" s="44"/>
      <c r="AO318" s="44"/>
      <c r="AP318" s="50">
        <v>1E-4</v>
      </c>
      <c r="AQ318" s="37"/>
      <c r="AR318" s="314"/>
      <c r="AS318" s="314"/>
      <c r="AT318" s="314"/>
      <c r="AU318" s="314"/>
      <c r="AV318" s="314"/>
      <c r="AW318" s="314"/>
      <c r="AX318" s="314"/>
      <c r="AY318" s="314"/>
      <c r="AZ318" s="314"/>
    </row>
    <row r="319" spans="1:52" s="30" customFormat="1" ht="23.25">
      <c r="A319" s="254"/>
      <c r="B319" s="13"/>
      <c r="C319" s="14"/>
      <c r="D319" s="15"/>
      <c r="E319" s="61"/>
      <c r="F319" s="59"/>
      <c r="G319" s="18" t="s">
        <v>540</v>
      </c>
      <c r="H319" s="17" t="s">
        <v>542</v>
      </c>
      <c r="I319" s="72"/>
      <c r="J319" s="19">
        <v>4</v>
      </c>
      <c r="K319" s="20" t="s">
        <v>620</v>
      </c>
      <c r="L319" s="20" t="s">
        <v>37</v>
      </c>
      <c r="M319" s="17" t="s">
        <v>585</v>
      </c>
      <c r="N319" s="17" t="s">
        <v>588</v>
      </c>
      <c r="O319" s="17" t="s">
        <v>460</v>
      </c>
      <c r="P319" s="21">
        <f t="shared" si="32"/>
        <v>217</v>
      </c>
      <c r="Q319" s="12">
        <v>330</v>
      </c>
      <c r="R319" s="21">
        <f t="shared" si="33"/>
        <v>71610</v>
      </c>
      <c r="S319" s="167">
        <f t="shared" si="34"/>
        <v>7.1610000000000005</v>
      </c>
      <c r="T319" s="167"/>
      <c r="U319" s="167"/>
      <c r="V319" s="175"/>
      <c r="W319" s="37"/>
      <c r="X319" s="37"/>
      <c r="Y319" s="39"/>
      <c r="Z319" s="40"/>
      <c r="AA319" s="41"/>
      <c r="AB319" s="41"/>
      <c r="AC319" s="41"/>
      <c r="AD319" s="42"/>
      <c r="AE319" s="41"/>
      <c r="AF319" s="43"/>
      <c r="AG319" s="44"/>
      <c r="AH319" s="44"/>
      <c r="AI319" s="42"/>
      <c r="AJ319" s="45"/>
      <c r="AK319" s="44"/>
      <c r="AL319" s="41"/>
      <c r="AM319" s="41"/>
      <c r="AN319" s="44"/>
      <c r="AO319" s="44"/>
      <c r="AP319" s="50">
        <v>1E-4</v>
      </c>
      <c r="AQ319" s="37"/>
      <c r="AR319" s="314"/>
      <c r="AS319" s="314"/>
      <c r="AT319" s="314"/>
      <c r="AU319" s="314"/>
      <c r="AV319" s="314"/>
      <c r="AW319" s="314"/>
      <c r="AX319" s="314"/>
      <c r="AY319" s="314"/>
      <c r="AZ319" s="314"/>
    </row>
    <row r="320" spans="1:52" s="30" customFormat="1" ht="23.25">
      <c r="A320" s="254"/>
      <c r="B320" s="13"/>
      <c r="C320" s="14"/>
      <c r="D320" s="15"/>
      <c r="E320" s="61"/>
      <c r="F320" s="59"/>
      <c r="G320" s="18" t="s">
        <v>540</v>
      </c>
      <c r="H320" s="17" t="s">
        <v>552</v>
      </c>
      <c r="I320" s="72"/>
      <c r="J320" s="19">
        <v>4</v>
      </c>
      <c r="K320" s="20" t="s">
        <v>620</v>
      </c>
      <c r="L320" s="20" t="s">
        <v>37</v>
      </c>
      <c r="M320" s="17" t="s">
        <v>481</v>
      </c>
      <c r="N320" s="17" t="s">
        <v>588</v>
      </c>
      <c r="O320" s="17" t="s">
        <v>583</v>
      </c>
      <c r="P320" s="21">
        <f t="shared" si="32"/>
        <v>605</v>
      </c>
      <c r="Q320" s="12">
        <v>330</v>
      </c>
      <c r="R320" s="21">
        <f t="shared" si="33"/>
        <v>199650</v>
      </c>
      <c r="S320" s="167">
        <f t="shared" si="34"/>
        <v>19.965</v>
      </c>
      <c r="T320" s="167"/>
      <c r="U320" s="167"/>
      <c r="V320" s="175"/>
      <c r="W320" s="37"/>
      <c r="X320" s="37"/>
      <c r="Y320" s="39"/>
      <c r="Z320" s="40"/>
      <c r="AA320" s="41"/>
      <c r="AB320" s="41"/>
      <c r="AC320" s="41"/>
      <c r="AD320" s="42"/>
      <c r="AE320" s="41"/>
      <c r="AF320" s="43"/>
      <c r="AG320" s="44"/>
      <c r="AH320" s="44"/>
      <c r="AI320" s="42"/>
      <c r="AJ320" s="45"/>
      <c r="AK320" s="44"/>
      <c r="AL320" s="41"/>
      <c r="AM320" s="41"/>
      <c r="AN320" s="44"/>
      <c r="AO320" s="44"/>
      <c r="AP320" s="50">
        <v>1E-4</v>
      </c>
      <c r="AQ320" s="37"/>
      <c r="AR320" s="314"/>
      <c r="AS320" s="314"/>
      <c r="AT320" s="314"/>
      <c r="AU320" s="314"/>
      <c r="AV320" s="314"/>
      <c r="AW320" s="314"/>
      <c r="AX320" s="314"/>
      <c r="AY320" s="314"/>
      <c r="AZ320" s="314"/>
    </row>
    <row r="321" spans="1:52" s="30" customFormat="1" ht="23.25">
      <c r="A321" s="254"/>
      <c r="B321" s="13"/>
      <c r="C321" s="14"/>
      <c r="D321" s="15"/>
      <c r="E321" s="61"/>
      <c r="F321" s="59"/>
      <c r="G321" s="18" t="s">
        <v>540</v>
      </c>
      <c r="H321" s="17" t="s">
        <v>556</v>
      </c>
      <c r="I321" s="72"/>
      <c r="J321" s="19">
        <v>4</v>
      </c>
      <c r="K321" s="20" t="s">
        <v>620</v>
      </c>
      <c r="L321" s="20" t="s">
        <v>37</v>
      </c>
      <c r="M321" s="17" t="s">
        <v>537</v>
      </c>
      <c r="N321" s="17" t="s">
        <v>585</v>
      </c>
      <c r="O321" s="17" t="s">
        <v>435</v>
      </c>
      <c r="P321" s="21">
        <f t="shared" si="32"/>
        <v>2497</v>
      </c>
      <c r="Q321" s="12">
        <v>330</v>
      </c>
      <c r="R321" s="21">
        <f t="shared" si="33"/>
        <v>824010</v>
      </c>
      <c r="S321" s="167">
        <f t="shared" si="34"/>
        <v>82.40100000000001</v>
      </c>
      <c r="T321" s="167"/>
      <c r="U321" s="167"/>
      <c r="V321" s="175"/>
      <c r="W321" s="37"/>
      <c r="X321" s="37"/>
      <c r="Y321" s="39"/>
      <c r="Z321" s="40"/>
      <c r="AA321" s="41"/>
      <c r="AB321" s="41"/>
      <c r="AC321" s="41"/>
      <c r="AD321" s="42"/>
      <c r="AE321" s="41"/>
      <c r="AF321" s="43"/>
      <c r="AG321" s="44"/>
      <c r="AH321" s="44"/>
      <c r="AI321" s="42"/>
      <c r="AJ321" s="45"/>
      <c r="AK321" s="44"/>
      <c r="AL321" s="41"/>
      <c r="AM321" s="41"/>
      <c r="AN321" s="44"/>
      <c r="AO321" s="44"/>
      <c r="AP321" s="50">
        <v>1E-4</v>
      </c>
      <c r="AQ321" s="37"/>
      <c r="AR321" s="314"/>
      <c r="AS321" s="314"/>
      <c r="AT321" s="314"/>
      <c r="AU321" s="314"/>
      <c r="AV321" s="314"/>
      <c r="AW321" s="314"/>
      <c r="AX321" s="314"/>
      <c r="AY321" s="314"/>
      <c r="AZ321" s="314"/>
    </row>
    <row r="322" spans="1:52" s="30" customFormat="1" ht="23.25">
      <c r="A322" s="254"/>
      <c r="B322" s="13"/>
      <c r="C322" s="14"/>
      <c r="D322" s="15"/>
      <c r="E322" s="61"/>
      <c r="F322" s="59"/>
      <c r="G322" s="18" t="s">
        <v>540</v>
      </c>
      <c r="H322" s="17" t="s">
        <v>556</v>
      </c>
      <c r="I322" s="72"/>
      <c r="J322" s="19">
        <v>4</v>
      </c>
      <c r="K322" s="20" t="s">
        <v>620</v>
      </c>
      <c r="L322" s="20" t="s">
        <v>37</v>
      </c>
      <c r="M322" s="17" t="s">
        <v>585</v>
      </c>
      <c r="N322" s="17" t="s">
        <v>588</v>
      </c>
      <c r="O322" s="17" t="s">
        <v>397</v>
      </c>
      <c r="P322" s="21">
        <f t="shared" si="32"/>
        <v>261</v>
      </c>
      <c r="Q322" s="12">
        <v>330</v>
      </c>
      <c r="R322" s="21">
        <f t="shared" si="33"/>
        <v>86130</v>
      </c>
      <c r="S322" s="167">
        <f t="shared" si="34"/>
        <v>8.6129999999999995</v>
      </c>
      <c r="T322" s="167"/>
      <c r="U322" s="167"/>
      <c r="V322" s="175"/>
      <c r="W322" s="37"/>
      <c r="X322" s="37"/>
      <c r="Y322" s="39"/>
      <c r="Z322" s="40"/>
      <c r="AA322" s="41"/>
      <c r="AB322" s="41"/>
      <c r="AC322" s="41"/>
      <c r="AD322" s="42"/>
      <c r="AE322" s="41"/>
      <c r="AF322" s="43"/>
      <c r="AG322" s="44"/>
      <c r="AH322" s="44"/>
      <c r="AI322" s="42"/>
      <c r="AJ322" s="45"/>
      <c r="AK322" s="44"/>
      <c r="AL322" s="41"/>
      <c r="AM322" s="41"/>
      <c r="AN322" s="44"/>
      <c r="AO322" s="44"/>
      <c r="AP322" s="50">
        <v>1E-4</v>
      </c>
      <c r="AQ322" s="37"/>
      <c r="AR322" s="314"/>
      <c r="AS322" s="314"/>
      <c r="AT322" s="314"/>
      <c r="AU322" s="314"/>
      <c r="AV322" s="314"/>
      <c r="AW322" s="314"/>
      <c r="AX322" s="314"/>
      <c r="AY322" s="314"/>
      <c r="AZ322" s="314"/>
    </row>
    <row r="323" spans="1:52" s="30" customFormat="1" ht="23.25">
      <c r="A323" s="255"/>
      <c r="B323" s="13"/>
      <c r="C323" s="14"/>
      <c r="D323" s="15"/>
      <c r="E323" s="61"/>
      <c r="F323" s="59"/>
      <c r="G323" s="18"/>
      <c r="H323" s="17"/>
      <c r="I323" s="72"/>
      <c r="J323" s="19"/>
      <c r="K323" s="20"/>
      <c r="L323" s="20"/>
      <c r="M323" s="17"/>
      <c r="N323" s="17"/>
      <c r="O323" s="17"/>
      <c r="P323" s="21"/>
      <c r="Q323" s="12"/>
      <c r="R323" s="21"/>
      <c r="S323" s="167">
        <f>SUM(S316:S322)</f>
        <v>178.20000000000002</v>
      </c>
      <c r="T323" s="167">
        <v>63</v>
      </c>
      <c r="U323" s="167">
        <f>S323-T323</f>
        <v>115.20000000000002</v>
      </c>
      <c r="V323" s="175">
        <f>U323*75%+T323</f>
        <v>149.4</v>
      </c>
      <c r="W323" s="37"/>
      <c r="X323" s="37"/>
      <c r="Y323" s="39"/>
      <c r="Z323" s="40"/>
      <c r="AA323" s="41"/>
      <c r="AB323" s="41"/>
      <c r="AC323" s="41"/>
      <c r="AD323" s="42"/>
      <c r="AE323" s="41"/>
      <c r="AF323" s="43"/>
      <c r="AG323" s="44"/>
      <c r="AH323" s="44"/>
      <c r="AI323" s="42"/>
      <c r="AJ323" s="45"/>
      <c r="AK323" s="44"/>
      <c r="AL323" s="41"/>
      <c r="AM323" s="41"/>
      <c r="AN323" s="44"/>
      <c r="AO323" s="44"/>
      <c r="AP323" s="50"/>
      <c r="AQ323" s="37"/>
      <c r="AR323" s="314"/>
      <c r="AS323" s="314"/>
      <c r="AT323" s="314"/>
      <c r="AU323" s="314"/>
      <c r="AV323" s="314"/>
      <c r="AW323" s="314"/>
      <c r="AX323" s="314"/>
      <c r="AY323" s="314"/>
      <c r="AZ323" s="314"/>
    </row>
    <row r="324" spans="1:52" s="30" customFormat="1" ht="24">
      <c r="A324" s="156" t="s">
        <v>531</v>
      </c>
      <c r="B324" s="13" t="s">
        <v>43</v>
      </c>
      <c r="C324" s="14" t="s">
        <v>186</v>
      </c>
      <c r="D324" s="15" t="s">
        <v>47</v>
      </c>
      <c r="E324" s="60" t="s">
        <v>843</v>
      </c>
      <c r="F324" s="59" t="s">
        <v>451</v>
      </c>
      <c r="G324" s="18" t="s">
        <v>540</v>
      </c>
      <c r="H324" s="17" t="s">
        <v>567</v>
      </c>
      <c r="I324" s="72"/>
      <c r="J324" s="19">
        <v>4</v>
      </c>
      <c r="K324" s="20" t="s">
        <v>620</v>
      </c>
      <c r="L324" s="20" t="s">
        <v>37</v>
      </c>
      <c r="M324" s="17" t="s">
        <v>588</v>
      </c>
      <c r="N324" s="17" t="s">
        <v>481</v>
      </c>
      <c r="O324" s="17" t="s">
        <v>357</v>
      </c>
      <c r="P324" s="21">
        <f>M324*400+N324*100+O324</f>
        <v>952</v>
      </c>
      <c r="Q324" s="12">
        <v>330</v>
      </c>
      <c r="R324" s="21">
        <f>P324*Q324</f>
        <v>314160</v>
      </c>
      <c r="S324" s="167">
        <f>R324*0.01%</f>
        <v>31.416</v>
      </c>
      <c r="T324" s="167"/>
      <c r="U324" s="167"/>
      <c r="V324" s="175"/>
      <c r="W324" s="37"/>
      <c r="X324" s="37"/>
      <c r="Y324" s="39"/>
      <c r="Z324" s="40"/>
      <c r="AA324" s="41"/>
      <c r="AB324" s="41"/>
      <c r="AC324" s="41"/>
      <c r="AD324" s="42"/>
      <c r="AE324" s="41"/>
      <c r="AF324" s="43"/>
      <c r="AG324" s="44"/>
      <c r="AH324" s="44"/>
      <c r="AI324" s="42"/>
      <c r="AJ324" s="45"/>
      <c r="AK324" s="44"/>
      <c r="AL324" s="41"/>
      <c r="AM324" s="41"/>
      <c r="AN324" s="44"/>
      <c r="AO324" s="44"/>
      <c r="AP324" s="50">
        <v>1E-4</v>
      </c>
      <c r="AQ324" s="37"/>
      <c r="AR324" s="314"/>
      <c r="AS324" s="314"/>
      <c r="AT324" s="314"/>
      <c r="AU324" s="314"/>
      <c r="AV324" s="314"/>
      <c r="AW324" s="314"/>
      <c r="AX324" s="314"/>
      <c r="AY324" s="314"/>
      <c r="AZ324" s="314"/>
    </row>
    <row r="325" spans="1:52" s="30" customFormat="1" ht="24">
      <c r="A325" s="253" t="s">
        <v>407</v>
      </c>
      <c r="B325" s="13" t="s">
        <v>49</v>
      </c>
      <c r="C325" s="14" t="s">
        <v>187</v>
      </c>
      <c r="D325" s="15" t="s">
        <v>45</v>
      </c>
      <c r="E325" s="60" t="s">
        <v>844</v>
      </c>
      <c r="F325" s="59" t="s">
        <v>410</v>
      </c>
      <c r="G325" s="18" t="s">
        <v>540</v>
      </c>
      <c r="H325" s="17" t="s">
        <v>545</v>
      </c>
      <c r="I325" s="72"/>
      <c r="J325" s="19">
        <v>4</v>
      </c>
      <c r="K325" s="20" t="s">
        <v>620</v>
      </c>
      <c r="L325" s="20" t="s">
        <v>37</v>
      </c>
      <c r="M325" s="17" t="s">
        <v>587</v>
      </c>
      <c r="N325" s="17" t="s">
        <v>584</v>
      </c>
      <c r="O325" s="17" t="s">
        <v>607</v>
      </c>
      <c r="P325" s="21">
        <f>M325*400+N325*100+O325</f>
        <v>1973</v>
      </c>
      <c r="Q325" s="12">
        <v>330</v>
      </c>
      <c r="R325" s="21">
        <f>P325*Q325</f>
        <v>651090</v>
      </c>
      <c r="S325" s="167">
        <f>R325*0.01%</f>
        <v>65.109000000000009</v>
      </c>
      <c r="T325" s="167"/>
      <c r="U325" s="167"/>
      <c r="V325" s="175"/>
      <c r="W325" s="37"/>
      <c r="X325" s="37"/>
      <c r="Y325" s="39"/>
      <c r="Z325" s="40"/>
      <c r="AA325" s="41"/>
      <c r="AB325" s="41"/>
      <c r="AC325" s="41"/>
      <c r="AD325" s="42"/>
      <c r="AE325" s="41"/>
      <c r="AF325" s="43"/>
      <c r="AG325" s="44"/>
      <c r="AH325" s="44"/>
      <c r="AI325" s="42"/>
      <c r="AJ325" s="45"/>
      <c r="AK325" s="44"/>
      <c r="AL325" s="41"/>
      <c r="AM325" s="41"/>
      <c r="AN325" s="44"/>
      <c r="AO325" s="44"/>
      <c r="AP325" s="50">
        <v>1E-4</v>
      </c>
      <c r="AQ325" s="37"/>
      <c r="AR325" s="314"/>
      <c r="AS325" s="314"/>
      <c r="AT325" s="314"/>
      <c r="AU325" s="314"/>
      <c r="AV325" s="314"/>
      <c r="AW325" s="314"/>
      <c r="AX325" s="314"/>
      <c r="AY325" s="314"/>
      <c r="AZ325" s="314"/>
    </row>
    <row r="326" spans="1:52" s="30" customFormat="1" ht="23.25">
      <c r="A326" s="254"/>
      <c r="B326" s="13"/>
      <c r="C326" s="14"/>
      <c r="D326" s="15"/>
      <c r="E326" s="61"/>
      <c r="F326" s="59"/>
      <c r="G326" s="18" t="s">
        <v>540</v>
      </c>
      <c r="H326" s="17" t="s">
        <v>543</v>
      </c>
      <c r="I326" s="72"/>
      <c r="J326" s="19">
        <v>4</v>
      </c>
      <c r="K326" s="20" t="s">
        <v>620</v>
      </c>
      <c r="L326" s="20" t="s">
        <v>37</v>
      </c>
      <c r="M326" s="17" t="s">
        <v>587</v>
      </c>
      <c r="N326" s="17" t="s">
        <v>481</v>
      </c>
      <c r="O326" s="17" t="s">
        <v>586</v>
      </c>
      <c r="P326" s="21">
        <f>M326*400+N326*100+O326</f>
        <v>1707</v>
      </c>
      <c r="Q326" s="12">
        <v>330</v>
      </c>
      <c r="R326" s="21">
        <f>P326*Q326</f>
        <v>563310</v>
      </c>
      <c r="S326" s="167">
        <f>R326*0.01%</f>
        <v>56.331000000000003</v>
      </c>
      <c r="T326" s="167"/>
      <c r="U326" s="167"/>
      <c r="V326" s="175"/>
      <c r="W326" s="37"/>
      <c r="X326" s="37"/>
      <c r="Y326" s="39"/>
      <c r="Z326" s="40"/>
      <c r="AA326" s="41"/>
      <c r="AB326" s="41"/>
      <c r="AC326" s="41"/>
      <c r="AD326" s="42"/>
      <c r="AE326" s="41"/>
      <c r="AF326" s="43"/>
      <c r="AG326" s="44"/>
      <c r="AH326" s="44"/>
      <c r="AI326" s="42"/>
      <c r="AJ326" s="45"/>
      <c r="AK326" s="44"/>
      <c r="AL326" s="41"/>
      <c r="AM326" s="41"/>
      <c r="AN326" s="44"/>
      <c r="AO326" s="44"/>
      <c r="AP326" s="50">
        <v>1E-4</v>
      </c>
      <c r="AQ326" s="37"/>
      <c r="AR326" s="314"/>
      <c r="AS326" s="314"/>
      <c r="AT326" s="314"/>
      <c r="AU326" s="314"/>
      <c r="AV326" s="314"/>
      <c r="AW326" s="314"/>
      <c r="AX326" s="314"/>
      <c r="AY326" s="314"/>
      <c r="AZ326" s="314"/>
    </row>
    <row r="327" spans="1:52" s="30" customFormat="1" ht="23.25">
      <c r="A327" s="254"/>
      <c r="B327" s="13"/>
      <c r="C327" s="14"/>
      <c r="D327" s="15"/>
      <c r="E327" s="61"/>
      <c r="F327" s="59"/>
      <c r="G327" s="18" t="s">
        <v>540</v>
      </c>
      <c r="H327" s="17" t="s">
        <v>560</v>
      </c>
      <c r="I327" s="72"/>
      <c r="J327" s="19">
        <v>4</v>
      </c>
      <c r="K327" s="20" t="s">
        <v>620</v>
      </c>
      <c r="L327" s="20" t="s">
        <v>37</v>
      </c>
      <c r="M327" s="17" t="s">
        <v>481</v>
      </c>
      <c r="N327" s="17" t="s">
        <v>588</v>
      </c>
      <c r="O327" s="17" t="s">
        <v>404</v>
      </c>
      <c r="P327" s="21">
        <f>M327*400+N327*100+O327</f>
        <v>676</v>
      </c>
      <c r="Q327" s="12">
        <v>330</v>
      </c>
      <c r="R327" s="21">
        <f>P327*Q327</f>
        <v>223080</v>
      </c>
      <c r="S327" s="167">
        <f>R327*0.01%</f>
        <v>22.308</v>
      </c>
      <c r="T327" s="167"/>
      <c r="U327" s="167"/>
      <c r="V327" s="175"/>
      <c r="W327" s="37"/>
      <c r="X327" s="37"/>
      <c r="Y327" s="39"/>
      <c r="Z327" s="40"/>
      <c r="AA327" s="41"/>
      <c r="AB327" s="41"/>
      <c r="AC327" s="41"/>
      <c r="AD327" s="42"/>
      <c r="AE327" s="41"/>
      <c r="AF327" s="43"/>
      <c r="AG327" s="44"/>
      <c r="AH327" s="44"/>
      <c r="AI327" s="42"/>
      <c r="AJ327" s="45"/>
      <c r="AK327" s="44"/>
      <c r="AL327" s="41"/>
      <c r="AM327" s="41"/>
      <c r="AN327" s="44"/>
      <c r="AO327" s="44"/>
      <c r="AP327" s="50">
        <v>1E-4</v>
      </c>
      <c r="AQ327" s="37"/>
      <c r="AR327" s="314"/>
      <c r="AS327" s="314"/>
      <c r="AT327" s="314"/>
      <c r="AU327" s="314"/>
      <c r="AV327" s="314"/>
      <c r="AW327" s="314"/>
      <c r="AX327" s="314"/>
      <c r="AY327" s="314"/>
      <c r="AZ327" s="314"/>
    </row>
    <row r="328" spans="1:52" s="30" customFormat="1" ht="23.25">
      <c r="A328" s="255"/>
      <c r="B328" s="13"/>
      <c r="C328" s="14"/>
      <c r="D328" s="15"/>
      <c r="E328" s="61"/>
      <c r="F328" s="59"/>
      <c r="G328" s="18"/>
      <c r="H328" s="17"/>
      <c r="I328" s="72"/>
      <c r="J328" s="19"/>
      <c r="K328" s="20"/>
      <c r="L328" s="20"/>
      <c r="M328" s="17"/>
      <c r="N328" s="17"/>
      <c r="O328" s="17"/>
      <c r="P328" s="21"/>
      <c r="Q328" s="12"/>
      <c r="R328" s="21"/>
      <c r="S328" s="167">
        <f>SUM(S325:S327)</f>
        <v>143.74800000000002</v>
      </c>
      <c r="T328" s="167">
        <v>49</v>
      </c>
      <c r="U328" s="167">
        <f>S328-T328</f>
        <v>94.748000000000019</v>
      </c>
      <c r="V328" s="175">
        <f>U328*75%+T328</f>
        <v>120.06100000000001</v>
      </c>
      <c r="W328" s="37"/>
      <c r="X328" s="37"/>
      <c r="Y328" s="39"/>
      <c r="Z328" s="40"/>
      <c r="AA328" s="41"/>
      <c r="AB328" s="41"/>
      <c r="AC328" s="41"/>
      <c r="AD328" s="42"/>
      <c r="AE328" s="41"/>
      <c r="AF328" s="43"/>
      <c r="AG328" s="44"/>
      <c r="AH328" s="44"/>
      <c r="AI328" s="42"/>
      <c r="AJ328" s="45"/>
      <c r="AK328" s="44"/>
      <c r="AL328" s="41"/>
      <c r="AM328" s="41"/>
      <c r="AN328" s="44"/>
      <c r="AO328" s="44"/>
      <c r="AP328" s="50"/>
      <c r="AQ328" s="37"/>
      <c r="AR328" s="314"/>
      <c r="AS328" s="314"/>
      <c r="AT328" s="314"/>
      <c r="AU328" s="314"/>
      <c r="AV328" s="314"/>
      <c r="AW328" s="314"/>
      <c r="AX328" s="314"/>
      <c r="AY328" s="314"/>
      <c r="AZ328" s="314"/>
    </row>
    <row r="329" spans="1:52" s="250" customFormat="1" ht="24">
      <c r="A329" s="225" t="s">
        <v>629</v>
      </c>
      <c r="B329" s="226" t="s">
        <v>43</v>
      </c>
      <c r="C329" s="227" t="s">
        <v>1117</v>
      </c>
      <c r="D329" s="228" t="s">
        <v>189</v>
      </c>
      <c r="E329" s="229" t="s">
        <v>845</v>
      </c>
      <c r="F329" s="230" t="s">
        <v>452</v>
      </c>
      <c r="G329" s="231" t="s">
        <v>540</v>
      </c>
      <c r="H329" s="232" t="s">
        <v>546</v>
      </c>
      <c r="I329" s="233"/>
      <c r="J329" s="234">
        <v>4</v>
      </c>
      <c r="K329" s="235" t="s">
        <v>620</v>
      </c>
      <c r="L329" s="235" t="s">
        <v>37</v>
      </c>
      <c r="M329" s="232" t="s">
        <v>446</v>
      </c>
      <c r="N329" s="232" t="s">
        <v>481</v>
      </c>
      <c r="O329" s="232" t="s">
        <v>405</v>
      </c>
      <c r="P329" s="236">
        <f>M329*400+N329*100+O329</f>
        <v>22530</v>
      </c>
      <c r="Q329" s="237">
        <v>330</v>
      </c>
      <c r="R329" s="236">
        <f>P329*Q329</f>
        <v>7434900</v>
      </c>
      <c r="S329" s="238">
        <f>R329*0.01%</f>
        <v>743.49</v>
      </c>
      <c r="T329" s="238"/>
      <c r="U329" s="238"/>
      <c r="V329" s="239"/>
      <c r="W329" s="240"/>
      <c r="X329" s="240"/>
      <c r="Y329" s="241"/>
      <c r="Z329" s="242"/>
      <c r="AA329" s="243"/>
      <c r="AB329" s="243"/>
      <c r="AC329" s="243"/>
      <c r="AD329" s="244"/>
      <c r="AE329" s="243"/>
      <c r="AF329" s="245"/>
      <c r="AG329" s="246"/>
      <c r="AH329" s="246"/>
      <c r="AI329" s="244"/>
      <c r="AJ329" s="247"/>
      <c r="AK329" s="246"/>
      <c r="AL329" s="243"/>
      <c r="AM329" s="243"/>
      <c r="AN329" s="246"/>
      <c r="AO329" s="246"/>
      <c r="AP329" s="248">
        <v>1E-4</v>
      </c>
      <c r="AQ329" s="249" t="s">
        <v>1118</v>
      </c>
      <c r="AR329" s="314"/>
      <c r="AS329" s="314"/>
      <c r="AT329" s="314"/>
      <c r="AU329" s="314"/>
      <c r="AV329" s="314"/>
      <c r="AW329" s="314"/>
      <c r="AX329" s="314"/>
      <c r="AY329" s="314"/>
      <c r="AZ329" s="314"/>
    </row>
    <row r="330" spans="1:52" s="30" customFormat="1" ht="23.25">
      <c r="A330" s="253" t="s">
        <v>378</v>
      </c>
      <c r="B330" s="13" t="s">
        <v>49</v>
      </c>
      <c r="C330" s="14" t="s">
        <v>190</v>
      </c>
      <c r="D330" s="15" t="s">
        <v>45</v>
      </c>
      <c r="E330" s="66" t="s">
        <v>1046</v>
      </c>
      <c r="F330" s="59" t="s">
        <v>453</v>
      </c>
      <c r="G330" s="18" t="s">
        <v>540</v>
      </c>
      <c r="H330" s="17" t="s">
        <v>550</v>
      </c>
      <c r="I330" s="72"/>
      <c r="J330" s="19">
        <v>4</v>
      </c>
      <c r="K330" s="20" t="s">
        <v>620</v>
      </c>
      <c r="L330" s="20" t="s">
        <v>37</v>
      </c>
      <c r="M330" s="17" t="s">
        <v>587</v>
      </c>
      <c r="N330" s="17" t="s">
        <v>481</v>
      </c>
      <c r="O330" s="17" t="s">
        <v>603</v>
      </c>
      <c r="P330" s="21">
        <f>M330*400+N330*100+O330</f>
        <v>1737</v>
      </c>
      <c r="Q330" s="12">
        <v>330</v>
      </c>
      <c r="R330" s="21">
        <f>P330*Q330</f>
        <v>573210</v>
      </c>
      <c r="S330" s="167">
        <f>R330*0.01%</f>
        <v>57.321000000000005</v>
      </c>
      <c r="T330" s="167"/>
      <c r="U330" s="167"/>
      <c r="V330" s="175"/>
      <c r="W330" s="37"/>
      <c r="X330" s="37"/>
      <c r="Y330" s="39"/>
      <c r="Z330" s="40"/>
      <c r="AA330" s="41"/>
      <c r="AB330" s="41"/>
      <c r="AC330" s="41"/>
      <c r="AD330" s="42"/>
      <c r="AE330" s="41"/>
      <c r="AF330" s="43"/>
      <c r="AG330" s="44"/>
      <c r="AH330" s="44"/>
      <c r="AI330" s="42"/>
      <c r="AJ330" s="45"/>
      <c r="AK330" s="44"/>
      <c r="AL330" s="41"/>
      <c r="AM330" s="41"/>
      <c r="AN330" s="44"/>
      <c r="AO330" s="44"/>
      <c r="AP330" s="50">
        <v>1E-4</v>
      </c>
      <c r="AQ330" s="37"/>
      <c r="AR330" s="314"/>
      <c r="AS330" s="314"/>
      <c r="AT330" s="314"/>
      <c r="AU330" s="314"/>
      <c r="AV330" s="314"/>
      <c r="AW330" s="314"/>
      <c r="AX330" s="314"/>
      <c r="AY330" s="314"/>
      <c r="AZ330" s="314"/>
    </row>
    <row r="331" spans="1:52" s="30" customFormat="1" ht="23.25">
      <c r="A331" s="254"/>
      <c r="B331" s="13"/>
      <c r="C331" s="14"/>
      <c r="D331" s="15"/>
      <c r="E331" s="61"/>
      <c r="F331" s="59"/>
      <c r="G331" s="18" t="s">
        <v>540</v>
      </c>
      <c r="H331" s="17" t="s">
        <v>552</v>
      </c>
      <c r="I331" s="72"/>
      <c r="J331" s="19">
        <v>4</v>
      </c>
      <c r="K331" s="20" t="s">
        <v>620</v>
      </c>
      <c r="L331" s="20" t="s">
        <v>37</v>
      </c>
      <c r="M331" s="17" t="s">
        <v>587</v>
      </c>
      <c r="N331" s="17" t="s">
        <v>481</v>
      </c>
      <c r="O331" s="17" t="s">
        <v>376</v>
      </c>
      <c r="P331" s="21">
        <f>M331*400+N331*100+O331</f>
        <v>1799</v>
      </c>
      <c r="Q331" s="12">
        <v>330</v>
      </c>
      <c r="R331" s="21">
        <f>P331*Q331</f>
        <v>593670</v>
      </c>
      <c r="S331" s="167">
        <f>R331*0.01%</f>
        <v>59.367000000000004</v>
      </c>
      <c r="T331" s="167"/>
      <c r="U331" s="167"/>
      <c r="V331" s="175"/>
      <c r="W331" s="37"/>
      <c r="X331" s="37"/>
      <c r="Y331" s="39"/>
      <c r="Z331" s="40"/>
      <c r="AA331" s="41"/>
      <c r="AB331" s="41"/>
      <c r="AC331" s="41"/>
      <c r="AD331" s="42"/>
      <c r="AE331" s="41"/>
      <c r="AF331" s="43"/>
      <c r="AG331" s="44"/>
      <c r="AH331" s="44"/>
      <c r="AI331" s="42"/>
      <c r="AJ331" s="45"/>
      <c r="AK331" s="44"/>
      <c r="AL331" s="41"/>
      <c r="AM331" s="41"/>
      <c r="AN331" s="44"/>
      <c r="AO331" s="44"/>
      <c r="AP331" s="50">
        <v>1E-4</v>
      </c>
      <c r="AQ331" s="37"/>
      <c r="AR331" s="314"/>
      <c r="AS331" s="314"/>
      <c r="AT331" s="314"/>
      <c r="AU331" s="314"/>
      <c r="AV331" s="314"/>
      <c r="AW331" s="314"/>
      <c r="AX331" s="314"/>
      <c r="AY331" s="314"/>
      <c r="AZ331" s="314"/>
    </row>
    <row r="332" spans="1:52" s="30" customFormat="1" ht="23.25">
      <c r="A332" s="255"/>
      <c r="B332" s="13"/>
      <c r="C332" s="14"/>
      <c r="D332" s="15"/>
      <c r="E332" s="61"/>
      <c r="F332" s="59"/>
      <c r="G332" s="18"/>
      <c r="H332" s="17"/>
      <c r="I332" s="72"/>
      <c r="J332" s="19"/>
      <c r="K332" s="20"/>
      <c r="L332" s="20"/>
      <c r="M332" s="17"/>
      <c r="N332" s="17"/>
      <c r="O332" s="17"/>
      <c r="P332" s="21"/>
      <c r="Q332" s="12"/>
      <c r="R332" s="21"/>
      <c r="S332" s="167">
        <f>SUM(S330:S331)</f>
        <v>116.68800000000002</v>
      </c>
      <c r="T332" s="167"/>
      <c r="U332" s="167"/>
      <c r="V332" s="175"/>
      <c r="W332" s="37"/>
      <c r="X332" s="37"/>
      <c r="Y332" s="39"/>
      <c r="Z332" s="40"/>
      <c r="AA332" s="41"/>
      <c r="AB332" s="41"/>
      <c r="AC332" s="41"/>
      <c r="AD332" s="42"/>
      <c r="AE332" s="41"/>
      <c r="AF332" s="43"/>
      <c r="AG332" s="44"/>
      <c r="AH332" s="44"/>
      <c r="AI332" s="42"/>
      <c r="AJ332" s="45"/>
      <c r="AK332" s="44"/>
      <c r="AL332" s="41"/>
      <c r="AM332" s="41"/>
      <c r="AN332" s="44"/>
      <c r="AO332" s="44"/>
      <c r="AP332" s="50"/>
      <c r="AQ332" s="37"/>
      <c r="AR332" s="314"/>
      <c r="AS332" s="314"/>
      <c r="AT332" s="314"/>
      <c r="AU332" s="314"/>
      <c r="AV332" s="314"/>
      <c r="AW332" s="314"/>
      <c r="AX332" s="314"/>
      <c r="AY332" s="314"/>
      <c r="AZ332" s="314"/>
    </row>
    <row r="333" spans="1:52" s="30" customFormat="1" ht="24">
      <c r="A333" s="253" t="s">
        <v>500</v>
      </c>
      <c r="B333" s="13" t="s">
        <v>49</v>
      </c>
      <c r="C333" s="14" t="s">
        <v>191</v>
      </c>
      <c r="D333" s="15" t="s">
        <v>47</v>
      </c>
      <c r="E333" s="60" t="s">
        <v>967</v>
      </c>
      <c r="F333" s="59" t="s">
        <v>357</v>
      </c>
      <c r="G333" s="18" t="s">
        <v>540</v>
      </c>
      <c r="H333" s="17" t="s">
        <v>554</v>
      </c>
      <c r="I333" s="72"/>
      <c r="J333" s="19">
        <v>4</v>
      </c>
      <c r="K333" s="20" t="s">
        <v>620</v>
      </c>
      <c r="L333" s="20" t="s">
        <v>37</v>
      </c>
      <c r="M333" s="17" t="s">
        <v>517</v>
      </c>
      <c r="N333" s="17" t="s">
        <v>584</v>
      </c>
      <c r="O333" s="17" t="s">
        <v>442</v>
      </c>
      <c r="P333" s="21">
        <f>M333*400+N333*100+O333</f>
        <v>4788</v>
      </c>
      <c r="Q333" s="12">
        <v>330</v>
      </c>
      <c r="R333" s="21">
        <f>P333*Q333</f>
        <v>1580040</v>
      </c>
      <c r="S333" s="167">
        <f>R333*0.01%</f>
        <v>158.00400000000002</v>
      </c>
      <c r="T333" s="167"/>
      <c r="U333" s="167"/>
      <c r="V333" s="175"/>
      <c r="W333" s="37"/>
      <c r="X333" s="37"/>
      <c r="Y333" s="39"/>
      <c r="Z333" s="40"/>
      <c r="AA333" s="41"/>
      <c r="AB333" s="41"/>
      <c r="AC333" s="41"/>
      <c r="AD333" s="42"/>
      <c r="AE333" s="41"/>
      <c r="AF333" s="43"/>
      <c r="AG333" s="44"/>
      <c r="AH333" s="44"/>
      <c r="AI333" s="42"/>
      <c r="AJ333" s="45"/>
      <c r="AK333" s="44"/>
      <c r="AL333" s="41"/>
      <c r="AM333" s="41"/>
      <c r="AN333" s="44"/>
      <c r="AO333" s="44"/>
      <c r="AP333" s="50">
        <v>1E-4</v>
      </c>
      <c r="AQ333" s="37"/>
      <c r="AR333" s="314"/>
      <c r="AS333" s="314"/>
      <c r="AT333" s="314"/>
      <c r="AU333" s="314"/>
      <c r="AV333" s="314"/>
      <c r="AW333" s="314"/>
      <c r="AX333" s="314"/>
      <c r="AY333" s="314"/>
      <c r="AZ333" s="314"/>
    </row>
    <row r="334" spans="1:52" s="30" customFormat="1" ht="23.25">
      <c r="A334" s="254"/>
      <c r="B334" s="13"/>
      <c r="C334" s="14"/>
      <c r="D334" s="15"/>
      <c r="E334" s="61"/>
      <c r="F334" s="59"/>
      <c r="G334" s="18" t="s">
        <v>540</v>
      </c>
      <c r="H334" s="17" t="s">
        <v>554</v>
      </c>
      <c r="I334" s="72"/>
      <c r="J334" s="19">
        <v>4</v>
      </c>
      <c r="K334" s="20" t="s">
        <v>620</v>
      </c>
      <c r="L334" s="20" t="s">
        <v>37</v>
      </c>
      <c r="M334" s="17" t="s">
        <v>517</v>
      </c>
      <c r="N334" s="17" t="s">
        <v>584</v>
      </c>
      <c r="O334" s="17" t="s">
        <v>391</v>
      </c>
      <c r="P334" s="21">
        <f>M334*400+N334*100+O334</f>
        <v>4725</v>
      </c>
      <c r="Q334" s="12">
        <v>330</v>
      </c>
      <c r="R334" s="21">
        <f>P334*Q334</f>
        <v>1559250</v>
      </c>
      <c r="S334" s="167">
        <f>R334*0.01%</f>
        <v>155.92500000000001</v>
      </c>
      <c r="T334" s="167"/>
      <c r="U334" s="167"/>
      <c r="V334" s="175"/>
      <c r="W334" s="37"/>
      <c r="X334" s="37"/>
      <c r="Y334" s="39"/>
      <c r="Z334" s="40"/>
      <c r="AA334" s="41"/>
      <c r="AB334" s="41"/>
      <c r="AC334" s="41"/>
      <c r="AD334" s="42"/>
      <c r="AE334" s="41"/>
      <c r="AF334" s="43"/>
      <c r="AG334" s="44"/>
      <c r="AH334" s="44"/>
      <c r="AI334" s="42"/>
      <c r="AJ334" s="45"/>
      <c r="AK334" s="44"/>
      <c r="AL334" s="41"/>
      <c r="AM334" s="41"/>
      <c r="AN334" s="44"/>
      <c r="AO334" s="44"/>
      <c r="AP334" s="50">
        <v>1E-4</v>
      </c>
      <c r="AQ334" s="37"/>
      <c r="AR334" s="314"/>
      <c r="AS334" s="314"/>
      <c r="AT334" s="314"/>
      <c r="AU334" s="314"/>
      <c r="AV334" s="314"/>
      <c r="AW334" s="314"/>
      <c r="AX334" s="314"/>
      <c r="AY334" s="314"/>
      <c r="AZ334" s="314"/>
    </row>
    <row r="335" spans="1:52" s="30" customFormat="1" ht="23.25">
      <c r="A335" s="255"/>
      <c r="B335" s="13"/>
      <c r="C335" s="14"/>
      <c r="D335" s="15"/>
      <c r="E335" s="61"/>
      <c r="F335" s="59"/>
      <c r="G335" s="18"/>
      <c r="H335" s="17"/>
      <c r="I335" s="72"/>
      <c r="J335" s="19"/>
      <c r="K335" s="20"/>
      <c r="L335" s="20"/>
      <c r="M335" s="17"/>
      <c r="N335" s="17"/>
      <c r="O335" s="17"/>
      <c r="P335" s="21"/>
      <c r="Q335" s="12"/>
      <c r="R335" s="21">
        <f>SUM(R333:R334)</f>
        <v>3139290</v>
      </c>
      <c r="S335" s="167">
        <f>R335*0.01%</f>
        <v>313.92900000000003</v>
      </c>
      <c r="T335" s="167">
        <v>250</v>
      </c>
      <c r="U335" s="167">
        <f>S335-T335</f>
        <v>63.92900000000003</v>
      </c>
      <c r="V335" s="175">
        <f>U335*75%+T335</f>
        <v>297.94675000000001</v>
      </c>
      <c r="W335" s="37"/>
      <c r="X335" s="37"/>
      <c r="Y335" s="39"/>
      <c r="Z335" s="40"/>
      <c r="AA335" s="41"/>
      <c r="AB335" s="41"/>
      <c r="AC335" s="41"/>
      <c r="AD335" s="42"/>
      <c r="AE335" s="41"/>
      <c r="AF335" s="43"/>
      <c r="AG335" s="44"/>
      <c r="AH335" s="44"/>
      <c r="AI335" s="42"/>
      <c r="AJ335" s="45"/>
      <c r="AK335" s="44"/>
      <c r="AL335" s="41"/>
      <c r="AM335" s="41"/>
      <c r="AN335" s="44"/>
      <c r="AO335" s="44"/>
      <c r="AP335" s="50"/>
      <c r="AQ335" s="37"/>
      <c r="AR335" s="314"/>
      <c r="AS335" s="314"/>
      <c r="AT335" s="314"/>
      <c r="AU335" s="314"/>
      <c r="AV335" s="314"/>
      <c r="AW335" s="314"/>
      <c r="AX335" s="314"/>
      <c r="AY335" s="314"/>
      <c r="AZ335" s="314"/>
    </row>
    <row r="336" spans="1:52" s="30" customFormat="1" ht="24">
      <c r="A336" s="253" t="s">
        <v>630</v>
      </c>
      <c r="B336" s="13" t="s">
        <v>49</v>
      </c>
      <c r="C336" s="14" t="s">
        <v>192</v>
      </c>
      <c r="D336" s="15" t="s">
        <v>47</v>
      </c>
      <c r="E336" s="60" t="s">
        <v>846</v>
      </c>
      <c r="F336" s="59" t="s">
        <v>442</v>
      </c>
      <c r="G336" s="18" t="s">
        <v>540</v>
      </c>
      <c r="H336" s="17" t="s">
        <v>543</v>
      </c>
      <c r="I336" s="72"/>
      <c r="J336" s="19">
        <v>4</v>
      </c>
      <c r="K336" s="20" t="s">
        <v>620</v>
      </c>
      <c r="L336" s="20" t="s">
        <v>37</v>
      </c>
      <c r="M336" s="17" t="s">
        <v>587</v>
      </c>
      <c r="N336" s="17" t="s">
        <v>481</v>
      </c>
      <c r="O336" s="17" t="s">
        <v>618</v>
      </c>
      <c r="P336" s="21">
        <f>M336*400+N336*100+O336</f>
        <v>1747</v>
      </c>
      <c r="Q336" s="12">
        <v>330</v>
      </c>
      <c r="R336" s="21">
        <f>P336*Q336</f>
        <v>576510</v>
      </c>
      <c r="S336" s="167">
        <f>R336*0.01%</f>
        <v>57.651000000000003</v>
      </c>
      <c r="T336" s="167"/>
      <c r="U336" s="167"/>
      <c r="V336" s="175"/>
      <c r="W336" s="37"/>
      <c r="X336" s="37"/>
      <c r="Y336" s="39"/>
      <c r="Z336" s="40"/>
      <c r="AA336" s="41"/>
      <c r="AB336" s="41"/>
      <c r="AC336" s="41"/>
      <c r="AD336" s="42"/>
      <c r="AE336" s="41"/>
      <c r="AF336" s="43"/>
      <c r="AG336" s="44"/>
      <c r="AH336" s="44"/>
      <c r="AI336" s="42"/>
      <c r="AJ336" s="45"/>
      <c r="AK336" s="44"/>
      <c r="AL336" s="41"/>
      <c r="AM336" s="41"/>
      <c r="AN336" s="44"/>
      <c r="AO336" s="44"/>
      <c r="AP336" s="50">
        <v>1E-4</v>
      </c>
      <c r="AQ336" s="37"/>
      <c r="AR336" s="314"/>
      <c r="AS336" s="314"/>
      <c r="AT336" s="314"/>
      <c r="AU336" s="314"/>
      <c r="AV336" s="314"/>
      <c r="AW336" s="314"/>
      <c r="AX336" s="314"/>
      <c r="AY336" s="314"/>
      <c r="AZ336" s="314"/>
    </row>
    <row r="337" spans="1:52" s="30" customFormat="1" ht="23.25">
      <c r="A337" s="254"/>
      <c r="B337" s="13"/>
      <c r="C337" s="14"/>
      <c r="D337" s="15"/>
      <c r="E337" s="61"/>
      <c r="F337" s="59"/>
      <c r="G337" s="18" t="s">
        <v>540</v>
      </c>
      <c r="H337" s="17" t="s">
        <v>544</v>
      </c>
      <c r="I337" s="72"/>
      <c r="J337" s="19">
        <v>4</v>
      </c>
      <c r="K337" s="20" t="s">
        <v>620</v>
      </c>
      <c r="L337" s="20" t="s">
        <v>37</v>
      </c>
      <c r="M337" s="17" t="s">
        <v>360</v>
      </c>
      <c r="N337" s="17" t="s">
        <v>481</v>
      </c>
      <c r="O337" s="17" t="s">
        <v>585</v>
      </c>
      <c r="P337" s="21">
        <f>M337*400+N337*100+O337</f>
        <v>5300</v>
      </c>
      <c r="Q337" s="12">
        <v>330</v>
      </c>
      <c r="R337" s="21">
        <f>P337*Q337</f>
        <v>1749000</v>
      </c>
      <c r="S337" s="167">
        <f>R337*0.01%</f>
        <v>174.9</v>
      </c>
      <c r="T337" s="167"/>
      <c r="U337" s="167"/>
      <c r="V337" s="175"/>
      <c r="W337" s="37"/>
      <c r="X337" s="37"/>
      <c r="Y337" s="39"/>
      <c r="Z337" s="40"/>
      <c r="AA337" s="41"/>
      <c r="AB337" s="41"/>
      <c r="AC337" s="41"/>
      <c r="AD337" s="42"/>
      <c r="AE337" s="41"/>
      <c r="AF337" s="43"/>
      <c r="AG337" s="44"/>
      <c r="AH337" s="44"/>
      <c r="AI337" s="42"/>
      <c r="AJ337" s="45"/>
      <c r="AK337" s="44"/>
      <c r="AL337" s="41"/>
      <c r="AM337" s="41"/>
      <c r="AN337" s="44"/>
      <c r="AO337" s="44"/>
      <c r="AP337" s="50">
        <v>1E-4</v>
      </c>
      <c r="AQ337" s="37"/>
      <c r="AR337" s="314"/>
      <c r="AS337" s="314"/>
      <c r="AT337" s="314"/>
      <c r="AU337" s="314"/>
      <c r="AV337" s="314"/>
      <c r="AW337" s="314"/>
      <c r="AX337" s="314"/>
      <c r="AY337" s="314"/>
      <c r="AZ337" s="314"/>
    </row>
    <row r="338" spans="1:52" s="30" customFormat="1" ht="23.25">
      <c r="A338" s="255"/>
      <c r="B338" s="13"/>
      <c r="C338" s="14"/>
      <c r="D338" s="15"/>
      <c r="E338" s="61"/>
      <c r="F338" s="59"/>
      <c r="G338" s="18"/>
      <c r="H338" s="17"/>
      <c r="I338" s="72"/>
      <c r="J338" s="19"/>
      <c r="K338" s="20"/>
      <c r="L338" s="20"/>
      <c r="M338" s="17"/>
      <c r="N338" s="17"/>
      <c r="O338" s="17"/>
      <c r="P338" s="21"/>
      <c r="Q338" s="12"/>
      <c r="R338" s="21">
        <f>SUM(R336:R337)</f>
        <v>2325510</v>
      </c>
      <c r="S338" s="167">
        <f>SUM(S336:S337)</f>
        <v>232.55100000000002</v>
      </c>
      <c r="T338" s="167">
        <v>61</v>
      </c>
      <c r="U338" s="167">
        <f>S338-T338</f>
        <v>171.55100000000002</v>
      </c>
      <c r="V338" s="175">
        <f>U338*75%+T338</f>
        <v>189.66325000000001</v>
      </c>
      <c r="W338" s="37"/>
      <c r="X338" s="37"/>
      <c r="Y338" s="39"/>
      <c r="Z338" s="40"/>
      <c r="AA338" s="41"/>
      <c r="AB338" s="41"/>
      <c r="AC338" s="41"/>
      <c r="AD338" s="42"/>
      <c r="AE338" s="41"/>
      <c r="AF338" s="43"/>
      <c r="AG338" s="44"/>
      <c r="AH338" s="44"/>
      <c r="AI338" s="42"/>
      <c r="AJ338" s="45"/>
      <c r="AK338" s="44"/>
      <c r="AL338" s="41"/>
      <c r="AM338" s="41"/>
      <c r="AN338" s="44"/>
      <c r="AO338" s="44"/>
      <c r="AP338" s="50"/>
      <c r="AQ338" s="37"/>
      <c r="AR338" s="314"/>
      <c r="AS338" s="314"/>
      <c r="AT338" s="314"/>
      <c r="AU338" s="314"/>
      <c r="AV338" s="314"/>
      <c r="AW338" s="314"/>
      <c r="AX338" s="314"/>
      <c r="AY338" s="314"/>
      <c r="AZ338" s="314"/>
    </row>
    <row r="339" spans="1:52" s="30" customFormat="1" ht="24">
      <c r="A339" s="156" t="s">
        <v>436</v>
      </c>
      <c r="B339" s="13" t="s">
        <v>49</v>
      </c>
      <c r="C339" s="14" t="s">
        <v>193</v>
      </c>
      <c r="D339" s="15" t="s">
        <v>45</v>
      </c>
      <c r="E339" s="60" t="s">
        <v>847</v>
      </c>
      <c r="F339" s="59" t="s">
        <v>454</v>
      </c>
      <c r="G339" s="18" t="s">
        <v>540</v>
      </c>
      <c r="H339" s="17" t="s">
        <v>546</v>
      </c>
      <c r="I339" s="72"/>
      <c r="J339" s="19">
        <v>4</v>
      </c>
      <c r="K339" s="20" t="s">
        <v>620</v>
      </c>
      <c r="L339" s="20" t="s">
        <v>37</v>
      </c>
      <c r="M339" s="17" t="s">
        <v>537</v>
      </c>
      <c r="N339" s="17" t="s">
        <v>585</v>
      </c>
      <c r="O339" s="17" t="s">
        <v>369</v>
      </c>
      <c r="P339" s="21">
        <f>M339*400+N339*100+O339</f>
        <v>2494</v>
      </c>
      <c r="Q339" s="12">
        <v>330</v>
      </c>
      <c r="R339" s="21">
        <f>P339*Q339</f>
        <v>823020</v>
      </c>
      <c r="S339" s="167">
        <f>R339*0.01%</f>
        <v>82.302000000000007</v>
      </c>
      <c r="T339" s="167"/>
      <c r="U339" s="167"/>
      <c r="V339" s="175"/>
      <c r="W339" s="37"/>
      <c r="X339" s="37"/>
      <c r="Y339" s="39"/>
      <c r="Z339" s="40"/>
      <c r="AA339" s="41"/>
      <c r="AB339" s="41"/>
      <c r="AC339" s="41"/>
      <c r="AD339" s="42"/>
      <c r="AE339" s="41"/>
      <c r="AF339" s="43"/>
      <c r="AG339" s="44"/>
      <c r="AH339" s="44"/>
      <c r="AI339" s="42"/>
      <c r="AJ339" s="45"/>
      <c r="AK339" s="44"/>
      <c r="AL339" s="41"/>
      <c r="AM339" s="41"/>
      <c r="AN339" s="44"/>
      <c r="AO339" s="44"/>
      <c r="AP339" s="50">
        <v>1E-4</v>
      </c>
      <c r="AQ339" s="37"/>
      <c r="AR339" s="314"/>
      <c r="AS339" s="314"/>
      <c r="AT339" s="314"/>
      <c r="AU339" s="314"/>
      <c r="AV339" s="314"/>
      <c r="AW339" s="314"/>
      <c r="AX339" s="314"/>
      <c r="AY339" s="314"/>
      <c r="AZ339" s="314"/>
    </row>
    <row r="340" spans="1:52" s="30" customFormat="1" ht="24">
      <c r="A340" s="253" t="s">
        <v>514</v>
      </c>
      <c r="B340" s="13" t="s">
        <v>43</v>
      </c>
      <c r="C340" s="14" t="s">
        <v>194</v>
      </c>
      <c r="D340" s="15" t="s">
        <v>47</v>
      </c>
      <c r="E340" s="60" t="s">
        <v>848</v>
      </c>
      <c r="F340" s="59" t="s">
        <v>455</v>
      </c>
      <c r="G340" s="18" t="s">
        <v>540</v>
      </c>
      <c r="H340" s="17" t="s">
        <v>547</v>
      </c>
      <c r="I340" s="72"/>
      <c r="J340" s="19">
        <v>4</v>
      </c>
      <c r="K340" s="20" t="s">
        <v>620</v>
      </c>
      <c r="L340" s="20" t="s">
        <v>37</v>
      </c>
      <c r="M340" s="17" t="s">
        <v>486</v>
      </c>
      <c r="N340" s="17" t="s">
        <v>584</v>
      </c>
      <c r="O340" s="17" t="s">
        <v>485</v>
      </c>
      <c r="P340" s="21">
        <f>M340*400+N340*100+O340</f>
        <v>5146</v>
      </c>
      <c r="Q340" s="12">
        <v>330</v>
      </c>
      <c r="R340" s="21">
        <f>P340*Q340</f>
        <v>1698180</v>
      </c>
      <c r="S340" s="167">
        <f>R340*0.01%</f>
        <v>169.81800000000001</v>
      </c>
      <c r="T340" s="167"/>
      <c r="U340" s="167"/>
      <c r="V340" s="175"/>
      <c r="W340" s="37"/>
      <c r="X340" s="37"/>
      <c r="Y340" s="39"/>
      <c r="Z340" s="40"/>
      <c r="AA340" s="41"/>
      <c r="AB340" s="41"/>
      <c r="AC340" s="41"/>
      <c r="AD340" s="42"/>
      <c r="AE340" s="41"/>
      <c r="AF340" s="43"/>
      <c r="AG340" s="44"/>
      <c r="AH340" s="44"/>
      <c r="AI340" s="42"/>
      <c r="AJ340" s="45"/>
      <c r="AK340" s="44"/>
      <c r="AL340" s="41"/>
      <c r="AM340" s="41"/>
      <c r="AN340" s="44"/>
      <c r="AO340" s="44"/>
      <c r="AP340" s="50">
        <v>1E-4</v>
      </c>
      <c r="AQ340" s="37"/>
      <c r="AR340" s="314"/>
      <c r="AS340" s="314"/>
      <c r="AT340" s="314"/>
      <c r="AU340" s="314"/>
      <c r="AV340" s="314"/>
      <c r="AW340" s="314"/>
      <c r="AX340" s="314"/>
      <c r="AY340" s="314"/>
      <c r="AZ340" s="314"/>
    </row>
    <row r="341" spans="1:52" s="30" customFormat="1" ht="23.25">
      <c r="A341" s="254"/>
      <c r="B341" s="13"/>
      <c r="C341" s="14"/>
      <c r="D341" s="15"/>
      <c r="E341" s="61"/>
      <c r="F341" s="59"/>
      <c r="G341" s="18" t="s">
        <v>540</v>
      </c>
      <c r="H341" s="17" t="s">
        <v>560</v>
      </c>
      <c r="I341" s="72"/>
      <c r="J341" s="19">
        <v>4</v>
      </c>
      <c r="K341" s="20" t="s">
        <v>620</v>
      </c>
      <c r="L341" s="20" t="s">
        <v>37</v>
      </c>
      <c r="M341" s="17" t="s">
        <v>588</v>
      </c>
      <c r="N341" s="17" t="s">
        <v>585</v>
      </c>
      <c r="O341" s="17" t="s">
        <v>605</v>
      </c>
      <c r="P341" s="21">
        <f>M341*400+N341*100+O341</f>
        <v>883</v>
      </c>
      <c r="Q341" s="12">
        <v>330</v>
      </c>
      <c r="R341" s="21">
        <f>P341*Q341</f>
        <v>291390</v>
      </c>
      <c r="S341" s="167">
        <f>R341*0.01%</f>
        <v>29.139000000000003</v>
      </c>
      <c r="T341" s="167"/>
      <c r="U341" s="167"/>
      <c r="V341" s="175"/>
      <c r="W341" s="37"/>
      <c r="X341" s="37"/>
      <c r="Y341" s="39"/>
      <c r="Z341" s="40"/>
      <c r="AA341" s="41"/>
      <c r="AB341" s="41"/>
      <c r="AC341" s="41"/>
      <c r="AD341" s="42"/>
      <c r="AE341" s="41"/>
      <c r="AF341" s="43"/>
      <c r="AG341" s="44"/>
      <c r="AH341" s="44"/>
      <c r="AI341" s="42"/>
      <c r="AJ341" s="45"/>
      <c r="AK341" s="44"/>
      <c r="AL341" s="41"/>
      <c r="AM341" s="41"/>
      <c r="AN341" s="44"/>
      <c r="AO341" s="44"/>
      <c r="AP341" s="50">
        <v>1E-4</v>
      </c>
      <c r="AQ341" s="37"/>
      <c r="AR341" s="314"/>
      <c r="AS341" s="314"/>
      <c r="AT341" s="314"/>
      <c r="AU341" s="314"/>
      <c r="AV341" s="314"/>
      <c r="AW341" s="314"/>
      <c r="AX341" s="314"/>
      <c r="AY341" s="314"/>
      <c r="AZ341" s="314"/>
    </row>
    <row r="342" spans="1:52" s="30" customFormat="1" ht="23.25">
      <c r="A342" s="254"/>
      <c r="B342" s="13"/>
      <c r="C342" s="14"/>
      <c r="D342" s="15"/>
      <c r="E342" s="61"/>
      <c r="F342" s="59"/>
      <c r="G342" s="18" t="s">
        <v>540</v>
      </c>
      <c r="H342" s="17" t="s">
        <v>562</v>
      </c>
      <c r="I342" s="72"/>
      <c r="J342" s="19">
        <v>4</v>
      </c>
      <c r="K342" s="20" t="s">
        <v>620</v>
      </c>
      <c r="L342" s="20" t="s">
        <v>37</v>
      </c>
      <c r="M342" s="17" t="s">
        <v>584</v>
      </c>
      <c r="N342" s="17" t="s">
        <v>588</v>
      </c>
      <c r="O342" s="17" t="s">
        <v>608</v>
      </c>
      <c r="P342" s="21">
        <f>M342*400+N342*100+O342</f>
        <v>1479</v>
      </c>
      <c r="Q342" s="12">
        <v>330</v>
      </c>
      <c r="R342" s="21">
        <f>P342*Q342</f>
        <v>488070</v>
      </c>
      <c r="S342" s="167">
        <f>R342*0.01%</f>
        <v>48.807000000000002</v>
      </c>
      <c r="T342" s="167"/>
      <c r="U342" s="167"/>
      <c r="V342" s="175"/>
      <c r="W342" s="37"/>
      <c r="X342" s="37"/>
      <c r="Y342" s="39"/>
      <c r="Z342" s="40"/>
      <c r="AA342" s="41"/>
      <c r="AB342" s="41"/>
      <c r="AC342" s="41"/>
      <c r="AD342" s="42"/>
      <c r="AE342" s="41"/>
      <c r="AF342" s="43"/>
      <c r="AG342" s="44"/>
      <c r="AH342" s="44"/>
      <c r="AI342" s="42"/>
      <c r="AJ342" s="45"/>
      <c r="AK342" s="44"/>
      <c r="AL342" s="41"/>
      <c r="AM342" s="41"/>
      <c r="AN342" s="44"/>
      <c r="AO342" s="44"/>
      <c r="AP342" s="50">
        <v>1E-4</v>
      </c>
      <c r="AQ342" s="37"/>
      <c r="AR342" s="314"/>
      <c r="AS342" s="314"/>
      <c r="AT342" s="314"/>
      <c r="AU342" s="314"/>
      <c r="AV342" s="314"/>
      <c r="AW342" s="314"/>
      <c r="AX342" s="314"/>
      <c r="AY342" s="314"/>
      <c r="AZ342" s="314"/>
    </row>
    <row r="343" spans="1:52" s="30" customFormat="1" ht="23.25">
      <c r="A343" s="255"/>
      <c r="B343" s="13"/>
      <c r="C343" s="14"/>
      <c r="D343" s="15"/>
      <c r="E343" s="61"/>
      <c r="F343" s="59"/>
      <c r="G343" s="18"/>
      <c r="H343" s="17"/>
      <c r="I343" s="72"/>
      <c r="J343" s="19"/>
      <c r="K343" s="20"/>
      <c r="L343" s="20"/>
      <c r="M343" s="17"/>
      <c r="N343" s="17"/>
      <c r="O343" s="17"/>
      <c r="P343" s="21"/>
      <c r="Q343" s="12"/>
      <c r="R343" s="21">
        <f>SUM(R340:R342)</f>
        <v>2477640</v>
      </c>
      <c r="S343" s="167">
        <f>SUM(S340:S342)</f>
        <v>247.76400000000001</v>
      </c>
      <c r="T343" s="167"/>
      <c r="U343" s="167"/>
      <c r="V343" s="175"/>
      <c r="W343" s="37"/>
      <c r="X343" s="37"/>
      <c r="Y343" s="39"/>
      <c r="Z343" s="40"/>
      <c r="AA343" s="41"/>
      <c r="AB343" s="41"/>
      <c r="AC343" s="41"/>
      <c r="AD343" s="42"/>
      <c r="AE343" s="41"/>
      <c r="AF343" s="43"/>
      <c r="AG343" s="44"/>
      <c r="AH343" s="44"/>
      <c r="AI343" s="42"/>
      <c r="AJ343" s="45"/>
      <c r="AK343" s="44"/>
      <c r="AL343" s="41"/>
      <c r="AM343" s="41"/>
      <c r="AN343" s="44"/>
      <c r="AO343" s="44"/>
      <c r="AP343" s="50"/>
      <c r="AQ343" s="37"/>
      <c r="AR343" s="314"/>
      <c r="AS343" s="314"/>
      <c r="AT343" s="314"/>
      <c r="AU343" s="314"/>
      <c r="AV343" s="314"/>
      <c r="AW343" s="314"/>
      <c r="AX343" s="314"/>
      <c r="AY343" s="314"/>
      <c r="AZ343" s="314"/>
    </row>
    <row r="344" spans="1:52" s="30" customFormat="1" ht="24">
      <c r="A344" s="156" t="s">
        <v>631</v>
      </c>
      <c r="B344" s="13" t="s">
        <v>75</v>
      </c>
      <c r="C344" s="14" t="s">
        <v>195</v>
      </c>
      <c r="D344" s="15" t="s">
        <v>47</v>
      </c>
      <c r="E344" s="60" t="s">
        <v>849</v>
      </c>
      <c r="F344" s="59" t="s">
        <v>350</v>
      </c>
      <c r="G344" s="18" t="s">
        <v>540</v>
      </c>
      <c r="H344" s="17" t="s">
        <v>546</v>
      </c>
      <c r="I344" s="72"/>
      <c r="J344" s="19">
        <v>4</v>
      </c>
      <c r="K344" s="20" t="s">
        <v>620</v>
      </c>
      <c r="L344" s="20" t="s">
        <v>37</v>
      </c>
      <c r="M344" s="17" t="s">
        <v>583</v>
      </c>
      <c r="N344" s="17" t="s">
        <v>481</v>
      </c>
      <c r="O344" s="17" t="s">
        <v>409</v>
      </c>
      <c r="P344" s="21">
        <f>M344*400+N344*100+O344</f>
        <v>2136</v>
      </c>
      <c r="Q344" s="12">
        <v>330</v>
      </c>
      <c r="R344" s="21">
        <f>P344*Q344</f>
        <v>704880</v>
      </c>
      <c r="S344" s="167">
        <f>R344*0.01%</f>
        <v>70.488</v>
      </c>
      <c r="T344" s="167"/>
      <c r="U344" s="167"/>
      <c r="V344" s="175"/>
      <c r="W344" s="37"/>
      <c r="X344" s="37"/>
      <c r="Y344" s="39"/>
      <c r="Z344" s="40"/>
      <c r="AA344" s="41"/>
      <c r="AB344" s="41"/>
      <c r="AC344" s="41"/>
      <c r="AD344" s="42"/>
      <c r="AE344" s="41"/>
      <c r="AF344" s="43"/>
      <c r="AG344" s="44"/>
      <c r="AH344" s="44"/>
      <c r="AI344" s="42"/>
      <c r="AJ344" s="45"/>
      <c r="AK344" s="44"/>
      <c r="AL344" s="41"/>
      <c r="AM344" s="41"/>
      <c r="AN344" s="44"/>
      <c r="AO344" s="44"/>
      <c r="AP344" s="50">
        <v>1E-4</v>
      </c>
      <c r="AQ344" s="37"/>
      <c r="AR344" s="314"/>
      <c r="AS344" s="314"/>
      <c r="AT344" s="314"/>
      <c r="AU344" s="314"/>
      <c r="AV344" s="314"/>
      <c r="AW344" s="314"/>
      <c r="AX344" s="314"/>
      <c r="AY344" s="314"/>
      <c r="AZ344" s="314"/>
    </row>
    <row r="345" spans="1:52" s="30" customFormat="1" ht="24">
      <c r="A345" s="253" t="s">
        <v>427</v>
      </c>
      <c r="B345" s="13" t="s">
        <v>43</v>
      </c>
      <c r="C345" s="14" t="s">
        <v>196</v>
      </c>
      <c r="D345" s="15" t="s">
        <v>47</v>
      </c>
      <c r="E345" s="60" t="s">
        <v>850</v>
      </c>
      <c r="F345" s="59" t="s">
        <v>456</v>
      </c>
      <c r="G345" s="18" t="s">
        <v>540</v>
      </c>
      <c r="H345" s="17" t="s">
        <v>543</v>
      </c>
      <c r="I345" s="72"/>
      <c r="J345" s="19">
        <v>4</v>
      </c>
      <c r="K345" s="20" t="s">
        <v>620</v>
      </c>
      <c r="L345" s="20" t="s">
        <v>37</v>
      </c>
      <c r="M345" s="17" t="s">
        <v>585</v>
      </c>
      <c r="N345" s="17" t="s">
        <v>584</v>
      </c>
      <c r="O345" s="17" t="s">
        <v>526</v>
      </c>
      <c r="P345" s="21">
        <f>M345*400+N345*100+O345</f>
        <v>315</v>
      </c>
      <c r="Q345" s="12">
        <v>330</v>
      </c>
      <c r="R345" s="21">
        <f>P345*Q345</f>
        <v>103950</v>
      </c>
      <c r="S345" s="167">
        <f>R345*0.01%</f>
        <v>10.395000000000001</v>
      </c>
      <c r="T345" s="167"/>
      <c r="U345" s="167"/>
      <c r="V345" s="175"/>
      <c r="W345" s="37"/>
      <c r="X345" s="37"/>
      <c r="Y345" s="39"/>
      <c r="Z345" s="40"/>
      <c r="AA345" s="41"/>
      <c r="AB345" s="41"/>
      <c r="AC345" s="41"/>
      <c r="AD345" s="42"/>
      <c r="AE345" s="41"/>
      <c r="AF345" s="43"/>
      <c r="AG345" s="44"/>
      <c r="AH345" s="44"/>
      <c r="AI345" s="42"/>
      <c r="AJ345" s="45"/>
      <c r="AK345" s="44"/>
      <c r="AL345" s="41"/>
      <c r="AM345" s="41"/>
      <c r="AN345" s="44"/>
      <c r="AO345" s="44"/>
      <c r="AP345" s="50">
        <v>1E-4</v>
      </c>
      <c r="AQ345" s="37"/>
      <c r="AR345" s="314"/>
      <c r="AS345" s="314"/>
      <c r="AT345" s="314"/>
      <c r="AU345" s="314"/>
      <c r="AV345" s="314"/>
      <c r="AW345" s="314"/>
      <c r="AX345" s="314"/>
      <c r="AY345" s="314"/>
      <c r="AZ345" s="314"/>
    </row>
    <row r="346" spans="1:52" s="30" customFormat="1" ht="23.25">
      <c r="A346" s="254"/>
      <c r="B346" s="13"/>
      <c r="C346" s="14"/>
      <c r="D346" s="15"/>
      <c r="E346" s="61"/>
      <c r="F346" s="59"/>
      <c r="G346" s="18" t="s">
        <v>540</v>
      </c>
      <c r="H346" s="17" t="s">
        <v>543</v>
      </c>
      <c r="I346" s="72"/>
      <c r="J346" s="19">
        <v>4</v>
      </c>
      <c r="K346" s="20" t="s">
        <v>620</v>
      </c>
      <c r="L346" s="20" t="s">
        <v>37</v>
      </c>
      <c r="M346" s="17" t="s">
        <v>481</v>
      </c>
      <c r="N346" s="17" t="s">
        <v>588</v>
      </c>
      <c r="O346" s="17" t="s">
        <v>487</v>
      </c>
      <c r="P346" s="21">
        <f>M346*400+N346*100+O346</f>
        <v>671</v>
      </c>
      <c r="Q346" s="12">
        <v>330</v>
      </c>
      <c r="R346" s="21">
        <f>P346*Q346</f>
        <v>221430</v>
      </c>
      <c r="S346" s="167">
        <f>R346*0.01%</f>
        <v>22.143000000000001</v>
      </c>
      <c r="T346" s="167"/>
      <c r="U346" s="167"/>
      <c r="V346" s="175"/>
      <c r="W346" s="37"/>
      <c r="X346" s="37"/>
      <c r="Y346" s="39"/>
      <c r="Z346" s="40"/>
      <c r="AA346" s="41"/>
      <c r="AB346" s="41"/>
      <c r="AC346" s="41"/>
      <c r="AD346" s="42"/>
      <c r="AE346" s="41"/>
      <c r="AF346" s="43"/>
      <c r="AG346" s="44"/>
      <c r="AH346" s="44"/>
      <c r="AI346" s="42"/>
      <c r="AJ346" s="45"/>
      <c r="AK346" s="44"/>
      <c r="AL346" s="41"/>
      <c r="AM346" s="41"/>
      <c r="AN346" s="44"/>
      <c r="AO346" s="44"/>
      <c r="AP346" s="50">
        <v>1E-4</v>
      </c>
      <c r="AQ346" s="37"/>
      <c r="AR346" s="314"/>
      <c r="AS346" s="314"/>
      <c r="AT346" s="314"/>
      <c r="AU346" s="314"/>
      <c r="AV346" s="314"/>
      <c r="AW346" s="314"/>
      <c r="AX346" s="314"/>
      <c r="AY346" s="314"/>
      <c r="AZ346" s="314"/>
    </row>
    <row r="347" spans="1:52" s="30" customFormat="1" ht="23.25">
      <c r="A347" s="255"/>
      <c r="B347" s="13"/>
      <c r="C347" s="14"/>
      <c r="D347" s="15"/>
      <c r="E347" s="61"/>
      <c r="F347" s="59"/>
      <c r="G347" s="18"/>
      <c r="H347" s="17"/>
      <c r="I347" s="72"/>
      <c r="J347" s="19"/>
      <c r="K347" s="20"/>
      <c r="L347" s="20"/>
      <c r="M347" s="17"/>
      <c r="N347" s="17"/>
      <c r="O347" s="17"/>
      <c r="P347" s="21"/>
      <c r="Q347" s="12"/>
      <c r="R347" s="21">
        <f>SUM(R345:R346)</f>
        <v>325380</v>
      </c>
      <c r="S347" s="167">
        <f>SUM(S345:S346)</f>
        <v>32.538000000000004</v>
      </c>
      <c r="T347" s="167"/>
      <c r="U347" s="167"/>
      <c r="V347" s="175"/>
      <c r="W347" s="37"/>
      <c r="X347" s="37"/>
      <c r="Y347" s="39"/>
      <c r="Z347" s="40"/>
      <c r="AA347" s="41"/>
      <c r="AB347" s="41"/>
      <c r="AC347" s="41"/>
      <c r="AD347" s="42"/>
      <c r="AE347" s="41"/>
      <c r="AF347" s="43"/>
      <c r="AG347" s="44"/>
      <c r="AH347" s="44"/>
      <c r="AI347" s="42"/>
      <c r="AJ347" s="45"/>
      <c r="AK347" s="44"/>
      <c r="AL347" s="41"/>
      <c r="AM347" s="41"/>
      <c r="AN347" s="44"/>
      <c r="AO347" s="44"/>
      <c r="AP347" s="50"/>
      <c r="AQ347" s="37"/>
      <c r="AR347" s="314"/>
      <c r="AS347" s="314"/>
      <c r="AT347" s="314"/>
      <c r="AU347" s="314"/>
      <c r="AV347" s="314"/>
      <c r="AW347" s="314"/>
      <c r="AX347" s="314"/>
      <c r="AY347" s="314"/>
      <c r="AZ347" s="314"/>
    </row>
    <row r="348" spans="1:52" s="30" customFormat="1" ht="24">
      <c r="A348" s="253" t="s">
        <v>632</v>
      </c>
      <c r="B348" s="13" t="s">
        <v>49</v>
      </c>
      <c r="C348" s="14" t="s">
        <v>199</v>
      </c>
      <c r="D348" s="15" t="s">
        <v>47</v>
      </c>
      <c r="E348" s="60" t="s">
        <v>852</v>
      </c>
      <c r="F348" s="59" t="s">
        <v>457</v>
      </c>
      <c r="G348" s="18" t="s">
        <v>540</v>
      </c>
      <c r="H348" s="17" t="s">
        <v>543</v>
      </c>
      <c r="I348" s="72"/>
      <c r="J348" s="19">
        <v>4</v>
      </c>
      <c r="K348" s="20" t="s">
        <v>620</v>
      </c>
      <c r="L348" s="20" t="s">
        <v>37</v>
      </c>
      <c r="M348" s="17" t="s">
        <v>481</v>
      </c>
      <c r="N348" s="17" t="s">
        <v>585</v>
      </c>
      <c r="O348" s="17" t="s">
        <v>619</v>
      </c>
      <c r="P348" s="21">
        <f>M348*400+N348*100+O348</f>
        <v>429</v>
      </c>
      <c r="Q348" s="12">
        <v>330</v>
      </c>
      <c r="R348" s="21">
        <f>P348*Q348</f>
        <v>141570</v>
      </c>
      <c r="S348" s="167">
        <f>R348*0.01%</f>
        <v>14.157</v>
      </c>
      <c r="T348" s="167"/>
      <c r="U348" s="167"/>
      <c r="V348" s="175"/>
      <c r="W348" s="37"/>
      <c r="X348" s="37"/>
      <c r="Y348" s="39"/>
      <c r="Z348" s="40"/>
      <c r="AA348" s="41"/>
      <c r="AB348" s="41"/>
      <c r="AC348" s="41"/>
      <c r="AD348" s="42"/>
      <c r="AE348" s="41"/>
      <c r="AF348" s="43"/>
      <c r="AG348" s="44"/>
      <c r="AH348" s="44"/>
      <c r="AI348" s="42"/>
      <c r="AJ348" s="45"/>
      <c r="AK348" s="44"/>
      <c r="AL348" s="41"/>
      <c r="AM348" s="41"/>
      <c r="AN348" s="44"/>
      <c r="AO348" s="44"/>
      <c r="AP348" s="50">
        <v>1E-4</v>
      </c>
      <c r="AQ348" s="37"/>
      <c r="AR348" s="314"/>
      <c r="AS348" s="314"/>
      <c r="AT348" s="314"/>
      <c r="AU348" s="314"/>
      <c r="AV348" s="314"/>
      <c r="AW348" s="314"/>
      <c r="AX348" s="314"/>
      <c r="AY348" s="314"/>
      <c r="AZ348" s="314"/>
    </row>
    <row r="349" spans="1:52" s="30" customFormat="1" ht="23.25">
      <c r="A349" s="254"/>
      <c r="B349" s="13"/>
      <c r="C349" s="14"/>
      <c r="D349" s="15"/>
      <c r="E349" s="61"/>
      <c r="F349" s="59"/>
      <c r="G349" s="18" t="s">
        <v>540</v>
      </c>
      <c r="H349" s="17" t="s">
        <v>545</v>
      </c>
      <c r="I349" s="72"/>
      <c r="J349" s="19">
        <v>4</v>
      </c>
      <c r="K349" s="20" t="s">
        <v>620</v>
      </c>
      <c r="L349" s="20" t="s">
        <v>37</v>
      </c>
      <c r="M349" s="17" t="s">
        <v>587</v>
      </c>
      <c r="N349" s="17" t="s">
        <v>481</v>
      </c>
      <c r="O349" s="17" t="s">
        <v>369</v>
      </c>
      <c r="P349" s="21">
        <f>M349*400+N349*100+O349</f>
        <v>1794</v>
      </c>
      <c r="Q349" s="12">
        <v>330</v>
      </c>
      <c r="R349" s="21">
        <f>P349*Q349</f>
        <v>592020</v>
      </c>
      <c r="S349" s="167">
        <f>R349*0.01%</f>
        <v>59.202000000000005</v>
      </c>
      <c r="T349" s="167"/>
      <c r="U349" s="167"/>
      <c r="V349" s="175"/>
      <c r="W349" s="37"/>
      <c r="X349" s="37"/>
      <c r="Y349" s="39"/>
      <c r="Z349" s="40"/>
      <c r="AA349" s="41"/>
      <c r="AB349" s="41"/>
      <c r="AC349" s="41"/>
      <c r="AD349" s="42"/>
      <c r="AE349" s="41"/>
      <c r="AF349" s="43"/>
      <c r="AG349" s="44"/>
      <c r="AH349" s="44"/>
      <c r="AI349" s="42"/>
      <c r="AJ349" s="45"/>
      <c r="AK349" s="44"/>
      <c r="AL349" s="41"/>
      <c r="AM349" s="41"/>
      <c r="AN349" s="44"/>
      <c r="AO349" s="44"/>
      <c r="AP349" s="50">
        <v>1E-4</v>
      </c>
      <c r="AQ349" s="37"/>
      <c r="AR349" s="314"/>
      <c r="AS349" s="314"/>
      <c r="AT349" s="314"/>
      <c r="AU349" s="314"/>
      <c r="AV349" s="314"/>
      <c r="AW349" s="314"/>
      <c r="AX349" s="314"/>
      <c r="AY349" s="314"/>
      <c r="AZ349" s="314"/>
    </row>
    <row r="350" spans="1:52" s="30" customFormat="1" ht="23.25">
      <c r="A350" s="255"/>
      <c r="B350" s="13"/>
      <c r="C350" s="14"/>
      <c r="D350" s="15"/>
      <c r="E350" s="61"/>
      <c r="F350" s="59"/>
      <c r="G350" s="18"/>
      <c r="H350" s="17"/>
      <c r="I350" s="72"/>
      <c r="J350" s="19"/>
      <c r="K350" s="20"/>
      <c r="L350" s="20"/>
      <c r="M350" s="17"/>
      <c r="N350" s="17"/>
      <c r="O350" s="17"/>
      <c r="P350" s="21"/>
      <c r="Q350" s="12"/>
      <c r="R350" s="21"/>
      <c r="S350" s="167">
        <f>SUM(S348:S349)</f>
        <v>73.359000000000009</v>
      </c>
      <c r="T350" s="167"/>
      <c r="U350" s="167"/>
      <c r="V350" s="175"/>
      <c r="W350" s="37"/>
      <c r="X350" s="37"/>
      <c r="Y350" s="39"/>
      <c r="Z350" s="40"/>
      <c r="AA350" s="41"/>
      <c r="AB350" s="41"/>
      <c r="AC350" s="41"/>
      <c r="AD350" s="42"/>
      <c r="AE350" s="41"/>
      <c r="AF350" s="43"/>
      <c r="AG350" s="44"/>
      <c r="AH350" s="44"/>
      <c r="AI350" s="42"/>
      <c r="AJ350" s="45"/>
      <c r="AK350" s="44"/>
      <c r="AL350" s="41"/>
      <c r="AM350" s="41"/>
      <c r="AN350" s="44"/>
      <c r="AO350" s="44"/>
      <c r="AP350" s="50"/>
      <c r="AQ350" s="37"/>
      <c r="AR350" s="314"/>
      <c r="AS350" s="314"/>
      <c r="AT350" s="314"/>
      <c r="AU350" s="314"/>
      <c r="AV350" s="314"/>
      <c r="AW350" s="314"/>
      <c r="AX350" s="314"/>
      <c r="AY350" s="314"/>
      <c r="AZ350" s="314"/>
    </row>
    <row r="351" spans="1:52" s="30" customFormat="1" ht="24">
      <c r="A351" s="253" t="s">
        <v>453</v>
      </c>
      <c r="B351" s="13" t="s">
        <v>43</v>
      </c>
      <c r="C351" s="14" t="s">
        <v>199</v>
      </c>
      <c r="D351" s="15" t="s">
        <v>45</v>
      </c>
      <c r="E351" s="60" t="s">
        <v>853</v>
      </c>
      <c r="F351" s="59" t="s">
        <v>458</v>
      </c>
      <c r="G351" s="18" t="s">
        <v>540</v>
      </c>
      <c r="H351" s="17" t="s">
        <v>565</v>
      </c>
      <c r="I351" s="72"/>
      <c r="J351" s="19">
        <v>4</v>
      </c>
      <c r="K351" s="20" t="s">
        <v>620</v>
      </c>
      <c r="L351" s="20" t="s">
        <v>37</v>
      </c>
      <c r="M351" s="17" t="s">
        <v>584</v>
      </c>
      <c r="N351" s="17" t="s">
        <v>481</v>
      </c>
      <c r="O351" s="17" t="s">
        <v>360</v>
      </c>
      <c r="P351" s="21">
        <f>M351*400+N351*100+O351</f>
        <v>1313</v>
      </c>
      <c r="Q351" s="12">
        <v>330</v>
      </c>
      <c r="R351" s="21">
        <f>P351*Q351</f>
        <v>433290</v>
      </c>
      <c r="S351" s="167">
        <f>R351*0.01%</f>
        <v>43.329000000000001</v>
      </c>
      <c r="T351" s="167"/>
      <c r="U351" s="167"/>
      <c r="V351" s="175"/>
      <c r="W351" s="37"/>
      <c r="X351" s="37"/>
      <c r="Y351" s="39"/>
      <c r="Z351" s="40"/>
      <c r="AA351" s="41"/>
      <c r="AB351" s="41"/>
      <c r="AC351" s="41"/>
      <c r="AD351" s="42"/>
      <c r="AE351" s="41"/>
      <c r="AF351" s="43"/>
      <c r="AG351" s="44"/>
      <c r="AH351" s="44"/>
      <c r="AI351" s="42"/>
      <c r="AJ351" s="45"/>
      <c r="AK351" s="44"/>
      <c r="AL351" s="41"/>
      <c r="AM351" s="41"/>
      <c r="AN351" s="44"/>
      <c r="AO351" s="44"/>
      <c r="AP351" s="50">
        <v>1E-4</v>
      </c>
      <c r="AQ351" s="37"/>
      <c r="AR351" s="314"/>
      <c r="AS351" s="314"/>
      <c r="AT351" s="314"/>
      <c r="AU351" s="314"/>
      <c r="AV351" s="314"/>
      <c r="AW351" s="314"/>
      <c r="AX351" s="314"/>
      <c r="AY351" s="314"/>
      <c r="AZ351" s="314"/>
    </row>
    <row r="352" spans="1:52" s="30" customFormat="1" ht="23.25">
      <c r="A352" s="254"/>
      <c r="B352" s="13"/>
      <c r="C352" s="14"/>
      <c r="D352" s="15"/>
      <c r="E352" s="61"/>
      <c r="F352" s="59"/>
      <c r="G352" s="18" t="s">
        <v>540</v>
      </c>
      <c r="H352" s="17" t="s">
        <v>572</v>
      </c>
      <c r="I352" s="72"/>
      <c r="J352" s="19">
        <v>4</v>
      </c>
      <c r="K352" s="20" t="s">
        <v>620</v>
      </c>
      <c r="L352" s="20" t="s">
        <v>37</v>
      </c>
      <c r="M352" s="17" t="s">
        <v>586</v>
      </c>
      <c r="N352" s="17" t="s">
        <v>481</v>
      </c>
      <c r="O352" s="17" t="s">
        <v>610</v>
      </c>
      <c r="P352" s="21">
        <f>M352*400+N352*100+O352</f>
        <v>2955</v>
      </c>
      <c r="Q352" s="12">
        <v>330</v>
      </c>
      <c r="R352" s="21">
        <f>P352*Q352</f>
        <v>975150</v>
      </c>
      <c r="S352" s="167">
        <f>R352*0.01%</f>
        <v>97.515000000000001</v>
      </c>
      <c r="T352" s="167"/>
      <c r="U352" s="167"/>
      <c r="V352" s="175"/>
      <c r="W352" s="37"/>
      <c r="X352" s="37"/>
      <c r="Y352" s="39"/>
      <c r="Z352" s="40"/>
      <c r="AA352" s="41"/>
      <c r="AB352" s="41"/>
      <c r="AC352" s="41"/>
      <c r="AD352" s="42"/>
      <c r="AE352" s="41"/>
      <c r="AF352" s="43"/>
      <c r="AG352" s="44"/>
      <c r="AH352" s="44"/>
      <c r="AI352" s="42"/>
      <c r="AJ352" s="45"/>
      <c r="AK352" s="44"/>
      <c r="AL352" s="41"/>
      <c r="AM352" s="41"/>
      <c r="AN352" s="44"/>
      <c r="AO352" s="44"/>
      <c r="AP352" s="50">
        <v>1E-4</v>
      </c>
      <c r="AQ352" s="37"/>
      <c r="AR352" s="314"/>
      <c r="AS352" s="314"/>
      <c r="AT352" s="314"/>
      <c r="AU352" s="314"/>
      <c r="AV352" s="314"/>
      <c r="AW352" s="314"/>
      <c r="AX352" s="314"/>
      <c r="AY352" s="314"/>
      <c r="AZ352" s="314"/>
    </row>
    <row r="353" spans="1:52" s="30" customFormat="1" ht="23.25">
      <c r="A353" s="255"/>
      <c r="B353" s="13"/>
      <c r="C353" s="14"/>
      <c r="D353" s="15"/>
      <c r="E353" s="61"/>
      <c r="F353" s="59"/>
      <c r="G353" s="18"/>
      <c r="H353" s="17"/>
      <c r="I353" s="72"/>
      <c r="J353" s="19"/>
      <c r="K353" s="20"/>
      <c r="L353" s="20"/>
      <c r="M353" s="17"/>
      <c r="N353" s="17"/>
      <c r="O353" s="17"/>
      <c r="P353" s="21"/>
      <c r="Q353" s="12"/>
      <c r="R353" s="21"/>
      <c r="S353" s="167">
        <f>SUM(S351:S352)</f>
        <v>140.84399999999999</v>
      </c>
      <c r="T353" s="167">
        <v>48</v>
      </c>
      <c r="U353" s="167">
        <f>S353-T353</f>
        <v>92.843999999999994</v>
      </c>
      <c r="V353" s="175">
        <f>U353*75%+T353</f>
        <v>117.633</v>
      </c>
      <c r="W353" s="37"/>
      <c r="X353" s="37"/>
      <c r="Y353" s="39"/>
      <c r="Z353" s="40"/>
      <c r="AA353" s="41"/>
      <c r="AB353" s="41"/>
      <c r="AC353" s="41"/>
      <c r="AD353" s="42"/>
      <c r="AE353" s="41"/>
      <c r="AF353" s="43"/>
      <c r="AG353" s="44"/>
      <c r="AH353" s="44"/>
      <c r="AI353" s="42"/>
      <c r="AJ353" s="45"/>
      <c r="AK353" s="44"/>
      <c r="AL353" s="41"/>
      <c r="AM353" s="41"/>
      <c r="AN353" s="44"/>
      <c r="AO353" s="44"/>
      <c r="AP353" s="50"/>
      <c r="AQ353" s="37"/>
      <c r="AR353" s="314"/>
      <c r="AS353" s="314"/>
      <c r="AT353" s="314"/>
      <c r="AU353" s="314"/>
      <c r="AV353" s="314"/>
      <c r="AW353" s="314"/>
      <c r="AX353" s="314"/>
      <c r="AY353" s="314"/>
      <c r="AZ353" s="314"/>
    </row>
    <row r="354" spans="1:52" s="30" customFormat="1" ht="24">
      <c r="A354" s="253" t="s">
        <v>633</v>
      </c>
      <c r="B354" s="13" t="s">
        <v>49</v>
      </c>
      <c r="C354" s="14" t="s">
        <v>200</v>
      </c>
      <c r="D354" s="15" t="s">
        <v>66</v>
      </c>
      <c r="E354" s="60" t="s">
        <v>854</v>
      </c>
      <c r="F354" s="59" t="s">
        <v>359</v>
      </c>
      <c r="G354" s="18" t="s">
        <v>540</v>
      </c>
      <c r="H354" s="17" t="s">
        <v>543</v>
      </c>
      <c r="I354" s="72"/>
      <c r="J354" s="19">
        <v>4</v>
      </c>
      <c r="K354" s="20" t="s">
        <v>620</v>
      </c>
      <c r="L354" s="20" t="s">
        <v>37</v>
      </c>
      <c r="M354" s="17" t="s">
        <v>588</v>
      </c>
      <c r="N354" s="17" t="s">
        <v>585</v>
      </c>
      <c r="O354" s="17" t="s">
        <v>611</v>
      </c>
      <c r="P354" s="21">
        <f>M354*400+N354*100+O354</f>
        <v>866</v>
      </c>
      <c r="Q354" s="12">
        <v>330</v>
      </c>
      <c r="R354" s="21">
        <f>P354*Q354</f>
        <v>285780</v>
      </c>
      <c r="S354" s="167">
        <f>R354*0.01%</f>
        <v>28.578000000000003</v>
      </c>
      <c r="T354" s="167"/>
      <c r="U354" s="167"/>
      <c r="V354" s="175"/>
      <c r="W354" s="37"/>
      <c r="X354" s="37"/>
      <c r="Y354" s="39"/>
      <c r="Z354" s="40"/>
      <c r="AA354" s="41"/>
      <c r="AB354" s="41"/>
      <c r="AC354" s="41"/>
      <c r="AD354" s="42"/>
      <c r="AE354" s="41"/>
      <c r="AF354" s="43"/>
      <c r="AG354" s="44"/>
      <c r="AH354" s="44"/>
      <c r="AI354" s="42"/>
      <c r="AJ354" s="45"/>
      <c r="AK354" s="44"/>
      <c r="AL354" s="41"/>
      <c r="AM354" s="41"/>
      <c r="AN354" s="44"/>
      <c r="AO354" s="44"/>
      <c r="AP354" s="50">
        <v>1E-4</v>
      </c>
      <c r="AQ354" s="37"/>
      <c r="AR354" s="314"/>
      <c r="AS354" s="314"/>
      <c r="AT354" s="314"/>
      <c r="AU354" s="314"/>
      <c r="AV354" s="314"/>
      <c r="AW354" s="314"/>
      <c r="AX354" s="314"/>
      <c r="AY354" s="314"/>
      <c r="AZ354" s="314"/>
    </row>
    <row r="355" spans="1:52" s="30" customFormat="1" ht="23.25">
      <c r="A355" s="254"/>
      <c r="B355" s="13"/>
      <c r="C355" s="14"/>
      <c r="D355" s="15"/>
      <c r="E355" s="61"/>
      <c r="F355" s="59"/>
      <c r="G355" s="18" t="s">
        <v>540</v>
      </c>
      <c r="H355" s="17" t="s">
        <v>543</v>
      </c>
      <c r="I355" s="72"/>
      <c r="J355" s="19">
        <v>4</v>
      </c>
      <c r="K355" s="20" t="s">
        <v>620</v>
      </c>
      <c r="L355" s="20" t="s">
        <v>37</v>
      </c>
      <c r="M355" s="17" t="s">
        <v>481</v>
      </c>
      <c r="N355" s="17" t="s">
        <v>481</v>
      </c>
      <c r="O355" s="17" t="s">
        <v>526</v>
      </c>
      <c r="P355" s="21">
        <f>M355*400+N355*100+O355</f>
        <v>515</v>
      </c>
      <c r="Q355" s="12">
        <v>330</v>
      </c>
      <c r="R355" s="21">
        <f>P355*Q355</f>
        <v>169950</v>
      </c>
      <c r="S355" s="167">
        <f>R355*0.01%</f>
        <v>16.995000000000001</v>
      </c>
      <c r="T355" s="167"/>
      <c r="U355" s="167"/>
      <c r="V355" s="175"/>
      <c r="W355" s="37"/>
      <c r="X355" s="37"/>
      <c r="Y355" s="39"/>
      <c r="Z355" s="40"/>
      <c r="AA355" s="41"/>
      <c r="AB355" s="41"/>
      <c r="AC355" s="41"/>
      <c r="AD355" s="42"/>
      <c r="AE355" s="41"/>
      <c r="AF355" s="43"/>
      <c r="AG355" s="44"/>
      <c r="AH355" s="44"/>
      <c r="AI355" s="42"/>
      <c r="AJ355" s="45"/>
      <c r="AK355" s="44"/>
      <c r="AL355" s="41"/>
      <c r="AM355" s="41"/>
      <c r="AN355" s="44"/>
      <c r="AO355" s="44"/>
      <c r="AP355" s="50">
        <v>1E-4</v>
      </c>
      <c r="AQ355" s="37"/>
      <c r="AR355" s="314"/>
      <c r="AS355" s="314"/>
      <c r="AT355" s="314"/>
      <c r="AU355" s="314"/>
      <c r="AV355" s="314"/>
      <c r="AW355" s="314"/>
      <c r="AX355" s="314"/>
      <c r="AY355" s="314"/>
      <c r="AZ355" s="314"/>
    </row>
    <row r="356" spans="1:52" s="30" customFormat="1" ht="23.25">
      <c r="A356" s="254"/>
      <c r="B356" s="13"/>
      <c r="C356" s="14"/>
      <c r="D356" s="15"/>
      <c r="E356" s="61"/>
      <c r="F356" s="59"/>
      <c r="G356" s="18" t="s">
        <v>540</v>
      </c>
      <c r="H356" s="17" t="s">
        <v>549</v>
      </c>
      <c r="I356" s="72"/>
      <c r="J356" s="19">
        <v>4</v>
      </c>
      <c r="K356" s="20" t="s">
        <v>620</v>
      </c>
      <c r="L356" s="20" t="s">
        <v>37</v>
      </c>
      <c r="M356" s="17" t="s">
        <v>584</v>
      </c>
      <c r="N356" s="17" t="s">
        <v>588</v>
      </c>
      <c r="O356" s="17" t="s">
        <v>349</v>
      </c>
      <c r="P356" s="21">
        <f>M356*400+N356*100+O356</f>
        <v>1463</v>
      </c>
      <c r="Q356" s="12">
        <v>330</v>
      </c>
      <c r="R356" s="21">
        <f>P356*Q356</f>
        <v>482790</v>
      </c>
      <c r="S356" s="167">
        <f>R356*0.01%</f>
        <v>48.279000000000003</v>
      </c>
      <c r="T356" s="167"/>
      <c r="U356" s="167"/>
      <c r="V356" s="175"/>
      <c r="W356" s="37"/>
      <c r="X356" s="37"/>
      <c r="Y356" s="39"/>
      <c r="Z356" s="40"/>
      <c r="AA356" s="41"/>
      <c r="AB356" s="41"/>
      <c r="AC356" s="41"/>
      <c r="AD356" s="42"/>
      <c r="AE356" s="41"/>
      <c r="AF356" s="43"/>
      <c r="AG356" s="44"/>
      <c r="AH356" s="44"/>
      <c r="AI356" s="42"/>
      <c r="AJ356" s="45"/>
      <c r="AK356" s="44"/>
      <c r="AL356" s="41"/>
      <c r="AM356" s="41"/>
      <c r="AN356" s="44"/>
      <c r="AO356" s="44"/>
      <c r="AP356" s="50">
        <v>1E-4</v>
      </c>
      <c r="AQ356" s="37"/>
      <c r="AR356" s="314"/>
      <c r="AS356" s="314"/>
      <c r="AT356" s="314"/>
      <c r="AU356" s="314"/>
      <c r="AV356" s="314"/>
      <c r="AW356" s="314"/>
      <c r="AX356" s="314"/>
      <c r="AY356" s="314"/>
      <c r="AZ356" s="314"/>
    </row>
    <row r="357" spans="1:52" s="30" customFormat="1" ht="23.25">
      <c r="A357" s="255"/>
      <c r="B357" s="13"/>
      <c r="C357" s="14"/>
      <c r="D357" s="15"/>
      <c r="E357" s="61"/>
      <c r="F357" s="59"/>
      <c r="G357" s="18"/>
      <c r="H357" s="17"/>
      <c r="I357" s="72"/>
      <c r="J357" s="19"/>
      <c r="K357" s="20"/>
      <c r="L357" s="20"/>
      <c r="M357" s="17"/>
      <c r="N357" s="17"/>
      <c r="O357" s="17"/>
      <c r="P357" s="21"/>
      <c r="Q357" s="12"/>
      <c r="R357" s="21"/>
      <c r="S357" s="167">
        <f>SUM(S354:S356)</f>
        <v>93.852000000000004</v>
      </c>
      <c r="T357" s="167">
        <v>31</v>
      </c>
      <c r="U357" s="167">
        <f>S357-T357</f>
        <v>62.852000000000004</v>
      </c>
      <c r="V357" s="175">
        <f>U357*75%+T357</f>
        <v>78.13900000000001</v>
      </c>
      <c r="W357" s="37"/>
      <c r="X357" s="37"/>
      <c r="Y357" s="39"/>
      <c r="Z357" s="40"/>
      <c r="AA357" s="41"/>
      <c r="AB357" s="41"/>
      <c r="AC357" s="41"/>
      <c r="AD357" s="42"/>
      <c r="AE357" s="41"/>
      <c r="AF357" s="43"/>
      <c r="AG357" s="44"/>
      <c r="AH357" s="44"/>
      <c r="AI357" s="42"/>
      <c r="AJ357" s="45"/>
      <c r="AK357" s="44"/>
      <c r="AL357" s="41"/>
      <c r="AM357" s="41"/>
      <c r="AN357" s="44"/>
      <c r="AO357" s="44"/>
      <c r="AP357" s="50"/>
      <c r="AQ357" s="37"/>
      <c r="AR357" s="314"/>
      <c r="AS357" s="314"/>
      <c r="AT357" s="314"/>
      <c r="AU357" s="314"/>
      <c r="AV357" s="314"/>
      <c r="AW357" s="314"/>
      <c r="AX357" s="314"/>
      <c r="AY357" s="314"/>
      <c r="AZ357" s="314"/>
    </row>
    <row r="358" spans="1:52" s="30" customFormat="1" ht="24">
      <c r="A358" s="156" t="s">
        <v>498</v>
      </c>
      <c r="B358" s="13" t="s">
        <v>49</v>
      </c>
      <c r="C358" s="14" t="s">
        <v>201</v>
      </c>
      <c r="D358" s="15" t="s">
        <v>45</v>
      </c>
      <c r="E358" s="60" t="s">
        <v>855</v>
      </c>
      <c r="F358" s="59" t="s">
        <v>458</v>
      </c>
      <c r="G358" s="18" t="s">
        <v>540</v>
      </c>
      <c r="H358" s="17" t="s">
        <v>562</v>
      </c>
      <c r="I358" s="72"/>
      <c r="J358" s="19">
        <v>4</v>
      </c>
      <c r="K358" s="20" t="s">
        <v>620</v>
      </c>
      <c r="L358" s="20" t="s">
        <v>37</v>
      </c>
      <c r="M358" s="17" t="s">
        <v>586</v>
      </c>
      <c r="N358" s="17" t="s">
        <v>584</v>
      </c>
      <c r="O358" s="17" t="s">
        <v>355</v>
      </c>
      <c r="P358" s="21">
        <f t="shared" ref="P358:P367" si="35">M358*400+N358*100+O358</f>
        <v>3140</v>
      </c>
      <c r="Q358" s="12">
        <v>330</v>
      </c>
      <c r="R358" s="21">
        <f t="shared" ref="R358:R367" si="36">P358*Q358</f>
        <v>1036200</v>
      </c>
      <c r="S358" s="167">
        <f t="shared" ref="S358:S367" si="37">R358*0.01%</f>
        <v>103.62</v>
      </c>
      <c r="T358" s="167">
        <v>61</v>
      </c>
      <c r="U358" s="167">
        <f>S358-T358</f>
        <v>42.620000000000005</v>
      </c>
      <c r="V358" s="175">
        <f>U358*75%+T358</f>
        <v>92.965000000000003</v>
      </c>
      <c r="W358" s="37"/>
      <c r="X358" s="37"/>
      <c r="Y358" s="39"/>
      <c r="Z358" s="40"/>
      <c r="AA358" s="41"/>
      <c r="AB358" s="41"/>
      <c r="AC358" s="41"/>
      <c r="AD358" s="42"/>
      <c r="AE358" s="41"/>
      <c r="AF358" s="43"/>
      <c r="AG358" s="44"/>
      <c r="AH358" s="44"/>
      <c r="AI358" s="42"/>
      <c r="AJ358" s="45"/>
      <c r="AK358" s="44"/>
      <c r="AL358" s="41"/>
      <c r="AM358" s="41"/>
      <c r="AN358" s="44"/>
      <c r="AO358" s="44"/>
      <c r="AP358" s="50">
        <v>1E-4</v>
      </c>
      <c r="AQ358" s="37"/>
      <c r="AR358" s="314"/>
      <c r="AS358" s="314"/>
      <c r="AT358" s="314"/>
      <c r="AU358" s="314"/>
      <c r="AV358" s="314"/>
      <c r="AW358" s="314"/>
      <c r="AX358" s="314"/>
      <c r="AY358" s="314"/>
      <c r="AZ358" s="314"/>
    </row>
    <row r="359" spans="1:52" s="30" customFormat="1" ht="24">
      <c r="A359" s="156" t="s">
        <v>533</v>
      </c>
      <c r="B359" s="13" t="s">
        <v>43</v>
      </c>
      <c r="C359" s="14" t="s">
        <v>202</v>
      </c>
      <c r="D359" s="15" t="s">
        <v>203</v>
      </c>
      <c r="E359" s="60" t="s">
        <v>856</v>
      </c>
      <c r="F359" s="59" t="s">
        <v>459</v>
      </c>
      <c r="G359" s="18" t="s">
        <v>540</v>
      </c>
      <c r="H359" s="17" t="s">
        <v>568</v>
      </c>
      <c r="I359" s="72"/>
      <c r="J359" s="19">
        <v>4</v>
      </c>
      <c r="K359" s="20" t="s">
        <v>620</v>
      </c>
      <c r="L359" s="20" t="s">
        <v>37</v>
      </c>
      <c r="M359" s="17" t="s">
        <v>583</v>
      </c>
      <c r="N359" s="17" t="s">
        <v>585</v>
      </c>
      <c r="O359" s="17" t="s">
        <v>585</v>
      </c>
      <c r="P359" s="21">
        <f t="shared" si="35"/>
        <v>2000</v>
      </c>
      <c r="Q359" s="12">
        <v>330</v>
      </c>
      <c r="R359" s="21">
        <f t="shared" si="36"/>
        <v>660000</v>
      </c>
      <c r="S359" s="167">
        <f t="shared" si="37"/>
        <v>66</v>
      </c>
      <c r="T359" s="167">
        <v>20</v>
      </c>
      <c r="U359" s="167">
        <f>S359-T359</f>
        <v>46</v>
      </c>
      <c r="V359" s="175">
        <f>U359*75%+T359</f>
        <v>54.5</v>
      </c>
      <c r="W359" s="37"/>
      <c r="X359" s="37"/>
      <c r="Y359" s="39"/>
      <c r="Z359" s="40"/>
      <c r="AA359" s="41"/>
      <c r="AB359" s="41"/>
      <c r="AC359" s="41"/>
      <c r="AD359" s="42"/>
      <c r="AE359" s="41"/>
      <c r="AF359" s="43"/>
      <c r="AG359" s="44"/>
      <c r="AH359" s="44"/>
      <c r="AI359" s="42"/>
      <c r="AJ359" s="45"/>
      <c r="AK359" s="44"/>
      <c r="AL359" s="41"/>
      <c r="AM359" s="41"/>
      <c r="AN359" s="44"/>
      <c r="AO359" s="44"/>
      <c r="AP359" s="50">
        <v>1E-4</v>
      </c>
      <c r="AQ359" s="37"/>
      <c r="AR359" s="314"/>
      <c r="AS359" s="314"/>
      <c r="AT359" s="314"/>
      <c r="AU359" s="314"/>
      <c r="AV359" s="314"/>
      <c r="AW359" s="314"/>
      <c r="AX359" s="314"/>
      <c r="AY359" s="314"/>
      <c r="AZ359" s="314"/>
    </row>
    <row r="360" spans="1:52" s="30" customFormat="1" ht="24">
      <c r="A360" s="156" t="s">
        <v>634</v>
      </c>
      <c r="B360" s="13" t="s">
        <v>49</v>
      </c>
      <c r="C360" s="14" t="s">
        <v>204</v>
      </c>
      <c r="D360" s="15" t="s">
        <v>45</v>
      </c>
      <c r="E360" s="60" t="s">
        <v>857</v>
      </c>
      <c r="F360" s="59" t="s">
        <v>460</v>
      </c>
      <c r="G360" s="18" t="s">
        <v>540</v>
      </c>
      <c r="H360" s="17" t="s">
        <v>546</v>
      </c>
      <c r="I360" s="72"/>
      <c r="J360" s="19">
        <v>4</v>
      </c>
      <c r="K360" s="20" t="s">
        <v>620</v>
      </c>
      <c r="L360" s="20" t="s">
        <v>37</v>
      </c>
      <c r="M360" s="17" t="s">
        <v>537</v>
      </c>
      <c r="N360" s="17" t="s">
        <v>585</v>
      </c>
      <c r="O360" s="17" t="s">
        <v>369</v>
      </c>
      <c r="P360" s="21">
        <f t="shared" si="35"/>
        <v>2494</v>
      </c>
      <c r="Q360" s="12">
        <v>330</v>
      </c>
      <c r="R360" s="21">
        <f t="shared" si="36"/>
        <v>823020</v>
      </c>
      <c r="S360" s="167">
        <f t="shared" si="37"/>
        <v>82.302000000000007</v>
      </c>
      <c r="T360" s="167"/>
      <c r="U360" s="167"/>
      <c r="V360" s="175"/>
      <c r="W360" s="37"/>
      <c r="X360" s="37"/>
      <c r="Y360" s="39"/>
      <c r="Z360" s="40"/>
      <c r="AA360" s="41"/>
      <c r="AB360" s="41"/>
      <c r="AC360" s="41"/>
      <c r="AD360" s="42"/>
      <c r="AE360" s="41"/>
      <c r="AF360" s="43"/>
      <c r="AG360" s="44"/>
      <c r="AH360" s="44"/>
      <c r="AI360" s="42"/>
      <c r="AJ360" s="45"/>
      <c r="AK360" s="44"/>
      <c r="AL360" s="41"/>
      <c r="AM360" s="41"/>
      <c r="AN360" s="44"/>
      <c r="AO360" s="44"/>
      <c r="AP360" s="50">
        <v>1E-4</v>
      </c>
      <c r="AQ360" s="37"/>
      <c r="AR360" s="314"/>
      <c r="AS360" s="314"/>
      <c r="AT360" s="314"/>
      <c r="AU360" s="314"/>
      <c r="AV360" s="314"/>
      <c r="AW360" s="314"/>
      <c r="AX360" s="314"/>
      <c r="AY360" s="314"/>
      <c r="AZ360" s="314"/>
    </row>
    <row r="361" spans="1:52" s="26" customFormat="1" ht="23.25">
      <c r="A361" s="156" t="s">
        <v>635</v>
      </c>
      <c r="B361" s="160" t="s">
        <v>43</v>
      </c>
      <c r="C361" s="14" t="s">
        <v>1121</v>
      </c>
      <c r="D361" s="15" t="s">
        <v>59</v>
      </c>
      <c r="E361" s="197" t="s">
        <v>1122</v>
      </c>
      <c r="F361" s="161" t="s">
        <v>658</v>
      </c>
      <c r="G361" s="18" t="s">
        <v>540</v>
      </c>
      <c r="H361" s="17"/>
      <c r="I361" s="12"/>
      <c r="J361" s="57">
        <v>4</v>
      </c>
      <c r="K361" s="19">
        <v>4</v>
      </c>
      <c r="L361" s="20" t="s">
        <v>37</v>
      </c>
      <c r="M361" s="17" t="s">
        <v>447</v>
      </c>
      <c r="N361" s="17" t="s">
        <v>588</v>
      </c>
      <c r="O361" s="17" t="s">
        <v>461</v>
      </c>
      <c r="P361" s="21">
        <f t="shared" si="35"/>
        <v>3439</v>
      </c>
      <c r="Q361" s="12">
        <v>330</v>
      </c>
      <c r="R361" s="21">
        <f t="shared" si="36"/>
        <v>1134870</v>
      </c>
      <c r="S361" s="167">
        <f t="shared" si="37"/>
        <v>113.48700000000001</v>
      </c>
      <c r="T361" s="167"/>
      <c r="U361" s="167"/>
      <c r="V361" s="175"/>
      <c r="W361" s="16"/>
      <c r="X361" s="27"/>
      <c r="Y361" s="12"/>
      <c r="Z361" s="12"/>
      <c r="AA361" s="12"/>
      <c r="AB361" s="12"/>
      <c r="AC361" s="12"/>
      <c r="AD361" s="28">
        <f>AC361*7850*0.3%</f>
        <v>0</v>
      </c>
      <c r="AE361" s="21"/>
      <c r="AF361" s="21">
        <f>AA361*AE361</f>
        <v>0</v>
      </c>
      <c r="AG361" s="12"/>
      <c r="AH361" s="21"/>
      <c r="AI361" s="21">
        <f>AF361-AH361</f>
        <v>0</v>
      </c>
      <c r="AJ361" s="21">
        <f>R361+AI361</f>
        <v>1134870</v>
      </c>
      <c r="AK361" s="12"/>
      <c r="AL361" s="21"/>
      <c r="AM361" s="29"/>
      <c r="AN361" s="56">
        <v>1E-4</v>
      </c>
      <c r="AO361" s="20"/>
      <c r="AP361" s="24"/>
      <c r="AQ361" s="24"/>
      <c r="AR361" s="314"/>
      <c r="AS361" s="314"/>
      <c r="AT361" s="314"/>
      <c r="AU361" s="314"/>
      <c r="AV361" s="314"/>
      <c r="AW361" s="314"/>
      <c r="AX361" s="314"/>
      <c r="AY361" s="314"/>
      <c r="AZ361" s="314"/>
    </row>
    <row r="362" spans="1:52" s="30" customFormat="1" ht="24">
      <c r="A362" s="156" t="s">
        <v>636</v>
      </c>
      <c r="B362" s="13" t="s">
        <v>43</v>
      </c>
      <c r="C362" s="14" t="s">
        <v>205</v>
      </c>
      <c r="D362" s="15" t="s">
        <v>45</v>
      </c>
      <c r="E362" s="60" t="s">
        <v>858</v>
      </c>
      <c r="F362" s="59" t="s">
        <v>391</v>
      </c>
      <c r="G362" s="18" t="s">
        <v>540</v>
      </c>
      <c r="H362" s="17" t="s">
        <v>549</v>
      </c>
      <c r="I362" s="72"/>
      <c r="J362" s="19">
        <v>4</v>
      </c>
      <c r="K362" s="20" t="s">
        <v>620</v>
      </c>
      <c r="L362" s="20" t="s">
        <v>37</v>
      </c>
      <c r="M362" s="17" t="s">
        <v>481</v>
      </c>
      <c r="N362" s="17" t="s">
        <v>585</v>
      </c>
      <c r="O362" s="17" t="s">
        <v>584</v>
      </c>
      <c r="P362" s="21">
        <f t="shared" si="35"/>
        <v>403</v>
      </c>
      <c r="Q362" s="12">
        <v>330</v>
      </c>
      <c r="R362" s="21">
        <f t="shared" si="36"/>
        <v>132990</v>
      </c>
      <c r="S362" s="167">
        <f t="shared" si="37"/>
        <v>13.299000000000001</v>
      </c>
      <c r="T362" s="167"/>
      <c r="U362" s="167"/>
      <c r="V362" s="175"/>
      <c r="W362" s="37"/>
      <c r="X362" s="37"/>
      <c r="Y362" s="39"/>
      <c r="Z362" s="40"/>
      <c r="AA362" s="41"/>
      <c r="AB362" s="41"/>
      <c r="AC362" s="41"/>
      <c r="AD362" s="42"/>
      <c r="AE362" s="41"/>
      <c r="AF362" s="43"/>
      <c r="AG362" s="44"/>
      <c r="AH362" s="44"/>
      <c r="AI362" s="42"/>
      <c r="AJ362" s="45"/>
      <c r="AK362" s="44"/>
      <c r="AL362" s="41"/>
      <c r="AM362" s="41"/>
      <c r="AN362" s="44"/>
      <c r="AO362" s="44"/>
      <c r="AP362" s="50">
        <v>1E-4</v>
      </c>
      <c r="AQ362" s="37"/>
      <c r="AR362" s="314"/>
      <c r="AS362" s="314"/>
      <c r="AT362" s="314"/>
      <c r="AU362" s="314"/>
      <c r="AV362" s="314"/>
      <c r="AW362" s="314"/>
      <c r="AX362" s="314"/>
      <c r="AY362" s="314"/>
      <c r="AZ362" s="314"/>
    </row>
    <row r="363" spans="1:52" s="30" customFormat="1" ht="24">
      <c r="A363" s="156" t="s">
        <v>1119</v>
      </c>
      <c r="B363" s="13" t="s">
        <v>75</v>
      </c>
      <c r="C363" s="14" t="s">
        <v>206</v>
      </c>
      <c r="D363" s="15" t="s">
        <v>207</v>
      </c>
      <c r="E363" s="60" t="s">
        <v>859</v>
      </c>
      <c r="F363" s="59" t="s">
        <v>461</v>
      </c>
      <c r="G363" s="18" t="s">
        <v>540</v>
      </c>
      <c r="H363" s="17" t="s">
        <v>568</v>
      </c>
      <c r="I363" s="72"/>
      <c r="J363" s="19">
        <v>4</v>
      </c>
      <c r="K363" s="20" t="s">
        <v>620</v>
      </c>
      <c r="L363" s="20" t="s">
        <v>37</v>
      </c>
      <c r="M363" s="17" t="s">
        <v>583</v>
      </c>
      <c r="N363" s="17" t="s">
        <v>585</v>
      </c>
      <c r="O363" s="17" t="s">
        <v>585</v>
      </c>
      <c r="P363" s="21">
        <f t="shared" si="35"/>
        <v>2000</v>
      </c>
      <c r="Q363" s="12">
        <v>330</v>
      </c>
      <c r="R363" s="21">
        <f t="shared" si="36"/>
        <v>660000</v>
      </c>
      <c r="S363" s="167">
        <f t="shared" si="37"/>
        <v>66</v>
      </c>
      <c r="T363" s="167"/>
      <c r="U363" s="167"/>
      <c r="V363" s="175"/>
      <c r="W363" s="37"/>
      <c r="X363" s="37"/>
      <c r="Y363" s="39"/>
      <c r="Z363" s="40"/>
      <c r="AA363" s="41"/>
      <c r="AB363" s="41"/>
      <c r="AC363" s="41"/>
      <c r="AD363" s="42"/>
      <c r="AE363" s="41"/>
      <c r="AF363" s="43"/>
      <c r="AG363" s="44"/>
      <c r="AH363" s="44"/>
      <c r="AI363" s="42"/>
      <c r="AJ363" s="45"/>
      <c r="AK363" s="44"/>
      <c r="AL363" s="41"/>
      <c r="AM363" s="41"/>
      <c r="AN363" s="44"/>
      <c r="AO363" s="44"/>
      <c r="AP363" s="50">
        <v>1E-4</v>
      </c>
      <c r="AQ363" s="37"/>
      <c r="AR363" s="314"/>
      <c r="AS363" s="314"/>
      <c r="AT363" s="314"/>
      <c r="AU363" s="314"/>
      <c r="AV363" s="314"/>
      <c r="AW363" s="314"/>
      <c r="AX363" s="314"/>
      <c r="AY363" s="314"/>
      <c r="AZ363" s="314"/>
    </row>
    <row r="364" spans="1:52" s="30" customFormat="1" ht="24">
      <c r="A364" s="156" t="s">
        <v>521</v>
      </c>
      <c r="B364" s="13" t="s">
        <v>49</v>
      </c>
      <c r="C364" s="14" t="s">
        <v>208</v>
      </c>
      <c r="D364" s="15" t="s">
        <v>59</v>
      </c>
      <c r="E364" s="60" t="s">
        <v>860</v>
      </c>
      <c r="F364" s="59" t="s">
        <v>353</v>
      </c>
      <c r="G364" s="18" t="s">
        <v>540</v>
      </c>
      <c r="H364" s="17" t="s">
        <v>567</v>
      </c>
      <c r="I364" s="72"/>
      <c r="J364" s="19">
        <v>4</v>
      </c>
      <c r="K364" s="20" t="s">
        <v>620</v>
      </c>
      <c r="L364" s="20" t="s">
        <v>37</v>
      </c>
      <c r="M364" s="17" t="s">
        <v>589</v>
      </c>
      <c r="N364" s="17" t="s">
        <v>585</v>
      </c>
      <c r="O364" s="17" t="s">
        <v>585</v>
      </c>
      <c r="P364" s="21">
        <f t="shared" si="35"/>
        <v>4000</v>
      </c>
      <c r="Q364" s="12">
        <v>330</v>
      </c>
      <c r="R364" s="21">
        <f t="shared" si="36"/>
        <v>1320000</v>
      </c>
      <c r="S364" s="167">
        <f t="shared" si="37"/>
        <v>132</v>
      </c>
      <c r="T364" s="167"/>
      <c r="U364" s="167"/>
      <c r="V364" s="175"/>
      <c r="W364" s="37"/>
      <c r="X364" s="37"/>
      <c r="Y364" s="39"/>
      <c r="Z364" s="40"/>
      <c r="AA364" s="41"/>
      <c r="AB364" s="41"/>
      <c r="AC364" s="41"/>
      <c r="AD364" s="42"/>
      <c r="AE364" s="41"/>
      <c r="AF364" s="43"/>
      <c r="AG364" s="44"/>
      <c r="AH364" s="44"/>
      <c r="AI364" s="42"/>
      <c r="AJ364" s="45"/>
      <c r="AK364" s="44"/>
      <c r="AL364" s="41"/>
      <c r="AM364" s="41"/>
      <c r="AN364" s="44"/>
      <c r="AO364" s="44"/>
      <c r="AP364" s="50">
        <v>1E-4</v>
      </c>
      <c r="AQ364" s="37"/>
      <c r="AR364" s="314"/>
      <c r="AS364" s="314"/>
      <c r="AT364" s="314"/>
      <c r="AU364" s="314"/>
      <c r="AV364" s="314"/>
      <c r="AW364" s="314"/>
      <c r="AX364" s="314"/>
      <c r="AY364" s="314"/>
      <c r="AZ364" s="314"/>
    </row>
    <row r="365" spans="1:52" s="30" customFormat="1" ht="24">
      <c r="A365" s="253" t="s">
        <v>416</v>
      </c>
      <c r="B365" s="13" t="s">
        <v>43</v>
      </c>
      <c r="C365" s="14" t="s">
        <v>209</v>
      </c>
      <c r="D365" s="15" t="s">
        <v>189</v>
      </c>
      <c r="E365" s="60" t="s">
        <v>861</v>
      </c>
      <c r="F365" s="59" t="s">
        <v>462</v>
      </c>
      <c r="G365" s="18" t="s">
        <v>540</v>
      </c>
      <c r="H365" s="17" t="s">
        <v>546</v>
      </c>
      <c r="I365" s="72"/>
      <c r="J365" s="19">
        <v>4</v>
      </c>
      <c r="K365" s="20" t="s">
        <v>620</v>
      </c>
      <c r="L365" s="20" t="s">
        <v>37</v>
      </c>
      <c r="M365" s="17" t="s">
        <v>587</v>
      </c>
      <c r="N365" s="17" t="s">
        <v>585</v>
      </c>
      <c r="O365" s="17" t="s">
        <v>360</v>
      </c>
      <c r="P365" s="21">
        <f t="shared" si="35"/>
        <v>1613</v>
      </c>
      <c r="Q365" s="12">
        <v>330</v>
      </c>
      <c r="R365" s="21">
        <f t="shared" si="36"/>
        <v>532290</v>
      </c>
      <c r="S365" s="167">
        <f t="shared" si="37"/>
        <v>53.228999999999999</v>
      </c>
      <c r="T365" s="167"/>
      <c r="U365" s="167"/>
      <c r="V365" s="175"/>
      <c r="W365" s="37"/>
      <c r="X365" s="37"/>
      <c r="Y365" s="39"/>
      <c r="Z365" s="40"/>
      <c r="AA365" s="41"/>
      <c r="AB365" s="41"/>
      <c r="AC365" s="41"/>
      <c r="AD365" s="42"/>
      <c r="AE365" s="41"/>
      <c r="AF365" s="43"/>
      <c r="AG365" s="44"/>
      <c r="AH365" s="44"/>
      <c r="AI365" s="42"/>
      <c r="AJ365" s="45"/>
      <c r="AK365" s="44"/>
      <c r="AL365" s="41"/>
      <c r="AM365" s="41"/>
      <c r="AN365" s="44"/>
      <c r="AO365" s="44"/>
      <c r="AP365" s="50">
        <v>1E-4</v>
      </c>
      <c r="AQ365" s="37"/>
      <c r="AR365" s="314"/>
      <c r="AS365" s="314"/>
      <c r="AT365" s="314"/>
      <c r="AU365" s="314"/>
      <c r="AV365" s="314"/>
      <c r="AW365" s="314"/>
      <c r="AX365" s="314"/>
      <c r="AY365" s="314"/>
      <c r="AZ365" s="314"/>
    </row>
    <row r="366" spans="1:52" s="30" customFormat="1" ht="23.25">
      <c r="A366" s="254"/>
      <c r="B366" s="13"/>
      <c r="C366" s="14"/>
      <c r="D366" s="15"/>
      <c r="E366" s="61"/>
      <c r="F366" s="59"/>
      <c r="G366" s="18" t="s">
        <v>540</v>
      </c>
      <c r="H366" s="17" t="s">
        <v>550</v>
      </c>
      <c r="I366" s="72"/>
      <c r="J366" s="19">
        <v>4</v>
      </c>
      <c r="K366" s="20" t="s">
        <v>620</v>
      </c>
      <c r="L366" s="20" t="s">
        <v>37</v>
      </c>
      <c r="M366" s="17" t="s">
        <v>583</v>
      </c>
      <c r="N366" s="17" t="s">
        <v>584</v>
      </c>
      <c r="O366" s="17" t="s">
        <v>371</v>
      </c>
      <c r="P366" s="21">
        <f t="shared" si="35"/>
        <v>2389</v>
      </c>
      <c r="Q366" s="12">
        <v>330</v>
      </c>
      <c r="R366" s="21">
        <f t="shared" si="36"/>
        <v>788370</v>
      </c>
      <c r="S366" s="167">
        <f t="shared" si="37"/>
        <v>78.837000000000003</v>
      </c>
      <c r="T366" s="167"/>
      <c r="U366" s="167"/>
      <c r="V366" s="175"/>
      <c r="W366" s="37"/>
      <c r="X366" s="37"/>
      <c r="Y366" s="39"/>
      <c r="Z366" s="40"/>
      <c r="AA366" s="41"/>
      <c r="AB366" s="41"/>
      <c r="AC366" s="41"/>
      <c r="AD366" s="42"/>
      <c r="AE366" s="41"/>
      <c r="AF366" s="43"/>
      <c r="AG366" s="44"/>
      <c r="AH366" s="44"/>
      <c r="AI366" s="42"/>
      <c r="AJ366" s="45"/>
      <c r="AK366" s="44"/>
      <c r="AL366" s="41"/>
      <c r="AM366" s="41"/>
      <c r="AN366" s="44"/>
      <c r="AO366" s="44"/>
      <c r="AP366" s="50">
        <v>1E-4</v>
      </c>
      <c r="AQ366" s="37"/>
      <c r="AR366" s="314"/>
      <c r="AS366" s="314"/>
      <c r="AT366" s="314"/>
      <c r="AU366" s="314"/>
      <c r="AV366" s="314"/>
      <c r="AW366" s="314"/>
      <c r="AX366" s="314"/>
      <c r="AY366" s="314"/>
      <c r="AZ366" s="314"/>
    </row>
    <row r="367" spans="1:52" s="30" customFormat="1" ht="24">
      <c r="A367" s="254"/>
      <c r="B367" s="13"/>
      <c r="C367" s="14"/>
      <c r="D367" s="15"/>
      <c r="E367" s="60" t="s">
        <v>861</v>
      </c>
      <c r="F367" s="59"/>
      <c r="G367" s="18" t="s">
        <v>540</v>
      </c>
      <c r="H367" s="17" t="s">
        <v>546</v>
      </c>
      <c r="I367" s="72"/>
      <c r="J367" s="19">
        <v>4</v>
      </c>
      <c r="K367" s="20" t="s">
        <v>620</v>
      </c>
      <c r="L367" s="20" t="s">
        <v>37</v>
      </c>
      <c r="M367" s="17" t="s">
        <v>590</v>
      </c>
      <c r="N367" s="17" t="s">
        <v>584</v>
      </c>
      <c r="O367" s="17" t="s">
        <v>400</v>
      </c>
      <c r="P367" s="21">
        <f t="shared" si="35"/>
        <v>3981</v>
      </c>
      <c r="Q367" s="12">
        <v>330</v>
      </c>
      <c r="R367" s="21">
        <f t="shared" si="36"/>
        <v>1313730</v>
      </c>
      <c r="S367" s="167">
        <f t="shared" si="37"/>
        <v>131.37300000000002</v>
      </c>
      <c r="T367" s="167"/>
      <c r="U367" s="167"/>
      <c r="V367" s="175"/>
      <c r="W367" s="37"/>
      <c r="X367" s="37"/>
      <c r="Y367" s="39"/>
      <c r="Z367" s="40"/>
      <c r="AA367" s="41"/>
      <c r="AB367" s="41"/>
      <c r="AC367" s="41"/>
      <c r="AD367" s="42"/>
      <c r="AE367" s="41"/>
      <c r="AF367" s="43"/>
      <c r="AG367" s="44"/>
      <c r="AH367" s="44"/>
      <c r="AI367" s="42"/>
      <c r="AJ367" s="45"/>
      <c r="AK367" s="44"/>
      <c r="AL367" s="41"/>
      <c r="AM367" s="41"/>
      <c r="AN367" s="44"/>
      <c r="AO367" s="44"/>
      <c r="AP367" s="50">
        <v>1E-4</v>
      </c>
      <c r="AQ367" s="37"/>
      <c r="AR367" s="314"/>
      <c r="AS367" s="314"/>
      <c r="AT367" s="314"/>
      <c r="AU367" s="314"/>
      <c r="AV367" s="314"/>
      <c r="AW367" s="314"/>
      <c r="AX367" s="314"/>
      <c r="AY367" s="314"/>
      <c r="AZ367" s="314"/>
    </row>
    <row r="368" spans="1:52" s="30" customFormat="1" ht="24">
      <c r="A368" s="255"/>
      <c r="B368" s="13"/>
      <c r="C368" s="14"/>
      <c r="D368" s="15"/>
      <c r="E368" s="60"/>
      <c r="F368" s="59"/>
      <c r="G368" s="18"/>
      <c r="H368" s="17"/>
      <c r="I368" s="72"/>
      <c r="J368" s="19"/>
      <c r="K368" s="20"/>
      <c r="L368" s="20"/>
      <c r="M368" s="17"/>
      <c r="N368" s="17"/>
      <c r="O368" s="17"/>
      <c r="P368" s="21"/>
      <c r="Q368" s="12"/>
      <c r="R368" s="21"/>
      <c r="S368" s="167">
        <f>SUM(S365:S367)</f>
        <v>263.43900000000002</v>
      </c>
      <c r="T368" s="167">
        <v>95</v>
      </c>
      <c r="U368" s="167">
        <f>S368-T368</f>
        <v>168.43900000000002</v>
      </c>
      <c r="V368" s="175">
        <f>U368*75%+T368</f>
        <v>221.32925</v>
      </c>
      <c r="W368" s="37"/>
      <c r="X368" s="37"/>
      <c r="Y368" s="39"/>
      <c r="Z368" s="40"/>
      <c r="AA368" s="41"/>
      <c r="AB368" s="41"/>
      <c r="AC368" s="41"/>
      <c r="AD368" s="42"/>
      <c r="AE368" s="41"/>
      <c r="AF368" s="43"/>
      <c r="AG368" s="44"/>
      <c r="AH368" s="44"/>
      <c r="AI368" s="42"/>
      <c r="AJ368" s="45"/>
      <c r="AK368" s="44"/>
      <c r="AL368" s="41"/>
      <c r="AM368" s="41"/>
      <c r="AN368" s="44"/>
      <c r="AO368" s="44"/>
      <c r="AP368" s="50"/>
      <c r="AQ368" s="37"/>
      <c r="AR368" s="314"/>
      <c r="AS368" s="314"/>
      <c r="AT368" s="314"/>
      <c r="AU368" s="314"/>
      <c r="AV368" s="314"/>
      <c r="AW368" s="314"/>
      <c r="AX368" s="314"/>
      <c r="AY368" s="314"/>
      <c r="AZ368" s="314"/>
    </row>
    <row r="369" spans="1:52" s="30" customFormat="1" ht="24">
      <c r="A369" s="253" t="s">
        <v>512</v>
      </c>
      <c r="B369" s="13" t="s">
        <v>49</v>
      </c>
      <c r="C369" s="14" t="s">
        <v>210</v>
      </c>
      <c r="D369" s="15" t="s">
        <v>45</v>
      </c>
      <c r="E369" s="60" t="s">
        <v>862</v>
      </c>
      <c r="F369" s="59" t="s">
        <v>463</v>
      </c>
      <c r="G369" s="18" t="s">
        <v>540</v>
      </c>
      <c r="H369" s="17" t="s">
        <v>552</v>
      </c>
      <c r="I369" s="72"/>
      <c r="J369" s="19">
        <v>4</v>
      </c>
      <c r="K369" s="20" t="s">
        <v>620</v>
      </c>
      <c r="L369" s="20" t="s">
        <v>37</v>
      </c>
      <c r="M369" s="17" t="s">
        <v>585</v>
      </c>
      <c r="N369" s="17" t="s">
        <v>584</v>
      </c>
      <c r="O369" s="17" t="s">
        <v>430</v>
      </c>
      <c r="P369" s="21">
        <f>M369*400+N369*100+O369</f>
        <v>392</v>
      </c>
      <c r="Q369" s="12">
        <v>330</v>
      </c>
      <c r="R369" s="21">
        <f>P369*Q369</f>
        <v>129360</v>
      </c>
      <c r="S369" s="167">
        <f>R369*0.01%</f>
        <v>12.936</v>
      </c>
      <c r="T369" s="167"/>
      <c r="U369" s="167"/>
      <c r="V369" s="175"/>
      <c r="W369" s="37"/>
      <c r="X369" s="37"/>
      <c r="Y369" s="39"/>
      <c r="Z369" s="40"/>
      <c r="AA369" s="41"/>
      <c r="AB369" s="41"/>
      <c r="AC369" s="41"/>
      <c r="AD369" s="42"/>
      <c r="AE369" s="41"/>
      <c r="AF369" s="43"/>
      <c r="AG369" s="44"/>
      <c r="AH369" s="44"/>
      <c r="AI369" s="42"/>
      <c r="AJ369" s="45"/>
      <c r="AK369" s="44"/>
      <c r="AL369" s="41"/>
      <c r="AM369" s="41"/>
      <c r="AN369" s="44"/>
      <c r="AO369" s="44"/>
      <c r="AP369" s="50">
        <v>1E-4</v>
      </c>
      <c r="AQ369" s="37"/>
      <c r="AR369" s="314"/>
      <c r="AS369" s="314"/>
      <c r="AT369" s="314"/>
      <c r="AU369" s="314"/>
      <c r="AV369" s="314"/>
      <c r="AW369" s="314"/>
      <c r="AX369" s="314"/>
      <c r="AY369" s="314"/>
      <c r="AZ369" s="314"/>
    </row>
    <row r="370" spans="1:52" s="30" customFormat="1" ht="23.25">
      <c r="A370" s="254"/>
      <c r="B370" s="13"/>
      <c r="C370" s="14"/>
      <c r="D370" s="15"/>
      <c r="E370" s="61"/>
      <c r="F370" s="59"/>
      <c r="G370" s="18" t="s">
        <v>540</v>
      </c>
      <c r="H370" s="17" t="s">
        <v>552</v>
      </c>
      <c r="I370" s="72"/>
      <c r="J370" s="19">
        <v>4</v>
      </c>
      <c r="K370" s="20" t="s">
        <v>620</v>
      </c>
      <c r="L370" s="20" t="s">
        <v>37</v>
      </c>
      <c r="M370" s="17" t="s">
        <v>584</v>
      </c>
      <c r="N370" s="17" t="s">
        <v>584</v>
      </c>
      <c r="O370" s="17" t="s">
        <v>598</v>
      </c>
      <c r="P370" s="21">
        <f>M370*400+N370*100+O370</f>
        <v>1580</v>
      </c>
      <c r="Q370" s="12">
        <v>330</v>
      </c>
      <c r="R370" s="21">
        <f>P370*Q370</f>
        <v>521400</v>
      </c>
      <c r="S370" s="167">
        <f>R370*0.01%</f>
        <v>52.14</v>
      </c>
      <c r="T370" s="167"/>
      <c r="U370" s="167"/>
      <c r="V370" s="175"/>
      <c r="W370" s="37"/>
      <c r="X370" s="37"/>
      <c r="Y370" s="39"/>
      <c r="Z370" s="40"/>
      <c r="AA370" s="41"/>
      <c r="AB370" s="41"/>
      <c r="AC370" s="41"/>
      <c r="AD370" s="42"/>
      <c r="AE370" s="41"/>
      <c r="AF370" s="43"/>
      <c r="AG370" s="44"/>
      <c r="AH370" s="44"/>
      <c r="AI370" s="42"/>
      <c r="AJ370" s="45"/>
      <c r="AK370" s="44"/>
      <c r="AL370" s="41"/>
      <c r="AM370" s="41"/>
      <c r="AN370" s="44"/>
      <c r="AO370" s="44"/>
      <c r="AP370" s="50">
        <v>1E-4</v>
      </c>
      <c r="AQ370" s="37"/>
      <c r="AR370" s="314"/>
      <c r="AS370" s="314"/>
      <c r="AT370" s="314"/>
      <c r="AU370" s="314"/>
      <c r="AV370" s="314"/>
      <c r="AW370" s="314"/>
      <c r="AX370" s="314"/>
      <c r="AY370" s="314"/>
      <c r="AZ370" s="314"/>
    </row>
    <row r="371" spans="1:52" s="30" customFormat="1" ht="23.25">
      <c r="A371" s="255"/>
      <c r="B371" s="13"/>
      <c r="C371" s="14"/>
      <c r="D371" s="15"/>
      <c r="E371" s="61"/>
      <c r="F371" s="59"/>
      <c r="G371" s="18"/>
      <c r="H371" s="17"/>
      <c r="I371" s="72"/>
      <c r="J371" s="19"/>
      <c r="K371" s="20"/>
      <c r="L371" s="20"/>
      <c r="M371" s="17"/>
      <c r="N371" s="17"/>
      <c r="O371" s="17"/>
      <c r="P371" s="21"/>
      <c r="Q371" s="12"/>
      <c r="R371" s="21"/>
      <c r="S371" s="167">
        <f>SUM(S369:S370)</f>
        <v>65.075999999999993</v>
      </c>
      <c r="T371" s="167">
        <v>20</v>
      </c>
      <c r="U371" s="167">
        <f>S371-T371</f>
        <v>45.075999999999993</v>
      </c>
      <c r="V371" s="175">
        <f>U371*75%+T371</f>
        <v>53.806999999999995</v>
      </c>
      <c r="W371" s="37"/>
      <c r="X371" s="37"/>
      <c r="Y371" s="39"/>
      <c r="Z371" s="40"/>
      <c r="AA371" s="41"/>
      <c r="AB371" s="41"/>
      <c r="AC371" s="41"/>
      <c r="AD371" s="42"/>
      <c r="AE371" s="41"/>
      <c r="AF371" s="43"/>
      <c r="AG371" s="44"/>
      <c r="AH371" s="44"/>
      <c r="AI371" s="42"/>
      <c r="AJ371" s="45"/>
      <c r="AK371" s="44"/>
      <c r="AL371" s="41"/>
      <c r="AM371" s="41"/>
      <c r="AN371" s="44"/>
      <c r="AO371" s="44"/>
      <c r="AP371" s="50"/>
      <c r="AQ371" s="37"/>
      <c r="AR371" s="314"/>
      <c r="AS371" s="314"/>
      <c r="AT371" s="314"/>
      <c r="AU371" s="314"/>
      <c r="AV371" s="314"/>
      <c r="AW371" s="314"/>
      <c r="AX371" s="314"/>
      <c r="AY371" s="314"/>
      <c r="AZ371" s="314"/>
    </row>
    <row r="372" spans="1:52" s="30" customFormat="1" ht="24">
      <c r="A372" s="156" t="s">
        <v>470</v>
      </c>
      <c r="B372" s="13" t="s">
        <v>43</v>
      </c>
      <c r="C372" s="14" t="s">
        <v>211</v>
      </c>
      <c r="D372" s="15" t="s">
        <v>59</v>
      </c>
      <c r="E372" s="60" t="s">
        <v>863</v>
      </c>
      <c r="F372" s="59" t="s">
        <v>464</v>
      </c>
      <c r="G372" s="18" t="s">
        <v>540</v>
      </c>
      <c r="H372" s="17" t="s">
        <v>561</v>
      </c>
      <c r="I372" s="72"/>
      <c r="J372" s="19">
        <v>4</v>
      </c>
      <c r="K372" s="20" t="s">
        <v>620</v>
      </c>
      <c r="L372" s="20" t="s">
        <v>37</v>
      </c>
      <c r="M372" s="17" t="s">
        <v>589</v>
      </c>
      <c r="N372" s="17" t="s">
        <v>588</v>
      </c>
      <c r="O372" s="17" t="s">
        <v>607</v>
      </c>
      <c r="P372" s="21">
        <f>M372*400+N372*100+O372</f>
        <v>4273</v>
      </c>
      <c r="Q372" s="12">
        <v>330</v>
      </c>
      <c r="R372" s="21">
        <f>P372*Q372</f>
        <v>1410090</v>
      </c>
      <c r="S372" s="167">
        <f t="shared" ref="S372:S379" si="38">R372*0.01%</f>
        <v>141.00900000000001</v>
      </c>
      <c r="T372" s="167">
        <v>67</v>
      </c>
      <c r="U372" s="167">
        <f>S372-T372</f>
        <v>74.009000000000015</v>
      </c>
      <c r="V372" s="175">
        <f>U372*75%+T372</f>
        <v>122.50675000000001</v>
      </c>
      <c r="W372" s="37"/>
      <c r="X372" s="37"/>
      <c r="Y372" s="39"/>
      <c r="Z372" s="40"/>
      <c r="AA372" s="41"/>
      <c r="AB372" s="41"/>
      <c r="AC372" s="41"/>
      <c r="AD372" s="42"/>
      <c r="AE372" s="41"/>
      <c r="AF372" s="43"/>
      <c r="AG372" s="44"/>
      <c r="AH372" s="44"/>
      <c r="AI372" s="42"/>
      <c r="AJ372" s="45"/>
      <c r="AK372" s="44"/>
      <c r="AL372" s="41"/>
      <c r="AM372" s="41"/>
      <c r="AN372" s="44"/>
      <c r="AO372" s="44"/>
      <c r="AP372" s="50">
        <v>1E-4</v>
      </c>
      <c r="AQ372" s="37"/>
      <c r="AR372" s="314"/>
      <c r="AS372" s="314"/>
      <c r="AT372" s="314"/>
      <c r="AU372" s="314"/>
      <c r="AV372" s="314"/>
      <c r="AW372" s="314"/>
      <c r="AX372" s="314"/>
      <c r="AY372" s="314"/>
      <c r="AZ372" s="314"/>
    </row>
    <row r="373" spans="1:52" s="30" customFormat="1" ht="24">
      <c r="A373" s="253" t="s">
        <v>637</v>
      </c>
      <c r="B373" s="13" t="s">
        <v>49</v>
      </c>
      <c r="C373" s="14" t="s">
        <v>1037</v>
      </c>
      <c r="D373" s="15" t="s">
        <v>45</v>
      </c>
      <c r="E373" s="60"/>
      <c r="F373" s="59" t="s">
        <v>648</v>
      </c>
      <c r="G373" s="18" t="s">
        <v>1035</v>
      </c>
      <c r="H373" s="17" t="s">
        <v>489</v>
      </c>
      <c r="I373" s="72"/>
      <c r="J373" s="19">
        <v>4</v>
      </c>
      <c r="K373" s="20" t="s">
        <v>620</v>
      </c>
      <c r="L373" s="20" t="s">
        <v>37</v>
      </c>
      <c r="M373" s="17" t="s">
        <v>589</v>
      </c>
      <c r="N373" s="17" t="s">
        <v>585</v>
      </c>
      <c r="O373" s="17" t="s">
        <v>585</v>
      </c>
      <c r="P373" s="21">
        <f>M373*400+N373*100+O373</f>
        <v>4000</v>
      </c>
      <c r="Q373" s="12">
        <v>330</v>
      </c>
      <c r="R373" s="21">
        <f>P373*Q373</f>
        <v>1320000</v>
      </c>
      <c r="S373" s="167">
        <f t="shared" si="38"/>
        <v>132</v>
      </c>
      <c r="T373" s="167"/>
      <c r="U373" s="167"/>
      <c r="V373" s="175"/>
      <c r="W373" s="37"/>
      <c r="X373" s="37"/>
      <c r="Y373" s="39"/>
      <c r="Z373" s="40"/>
      <c r="AA373" s="41"/>
      <c r="AB373" s="41"/>
      <c r="AC373" s="41"/>
      <c r="AD373" s="42"/>
      <c r="AE373" s="41"/>
      <c r="AF373" s="43"/>
      <c r="AG373" s="44"/>
      <c r="AH373" s="44"/>
      <c r="AI373" s="42"/>
      <c r="AJ373" s="45"/>
      <c r="AK373" s="44"/>
      <c r="AL373" s="41"/>
      <c r="AM373" s="41"/>
      <c r="AN373" s="44"/>
      <c r="AO373" s="44"/>
      <c r="AP373" s="50"/>
      <c r="AQ373" s="25" t="s">
        <v>1123</v>
      </c>
      <c r="AR373" s="314"/>
      <c r="AS373" s="314"/>
      <c r="AT373" s="314"/>
      <c r="AU373" s="314"/>
      <c r="AV373" s="314"/>
      <c r="AW373" s="314"/>
      <c r="AX373" s="314"/>
      <c r="AY373" s="314"/>
      <c r="AZ373" s="314"/>
    </row>
    <row r="374" spans="1:52" s="30" customFormat="1" ht="24">
      <c r="A374" s="254"/>
      <c r="B374" s="162" t="s">
        <v>49</v>
      </c>
      <c r="C374" s="14" t="s">
        <v>139</v>
      </c>
      <c r="D374" s="15" t="s">
        <v>45</v>
      </c>
      <c r="E374" s="60" t="s">
        <v>960</v>
      </c>
      <c r="F374" s="163" t="s">
        <v>419</v>
      </c>
      <c r="G374" s="18" t="s">
        <v>540</v>
      </c>
      <c r="H374" s="17" t="s">
        <v>552</v>
      </c>
      <c r="I374" s="72"/>
      <c r="J374" s="19">
        <v>4</v>
      </c>
      <c r="K374" s="20" t="s">
        <v>620</v>
      </c>
      <c r="L374" s="20" t="s">
        <v>37</v>
      </c>
      <c r="M374" s="17" t="s">
        <v>585</v>
      </c>
      <c r="N374" s="17" t="s">
        <v>584</v>
      </c>
      <c r="O374" s="17" t="s">
        <v>612</v>
      </c>
      <c r="P374" s="21">
        <f>M374*400+N374*100+O374</f>
        <v>344</v>
      </c>
      <c r="Q374" s="12">
        <v>330</v>
      </c>
      <c r="R374" s="21">
        <f>P374*Q374</f>
        <v>113520</v>
      </c>
      <c r="S374" s="167">
        <f t="shared" si="38"/>
        <v>11.352</v>
      </c>
      <c r="T374" s="167"/>
      <c r="U374" s="167"/>
      <c r="V374" s="175"/>
      <c r="W374" s="37"/>
      <c r="X374" s="37"/>
      <c r="Y374" s="39"/>
      <c r="Z374" s="40"/>
      <c r="AA374" s="41"/>
      <c r="AB374" s="41"/>
      <c r="AC374" s="41"/>
      <c r="AD374" s="42"/>
      <c r="AE374" s="41"/>
      <c r="AF374" s="43"/>
      <c r="AG374" s="44"/>
      <c r="AH374" s="44"/>
      <c r="AI374" s="42"/>
      <c r="AJ374" s="45"/>
      <c r="AK374" s="44"/>
      <c r="AL374" s="41"/>
      <c r="AM374" s="41"/>
      <c r="AN374" s="44"/>
      <c r="AO374" s="44"/>
      <c r="AP374" s="50">
        <v>1E-4</v>
      </c>
      <c r="AQ374" s="37"/>
      <c r="AR374" s="314"/>
      <c r="AS374" s="314"/>
      <c r="AT374" s="314"/>
      <c r="AU374" s="314"/>
      <c r="AV374" s="314"/>
      <c r="AW374" s="314"/>
      <c r="AX374" s="314"/>
      <c r="AY374" s="314"/>
      <c r="AZ374" s="314"/>
    </row>
    <row r="375" spans="1:52" s="30" customFormat="1" ht="24">
      <c r="A375" s="255"/>
      <c r="B375" s="162"/>
      <c r="C375" s="14"/>
      <c r="D375" s="15"/>
      <c r="E375" s="60"/>
      <c r="F375" s="163"/>
      <c r="G375" s="18"/>
      <c r="H375" s="17"/>
      <c r="I375" s="72"/>
      <c r="J375" s="19"/>
      <c r="K375" s="20"/>
      <c r="L375" s="20"/>
      <c r="M375" s="17"/>
      <c r="N375" s="17"/>
      <c r="O375" s="17"/>
      <c r="P375" s="21"/>
      <c r="Q375" s="12"/>
      <c r="R375" s="21">
        <f>SUM(R373:R374)</f>
        <v>1433520</v>
      </c>
      <c r="S375" s="167">
        <f t="shared" si="38"/>
        <v>143.352</v>
      </c>
      <c r="T375" s="167"/>
      <c r="U375" s="167"/>
      <c r="V375" s="175"/>
      <c r="W375" s="37"/>
      <c r="X375" s="37"/>
      <c r="Y375" s="39"/>
      <c r="Z375" s="40"/>
      <c r="AA375" s="41"/>
      <c r="AB375" s="41"/>
      <c r="AC375" s="41"/>
      <c r="AD375" s="42"/>
      <c r="AE375" s="41"/>
      <c r="AF375" s="43"/>
      <c r="AG375" s="44"/>
      <c r="AH375" s="44"/>
      <c r="AI375" s="42"/>
      <c r="AJ375" s="45"/>
      <c r="AK375" s="44"/>
      <c r="AL375" s="41"/>
      <c r="AM375" s="41"/>
      <c r="AN375" s="44"/>
      <c r="AO375" s="44"/>
      <c r="AP375" s="50"/>
      <c r="AQ375" s="37"/>
      <c r="AR375" s="314"/>
      <c r="AS375" s="314"/>
      <c r="AT375" s="314"/>
      <c r="AU375" s="314"/>
      <c r="AV375" s="314"/>
      <c r="AW375" s="314"/>
      <c r="AX375" s="314"/>
      <c r="AY375" s="314"/>
      <c r="AZ375" s="314"/>
    </row>
    <row r="376" spans="1:52" s="30" customFormat="1" ht="24">
      <c r="A376" s="253" t="s">
        <v>473</v>
      </c>
      <c r="B376" s="13" t="s">
        <v>49</v>
      </c>
      <c r="C376" s="14" t="s">
        <v>213</v>
      </c>
      <c r="D376" s="15" t="s">
        <v>47</v>
      </c>
      <c r="E376" s="60" t="s">
        <v>865</v>
      </c>
      <c r="F376" s="59" t="s">
        <v>466</v>
      </c>
      <c r="G376" s="18" t="s">
        <v>540</v>
      </c>
      <c r="H376" s="17" t="s">
        <v>552</v>
      </c>
      <c r="I376" s="72"/>
      <c r="J376" s="19">
        <v>4</v>
      </c>
      <c r="K376" s="20" t="s">
        <v>620</v>
      </c>
      <c r="L376" s="20" t="s">
        <v>37</v>
      </c>
      <c r="M376" s="17" t="s">
        <v>537</v>
      </c>
      <c r="N376" s="17" t="s">
        <v>588</v>
      </c>
      <c r="O376" s="17" t="s">
        <v>513</v>
      </c>
      <c r="P376" s="21">
        <f>M376*400+N376*100+O376</f>
        <v>2660</v>
      </c>
      <c r="Q376" s="12">
        <v>330</v>
      </c>
      <c r="R376" s="21">
        <f>P376*Q376</f>
        <v>877800</v>
      </c>
      <c r="S376" s="167">
        <f t="shared" si="38"/>
        <v>87.78</v>
      </c>
      <c r="T376" s="167"/>
      <c r="U376" s="167"/>
      <c r="V376" s="175"/>
      <c r="W376" s="37"/>
      <c r="X376" s="37"/>
      <c r="Y376" s="39"/>
      <c r="Z376" s="40"/>
      <c r="AA376" s="41"/>
      <c r="AB376" s="41"/>
      <c r="AC376" s="41"/>
      <c r="AD376" s="42"/>
      <c r="AE376" s="41"/>
      <c r="AF376" s="43"/>
      <c r="AG376" s="44"/>
      <c r="AH376" s="44"/>
      <c r="AI376" s="42"/>
      <c r="AJ376" s="45"/>
      <c r="AK376" s="44"/>
      <c r="AL376" s="41"/>
      <c r="AM376" s="41"/>
      <c r="AN376" s="44"/>
      <c r="AO376" s="44"/>
      <c r="AP376" s="50">
        <v>1E-4</v>
      </c>
      <c r="AQ376" s="37"/>
      <c r="AR376" s="314"/>
      <c r="AS376" s="314"/>
      <c r="AT376" s="314"/>
      <c r="AU376" s="314"/>
      <c r="AV376" s="314"/>
      <c r="AW376" s="314"/>
      <c r="AX376" s="314"/>
      <c r="AY376" s="314"/>
      <c r="AZ376" s="314"/>
    </row>
    <row r="377" spans="1:52" s="30" customFormat="1" ht="23.25">
      <c r="A377" s="254"/>
      <c r="B377" s="13"/>
      <c r="C377" s="14"/>
      <c r="D377" s="15"/>
      <c r="E377" s="61"/>
      <c r="F377" s="59"/>
      <c r="G377" s="18" t="s">
        <v>540</v>
      </c>
      <c r="H377" s="17" t="s">
        <v>545</v>
      </c>
      <c r="I377" s="72"/>
      <c r="J377" s="19">
        <v>4</v>
      </c>
      <c r="K377" s="20" t="s">
        <v>620</v>
      </c>
      <c r="L377" s="20" t="s">
        <v>37</v>
      </c>
      <c r="M377" s="17" t="s">
        <v>588</v>
      </c>
      <c r="N377" s="17" t="s">
        <v>588</v>
      </c>
      <c r="O377" s="17" t="s">
        <v>515</v>
      </c>
      <c r="P377" s="21">
        <f>M377*400+N377*100+O377</f>
        <v>1057</v>
      </c>
      <c r="Q377" s="12">
        <v>330</v>
      </c>
      <c r="R377" s="21">
        <f>P377*Q377</f>
        <v>348810</v>
      </c>
      <c r="S377" s="167">
        <f t="shared" si="38"/>
        <v>34.881</v>
      </c>
      <c r="T377" s="167"/>
      <c r="U377" s="167"/>
      <c r="V377" s="175"/>
      <c r="W377" s="37"/>
      <c r="X377" s="37"/>
      <c r="Y377" s="39"/>
      <c r="Z377" s="40"/>
      <c r="AA377" s="41"/>
      <c r="AB377" s="41"/>
      <c r="AC377" s="41"/>
      <c r="AD377" s="42"/>
      <c r="AE377" s="41"/>
      <c r="AF377" s="43"/>
      <c r="AG377" s="44"/>
      <c r="AH377" s="44"/>
      <c r="AI377" s="42"/>
      <c r="AJ377" s="45"/>
      <c r="AK377" s="44"/>
      <c r="AL377" s="41"/>
      <c r="AM377" s="41"/>
      <c r="AN377" s="44"/>
      <c r="AO377" s="44"/>
      <c r="AP377" s="50">
        <v>1E-4</v>
      </c>
      <c r="AQ377" s="37"/>
      <c r="AR377" s="314"/>
      <c r="AS377" s="314"/>
      <c r="AT377" s="314"/>
      <c r="AU377" s="314"/>
      <c r="AV377" s="314"/>
      <c r="AW377" s="314"/>
      <c r="AX377" s="314"/>
      <c r="AY377" s="314"/>
      <c r="AZ377" s="314"/>
    </row>
    <row r="378" spans="1:52" s="30" customFormat="1" ht="23.25">
      <c r="A378" s="254"/>
      <c r="B378" s="13"/>
      <c r="C378" s="14"/>
      <c r="D378" s="15"/>
      <c r="E378" s="61"/>
      <c r="F378" s="59"/>
      <c r="G378" s="18" t="s">
        <v>540</v>
      </c>
      <c r="H378" s="17" t="s">
        <v>545</v>
      </c>
      <c r="I378" s="72"/>
      <c r="J378" s="19">
        <v>4</v>
      </c>
      <c r="K378" s="20" t="s">
        <v>620</v>
      </c>
      <c r="L378" s="20" t="s">
        <v>37</v>
      </c>
      <c r="M378" s="17" t="s">
        <v>588</v>
      </c>
      <c r="N378" s="17" t="s">
        <v>584</v>
      </c>
      <c r="O378" s="17" t="s">
        <v>609</v>
      </c>
      <c r="P378" s="21">
        <f>M378*400+N378*100+O378</f>
        <v>1132</v>
      </c>
      <c r="Q378" s="12">
        <v>330</v>
      </c>
      <c r="R378" s="21">
        <f>P378*Q378</f>
        <v>373560</v>
      </c>
      <c r="S378" s="167">
        <f t="shared" si="38"/>
        <v>37.356000000000002</v>
      </c>
      <c r="T378" s="167"/>
      <c r="U378" s="167"/>
      <c r="V378" s="175"/>
      <c r="W378" s="37"/>
      <c r="X378" s="37"/>
      <c r="Y378" s="39"/>
      <c r="Z378" s="40"/>
      <c r="AA378" s="41"/>
      <c r="AB378" s="41"/>
      <c r="AC378" s="41"/>
      <c r="AD378" s="42"/>
      <c r="AE378" s="41"/>
      <c r="AF378" s="43"/>
      <c r="AG378" s="44"/>
      <c r="AH378" s="44"/>
      <c r="AI378" s="42"/>
      <c r="AJ378" s="45"/>
      <c r="AK378" s="44"/>
      <c r="AL378" s="41"/>
      <c r="AM378" s="41"/>
      <c r="AN378" s="44"/>
      <c r="AO378" s="44"/>
      <c r="AP378" s="50">
        <v>1E-4</v>
      </c>
      <c r="AQ378" s="37"/>
      <c r="AR378" s="314"/>
      <c r="AS378" s="314"/>
      <c r="AT378" s="314"/>
      <c r="AU378" s="314"/>
      <c r="AV378" s="314"/>
      <c r="AW378" s="314"/>
      <c r="AX378" s="314"/>
      <c r="AY378" s="314"/>
      <c r="AZ378" s="314"/>
    </row>
    <row r="379" spans="1:52" s="30" customFormat="1" ht="23.25">
      <c r="A379" s="254"/>
      <c r="B379" s="13"/>
      <c r="C379" s="14"/>
      <c r="D379" s="15"/>
      <c r="E379" s="61"/>
      <c r="F379" s="59"/>
      <c r="G379" s="18" t="s">
        <v>540</v>
      </c>
      <c r="H379" s="17" t="s">
        <v>546</v>
      </c>
      <c r="I379" s="72"/>
      <c r="J379" s="19">
        <v>4</v>
      </c>
      <c r="K379" s="20" t="s">
        <v>620</v>
      </c>
      <c r="L379" s="20" t="s">
        <v>37</v>
      </c>
      <c r="M379" s="17" t="s">
        <v>587</v>
      </c>
      <c r="N379" s="17" t="s">
        <v>584</v>
      </c>
      <c r="O379" s="17" t="s">
        <v>534</v>
      </c>
      <c r="P379" s="21">
        <f>M379*400+N379*100+O379</f>
        <v>1938</v>
      </c>
      <c r="Q379" s="12">
        <v>330</v>
      </c>
      <c r="R379" s="21">
        <f>P379*Q379</f>
        <v>639540</v>
      </c>
      <c r="S379" s="167">
        <f t="shared" si="38"/>
        <v>63.954000000000001</v>
      </c>
      <c r="T379" s="167"/>
      <c r="U379" s="167"/>
      <c r="V379" s="175"/>
      <c r="W379" s="37"/>
      <c r="X379" s="37"/>
      <c r="Y379" s="39"/>
      <c r="Z379" s="40"/>
      <c r="AA379" s="41"/>
      <c r="AB379" s="41"/>
      <c r="AC379" s="41"/>
      <c r="AD379" s="42"/>
      <c r="AE379" s="41"/>
      <c r="AF379" s="43"/>
      <c r="AG379" s="44"/>
      <c r="AH379" s="44"/>
      <c r="AI379" s="42"/>
      <c r="AJ379" s="45"/>
      <c r="AK379" s="44"/>
      <c r="AL379" s="41"/>
      <c r="AM379" s="41"/>
      <c r="AN379" s="44"/>
      <c r="AO379" s="44"/>
      <c r="AP379" s="50">
        <v>1E-4</v>
      </c>
      <c r="AQ379" s="37"/>
      <c r="AR379" s="314"/>
      <c r="AS379" s="314"/>
      <c r="AT379" s="314"/>
      <c r="AU379" s="314"/>
      <c r="AV379" s="314"/>
      <c r="AW379" s="314"/>
      <c r="AX379" s="314"/>
      <c r="AY379" s="314"/>
      <c r="AZ379" s="314"/>
    </row>
    <row r="380" spans="1:52" s="30" customFormat="1" ht="23.25">
      <c r="A380" s="255"/>
      <c r="B380" s="13"/>
      <c r="C380" s="14"/>
      <c r="D380" s="15"/>
      <c r="E380" s="61"/>
      <c r="F380" s="59"/>
      <c r="G380" s="18"/>
      <c r="H380" s="17"/>
      <c r="I380" s="72"/>
      <c r="J380" s="19"/>
      <c r="K380" s="20"/>
      <c r="L380" s="20"/>
      <c r="M380" s="17"/>
      <c r="N380" s="17"/>
      <c r="O380" s="17"/>
      <c r="P380" s="21"/>
      <c r="Q380" s="12"/>
      <c r="R380" s="21"/>
      <c r="S380" s="167">
        <f>SUM(S376:S379)</f>
        <v>223.971</v>
      </c>
      <c r="T380" s="167"/>
      <c r="U380" s="167"/>
      <c r="V380" s="175"/>
      <c r="W380" s="37"/>
      <c r="X380" s="37"/>
      <c r="Y380" s="39"/>
      <c r="Z380" s="40"/>
      <c r="AA380" s="41"/>
      <c r="AB380" s="41"/>
      <c r="AC380" s="41"/>
      <c r="AD380" s="42"/>
      <c r="AE380" s="41"/>
      <c r="AF380" s="43"/>
      <c r="AG380" s="44"/>
      <c r="AH380" s="44"/>
      <c r="AI380" s="42"/>
      <c r="AJ380" s="45"/>
      <c r="AK380" s="44"/>
      <c r="AL380" s="41"/>
      <c r="AM380" s="41"/>
      <c r="AN380" s="44"/>
      <c r="AO380" s="44"/>
      <c r="AP380" s="50"/>
      <c r="AQ380" s="37"/>
      <c r="AR380" s="314"/>
      <c r="AS380" s="314"/>
      <c r="AT380" s="314"/>
      <c r="AU380" s="314"/>
      <c r="AV380" s="314"/>
      <c r="AW380" s="314"/>
      <c r="AX380" s="314"/>
      <c r="AY380" s="314"/>
      <c r="AZ380" s="314"/>
    </row>
    <row r="381" spans="1:52" s="30" customFormat="1" ht="24">
      <c r="A381" s="253" t="s">
        <v>434</v>
      </c>
      <c r="B381" s="13" t="s">
        <v>43</v>
      </c>
      <c r="C381" s="14" t="s">
        <v>215</v>
      </c>
      <c r="D381" s="15" t="s">
        <v>45</v>
      </c>
      <c r="E381" s="60" t="s">
        <v>867</v>
      </c>
      <c r="F381" s="59" t="s">
        <v>354</v>
      </c>
      <c r="G381" s="18" t="s">
        <v>540</v>
      </c>
      <c r="H381" s="17" t="s">
        <v>562</v>
      </c>
      <c r="I381" s="72"/>
      <c r="J381" s="19">
        <v>4</v>
      </c>
      <c r="K381" s="20" t="s">
        <v>620</v>
      </c>
      <c r="L381" s="20" t="s">
        <v>37</v>
      </c>
      <c r="M381" s="17" t="s">
        <v>583</v>
      </c>
      <c r="N381" s="17" t="s">
        <v>584</v>
      </c>
      <c r="O381" s="17" t="s">
        <v>469</v>
      </c>
      <c r="P381" s="21">
        <f>M381*400+N381*100+O381</f>
        <v>2343</v>
      </c>
      <c r="Q381" s="12">
        <v>330</v>
      </c>
      <c r="R381" s="21">
        <f>P381*Q381</f>
        <v>773190</v>
      </c>
      <c r="S381" s="167">
        <f>R381*0.01%</f>
        <v>77.319000000000003</v>
      </c>
      <c r="T381" s="167"/>
      <c r="U381" s="167"/>
      <c r="V381" s="175"/>
      <c r="W381" s="37"/>
      <c r="X381" s="37"/>
      <c r="Y381" s="39"/>
      <c r="Z381" s="40"/>
      <c r="AA381" s="41"/>
      <c r="AB381" s="41"/>
      <c r="AC381" s="41"/>
      <c r="AD381" s="42"/>
      <c r="AE381" s="41"/>
      <c r="AF381" s="43"/>
      <c r="AG381" s="44"/>
      <c r="AH381" s="44"/>
      <c r="AI381" s="42"/>
      <c r="AJ381" s="45"/>
      <c r="AK381" s="44"/>
      <c r="AL381" s="41"/>
      <c r="AM381" s="41"/>
      <c r="AN381" s="44"/>
      <c r="AO381" s="44"/>
      <c r="AP381" s="50">
        <v>1E-4</v>
      </c>
      <c r="AQ381" s="37"/>
      <c r="AR381" s="314"/>
      <c r="AS381" s="314"/>
      <c r="AT381" s="314"/>
      <c r="AU381" s="314"/>
      <c r="AV381" s="314"/>
      <c r="AW381" s="314"/>
      <c r="AX381" s="314"/>
      <c r="AY381" s="314"/>
      <c r="AZ381" s="314"/>
    </row>
    <row r="382" spans="1:52" s="30" customFormat="1" ht="23.25">
      <c r="A382" s="254"/>
      <c r="B382" s="13"/>
      <c r="C382" s="14"/>
      <c r="D382" s="15"/>
      <c r="E382" s="61"/>
      <c r="F382" s="59"/>
      <c r="G382" s="18" t="s">
        <v>540</v>
      </c>
      <c r="H382" s="17" t="s">
        <v>559</v>
      </c>
      <c r="I382" s="72"/>
      <c r="J382" s="19">
        <v>4</v>
      </c>
      <c r="K382" s="20" t="s">
        <v>620</v>
      </c>
      <c r="L382" s="20" t="s">
        <v>37</v>
      </c>
      <c r="M382" s="17" t="s">
        <v>447</v>
      </c>
      <c r="N382" s="17" t="s">
        <v>588</v>
      </c>
      <c r="O382" s="17" t="s">
        <v>471</v>
      </c>
      <c r="P382" s="21">
        <f>M382*400+N382*100+O382</f>
        <v>3493</v>
      </c>
      <c r="Q382" s="12">
        <v>330</v>
      </c>
      <c r="R382" s="21">
        <f>P382*Q382</f>
        <v>1152690</v>
      </c>
      <c r="S382" s="167">
        <f>R382*0.01%</f>
        <v>115.26900000000001</v>
      </c>
      <c r="T382" s="167"/>
      <c r="U382" s="167"/>
      <c r="V382" s="175"/>
      <c r="W382" s="37"/>
      <c r="X382" s="37"/>
      <c r="Y382" s="39"/>
      <c r="Z382" s="40"/>
      <c r="AA382" s="41"/>
      <c r="AB382" s="41"/>
      <c r="AC382" s="41"/>
      <c r="AD382" s="42"/>
      <c r="AE382" s="41"/>
      <c r="AF382" s="43"/>
      <c r="AG382" s="44"/>
      <c r="AH382" s="44"/>
      <c r="AI382" s="42"/>
      <c r="AJ382" s="45"/>
      <c r="AK382" s="44"/>
      <c r="AL382" s="41"/>
      <c r="AM382" s="41"/>
      <c r="AN382" s="44"/>
      <c r="AO382" s="44"/>
      <c r="AP382" s="50">
        <v>1E-4</v>
      </c>
      <c r="AQ382" s="37"/>
      <c r="AR382" s="314"/>
      <c r="AS382" s="314"/>
      <c r="AT382" s="314"/>
      <c r="AU382" s="314"/>
      <c r="AV382" s="314"/>
      <c r="AW382" s="314"/>
      <c r="AX382" s="314"/>
      <c r="AY382" s="314"/>
      <c r="AZ382" s="314"/>
    </row>
    <row r="383" spans="1:52" s="30" customFormat="1" ht="23.25">
      <c r="A383" s="255"/>
      <c r="B383" s="13"/>
      <c r="C383" s="14"/>
      <c r="D383" s="15"/>
      <c r="E383" s="61"/>
      <c r="F383" s="59"/>
      <c r="G383" s="18"/>
      <c r="H383" s="17"/>
      <c r="I383" s="72"/>
      <c r="J383" s="19"/>
      <c r="K383" s="20"/>
      <c r="L383" s="20"/>
      <c r="M383" s="17"/>
      <c r="N383" s="17"/>
      <c r="O383" s="17"/>
      <c r="P383" s="21"/>
      <c r="Q383" s="12"/>
      <c r="R383" s="21"/>
      <c r="S383" s="167">
        <f>SUM(S381:S382)</f>
        <v>192.58800000000002</v>
      </c>
      <c r="T383" s="167">
        <v>63</v>
      </c>
      <c r="U383" s="167">
        <f>S383-T383</f>
        <v>129.58800000000002</v>
      </c>
      <c r="V383" s="175">
        <f>U383*75%+T383</f>
        <v>160.19100000000003</v>
      </c>
      <c r="W383" s="37"/>
      <c r="X383" s="37"/>
      <c r="Y383" s="39"/>
      <c r="Z383" s="40"/>
      <c r="AA383" s="41"/>
      <c r="AB383" s="41"/>
      <c r="AC383" s="41"/>
      <c r="AD383" s="42"/>
      <c r="AE383" s="41"/>
      <c r="AF383" s="43"/>
      <c r="AG383" s="44"/>
      <c r="AH383" s="44"/>
      <c r="AI383" s="42"/>
      <c r="AJ383" s="45"/>
      <c r="AK383" s="44"/>
      <c r="AL383" s="41"/>
      <c r="AM383" s="41"/>
      <c r="AN383" s="44"/>
      <c r="AO383" s="44"/>
      <c r="AP383" s="50"/>
      <c r="AQ383" s="37"/>
      <c r="AR383" s="314"/>
      <c r="AS383" s="314"/>
      <c r="AT383" s="314"/>
      <c r="AU383" s="314"/>
      <c r="AV383" s="314"/>
      <c r="AW383" s="314"/>
      <c r="AX383" s="314"/>
      <c r="AY383" s="314"/>
      <c r="AZ383" s="314"/>
    </row>
    <row r="384" spans="1:52" s="30" customFormat="1" ht="24">
      <c r="A384" s="253" t="s">
        <v>638</v>
      </c>
      <c r="B384" s="13" t="s">
        <v>43</v>
      </c>
      <c r="C384" s="14" t="s">
        <v>1090</v>
      </c>
      <c r="D384" s="15" t="s">
        <v>47</v>
      </c>
      <c r="E384" s="60" t="s">
        <v>868</v>
      </c>
      <c r="F384" s="59" t="s">
        <v>468</v>
      </c>
      <c r="G384" s="18" t="s">
        <v>540</v>
      </c>
      <c r="H384" s="17" t="s">
        <v>541</v>
      </c>
      <c r="I384" s="72"/>
      <c r="J384" s="19">
        <v>4</v>
      </c>
      <c r="K384" s="20" t="s">
        <v>620</v>
      </c>
      <c r="L384" s="20" t="s">
        <v>37</v>
      </c>
      <c r="M384" s="17" t="s">
        <v>447</v>
      </c>
      <c r="N384" s="17" t="s">
        <v>481</v>
      </c>
      <c r="O384" s="17" t="s">
        <v>445</v>
      </c>
      <c r="P384" s="21">
        <f>M384*400+N384*100+O384</f>
        <v>3342</v>
      </c>
      <c r="Q384" s="12">
        <v>330</v>
      </c>
      <c r="R384" s="21">
        <f>P384*Q384</f>
        <v>1102860</v>
      </c>
      <c r="S384" s="167">
        <f>R384*0.01%</f>
        <v>110.286</v>
      </c>
      <c r="T384" s="167"/>
      <c r="U384" s="167"/>
      <c r="V384" s="175"/>
      <c r="W384" s="37"/>
      <c r="X384" s="37"/>
      <c r="Y384" s="39"/>
      <c r="Z384" s="40"/>
      <c r="AA384" s="41"/>
      <c r="AB384" s="41"/>
      <c r="AC384" s="41"/>
      <c r="AD384" s="42"/>
      <c r="AE384" s="41"/>
      <c r="AF384" s="43"/>
      <c r="AG384" s="44"/>
      <c r="AH384" s="44"/>
      <c r="AI384" s="42"/>
      <c r="AJ384" s="45"/>
      <c r="AK384" s="44"/>
      <c r="AL384" s="41"/>
      <c r="AM384" s="41"/>
      <c r="AN384" s="44"/>
      <c r="AO384" s="44"/>
      <c r="AP384" s="50">
        <v>1E-4</v>
      </c>
      <c r="AQ384" s="37"/>
      <c r="AR384" s="314"/>
      <c r="AS384" s="314"/>
      <c r="AT384" s="314"/>
      <c r="AU384" s="314"/>
      <c r="AV384" s="314"/>
      <c r="AW384" s="314"/>
      <c r="AX384" s="314"/>
      <c r="AY384" s="314"/>
      <c r="AZ384" s="314"/>
    </row>
    <row r="385" spans="1:52" s="30" customFormat="1" ht="23.25">
      <c r="A385" s="254"/>
      <c r="B385" s="256" t="s">
        <v>1089</v>
      </c>
      <c r="C385" s="257"/>
      <c r="D385" s="258"/>
      <c r="E385" s="61"/>
      <c r="F385" s="59"/>
      <c r="G385" s="18" t="s">
        <v>540</v>
      </c>
      <c r="H385" s="17" t="s">
        <v>541</v>
      </c>
      <c r="I385" s="72"/>
      <c r="J385" s="19">
        <v>4</v>
      </c>
      <c r="K385" s="20" t="s">
        <v>620</v>
      </c>
      <c r="L385" s="20" t="s">
        <v>37</v>
      </c>
      <c r="M385" s="17" t="s">
        <v>587</v>
      </c>
      <c r="N385" s="17" t="s">
        <v>588</v>
      </c>
      <c r="O385" s="17" t="s">
        <v>482</v>
      </c>
      <c r="P385" s="21">
        <f>M385*400+N385*100+O385</f>
        <v>1898</v>
      </c>
      <c r="Q385" s="12">
        <v>330</v>
      </c>
      <c r="R385" s="21">
        <f>P385*Q385</f>
        <v>626340</v>
      </c>
      <c r="S385" s="167">
        <f>R385*0.01%</f>
        <v>62.634</v>
      </c>
      <c r="T385" s="167"/>
      <c r="U385" s="167"/>
      <c r="V385" s="175"/>
      <c r="W385" s="37"/>
      <c r="X385" s="37"/>
      <c r="Y385" s="39"/>
      <c r="Z385" s="40"/>
      <c r="AA385" s="41"/>
      <c r="AB385" s="41"/>
      <c r="AC385" s="41"/>
      <c r="AD385" s="42"/>
      <c r="AE385" s="41"/>
      <c r="AF385" s="43"/>
      <c r="AG385" s="44"/>
      <c r="AH385" s="44"/>
      <c r="AI385" s="42"/>
      <c r="AJ385" s="45"/>
      <c r="AK385" s="44"/>
      <c r="AL385" s="41"/>
      <c r="AM385" s="41"/>
      <c r="AN385" s="44"/>
      <c r="AO385" s="44"/>
      <c r="AP385" s="50">
        <v>1E-4</v>
      </c>
      <c r="AQ385" s="37"/>
      <c r="AR385" s="314"/>
      <c r="AS385" s="314"/>
      <c r="AT385" s="314"/>
      <c r="AU385" s="314"/>
      <c r="AV385" s="314"/>
      <c r="AW385" s="314"/>
      <c r="AX385" s="314"/>
      <c r="AY385" s="314"/>
      <c r="AZ385" s="314"/>
    </row>
    <row r="386" spans="1:52" s="30" customFormat="1" ht="23.25">
      <c r="A386" s="255"/>
      <c r="B386" s="13"/>
      <c r="C386" s="14"/>
      <c r="D386" s="15"/>
      <c r="E386" s="61"/>
      <c r="F386" s="59"/>
      <c r="G386" s="18"/>
      <c r="H386" s="17"/>
      <c r="I386" s="72"/>
      <c r="J386" s="19"/>
      <c r="K386" s="20"/>
      <c r="L386" s="20"/>
      <c r="M386" s="17"/>
      <c r="N386" s="17"/>
      <c r="O386" s="17"/>
      <c r="P386" s="21"/>
      <c r="Q386" s="12"/>
      <c r="R386" s="21"/>
      <c r="S386" s="167">
        <f>SUM(S384:S385)</f>
        <v>172.92000000000002</v>
      </c>
      <c r="T386" s="167">
        <v>61</v>
      </c>
      <c r="U386" s="167">
        <f>S386-T386</f>
        <v>111.92000000000002</v>
      </c>
      <c r="V386" s="175">
        <f>U386*75%+T386</f>
        <v>144.94</v>
      </c>
      <c r="W386" s="37"/>
      <c r="X386" s="37"/>
      <c r="Y386" s="39"/>
      <c r="Z386" s="40"/>
      <c r="AA386" s="41"/>
      <c r="AB386" s="41"/>
      <c r="AC386" s="41"/>
      <c r="AD386" s="42"/>
      <c r="AE386" s="41"/>
      <c r="AF386" s="43"/>
      <c r="AG386" s="44"/>
      <c r="AH386" s="44"/>
      <c r="AI386" s="42"/>
      <c r="AJ386" s="45"/>
      <c r="AK386" s="44"/>
      <c r="AL386" s="41"/>
      <c r="AM386" s="41"/>
      <c r="AN386" s="44"/>
      <c r="AO386" s="44"/>
      <c r="AP386" s="50"/>
      <c r="AQ386" s="37"/>
      <c r="AR386" s="314"/>
      <c r="AS386" s="314"/>
      <c r="AT386" s="314"/>
      <c r="AU386" s="314"/>
      <c r="AV386" s="314"/>
      <c r="AW386" s="314"/>
      <c r="AX386" s="314"/>
      <c r="AY386" s="314"/>
      <c r="AZ386" s="314"/>
    </row>
    <row r="387" spans="1:52" s="30" customFormat="1" ht="24">
      <c r="A387" s="156" t="s">
        <v>639</v>
      </c>
      <c r="B387" s="13" t="s">
        <v>49</v>
      </c>
      <c r="C387" s="14" t="s">
        <v>218</v>
      </c>
      <c r="D387" s="15" t="s">
        <v>45</v>
      </c>
      <c r="E387" s="60" t="s">
        <v>870</v>
      </c>
      <c r="F387" s="59" t="s">
        <v>470</v>
      </c>
      <c r="G387" s="18" t="s">
        <v>540</v>
      </c>
      <c r="H387" s="17" t="s">
        <v>560</v>
      </c>
      <c r="I387" s="72"/>
      <c r="J387" s="19">
        <v>4</v>
      </c>
      <c r="K387" s="20" t="s">
        <v>620</v>
      </c>
      <c r="L387" s="20" t="s">
        <v>37</v>
      </c>
      <c r="M387" s="17" t="s">
        <v>587</v>
      </c>
      <c r="N387" s="17" t="s">
        <v>481</v>
      </c>
      <c r="O387" s="17" t="s">
        <v>355</v>
      </c>
      <c r="P387" s="21">
        <f t="shared" ref="P387:P396" si="39">M387*400+N387*100+O387</f>
        <v>1740</v>
      </c>
      <c r="Q387" s="12">
        <v>330</v>
      </c>
      <c r="R387" s="21">
        <f t="shared" ref="R387:R396" si="40">P387*Q387</f>
        <v>574200</v>
      </c>
      <c r="S387" s="167">
        <f t="shared" ref="S387:S396" si="41">R387*0.01%</f>
        <v>57.42</v>
      </c>
      <c r="T387" s="167"/>
      <c r="U387" s="167"/>
      <c r="V387" s="175"/>
      <c r="W387" s="37"/>
      <c r="X387" s="37"/>
      <c r="Y387" s="39"/>
      <c r="Z387" s="40"/>
      <c r="AA387" s="41"/>
      <c r="AB387" s="41"/>
      <c r="AC387" s="41"/>
      <c r="AD387" s="42"/>
      <c r="AE387" s="41"/>
      <c r="AF387" s="43"/>
      <c r="AG387" s="44"/>
      <c r="AH387" s="44"/>
      <c r="AI387" s="42"/>
      <c r="AJ387" s="45"/>
      <c r="AK387" s="44"/>
      <c r="AL387" s="41"/>
      <c r="AM387" s="41"/>
      <c r="AN387" s="44"/>
      <c r="AO387" s="44"/>
      <c r="AP387" s="50">
        <v>1E-4</v>
      </c>
      <c r="AQ387" s="37"/>
      <c r="AR387" s="314"/>
      <c r="AS387" s="314"/>
      <c r="AT387" s="314"/>
      <c r="AU387" s="314"/>
      <c r="AV387" s="314"/>
      <c r="AW387" s="314"/>
      <c r="AX387" s="314"/>
      <c r="AY387" s="314"/>
      <c r="AZ387" s="314"/>
    </row>
    <row r="388" spans="1:52" s="30" customFormat="1" ht="24">
      <c r="A388" s="156" t="s">
        <v>640</v>
      </c>
      <c r="B388" s="13" t="s">
        <v>49</v>
      </c>
      <c r="C388" s="14" t="s">
        <v>219</v>
      </c>
      <c r="D388" s="15" t="s">
        <v>45</v>
      </c>
      <c r="E388" s="60" t="s">
        <v>871</v>
      </c>
      <c r="F388" s="59" t="s">
        <v>471</v>
      </c>
      <c r="G388" s="18" t="s">
        <v>540</v>
      </c>
      <c r="H388" s="17" t="s">
        <v>543</v>
      </c>
      <c r="I388" s="72"/>
      <c r="J388" s="19">
        <v>4</v>
      </c>
      <c r="K388" s="20" t="s">
        <v>620</v>
      </c>
      <c r="L388" s="20" t="s">
        <v>37</v>
      </c>
      <c r="M388" s="17" t="s">
        <v>588</v>
      </c>
      <c r="N388" s="17" t="s">
        <v>585</v>
      </c>
      <c r="O388" s="17" t="s">
        <v>586</v>
      </c>
      <c r="P388" s="21">
        <f t="shared" si="39"/>
        <v>807</v>
      </c>
      <c r="Q388" s="12">
        <v>330</v>
      </c>
      <c r="R388" s="21">
        <f t="shared" si="40"/>
        <v>266310</v>
      </c>
      <c r="S388" s="167">
        <f t="shared" si="41"/>
        <v>26.631</v>
      </c>
      <c r="T388" s="167"/>
      <c r="U388" s="167"/>
      <c r="V388" s="175"/>
      <c r="W388" s="37"/>
      <c r="X388" s="37"/>
      <c r="Y388" s="39"/>
      <c r="Z388" s="40"/>
      <c r="AA388" s="41"/>
      <c r="AB388" s="41"/>
      <c r="AC388" s="41"/>
      <c r="AD388" s="42"/>
      <c r="AE388" s="41"/>
      <c r="AF388" s="43"/>
      <c r="AG388" s="44"/>
      <c r="AH388" s="44"/>
      <c r="AI388" s="42"/>
      <c r="AJ388" s="45"/>
      <c r="AK388" s="44"/>
      <c r="AL388" s="41"/>
      <c r="AM388" s="41"/>
      <c r="AN388" s="44"/>
      <c r="AO388" s="44"/>
      <c r="AP388" s="50">
        <v>1E-4</v>
      </c>
      <c r="AQ388" s="37"/>
      <c r="AR388" s="314"/>
      <c r="AS388" s="314"/>
      <c r="AT388" s="314"/>
      <c r="AU388" s="314"/>
      <c r="AV388" s="314"/>
      <c r="AW388" s="314"/>
      <c r="AX388" s="314"/>
      <c r="AY388" s="314"/>
      <c r="AZ388" s="314"/>
    </row>
    <row r="389" spans="1:52" s="30" customFormat="1" ht="24">
      <c r="A389" s="253" t="s">
        <v>641</v>
      </c>
      <c r="B389" s="13" t="s">
        <v>49</v>
      </c>
      <c r="C389" s="14" t="s">
        <v>220</v>
      </c>
      <c r="D389" s="15" t="s">
        <v>47</v>
      </c>
      <c r="E389" s="60" t="s">
        <v>872</v>
      </c>
      <c r="F389" s="59" t="s">
        <v>472</v>
      </c>
      <c r="G389" s="18" t="s">
        <v>540</v>
      </c>
      <c r="H389" s="17" t="s">
        <v>549</v>
      </c>
      <c r="I389" s="72"/>
      <c r="J389" s="19">
        <v>4</v>
      </c>
      <c r="K389" s="20" t="s">
        <v>620</v>
      </c>
      <c r="L389" s="20" t="s">
        <v>37</v>
      </c>
      <c r="M389" s="17" t="s">
        <v>585</v>
      </c>
      <c r="N389" s="17" t="s">
        <v>584</v>
      </c>
      <c r="O389" s="17" t="s">
        <v>401</v>
      </c>
      <c r="P389" s="21">
        <f t="shared" si="39"/>
        <v>331</v>
      </c>
      <c r="Q389" s="12">
        <v>330</v>
      </c>
      <c r="R389" s="21">
        <f t="shared" si="40"/>
        <v>109230</v>
      </c>
      <c r="S389" s="167">
        <f t="shared" si="41"/>
        <v>10.923</v>
      </c>
      <c r="T389" s="167"/>
      <c r="U389" s="167"/>
      <c r="V389" s="175"/>
      <c r="W389" s="37"/>
      <c r="X389" s="37"/>
      <c r="Y389" s="39"/>
      <c r="Z389" s="40"/>
      <c r="AA389" s="41"/>
      <c r="AB389" s="41"/>
      <c r="AC389" s="41"/>
      <c r="AD389" s="42"/>
      <c r="AE389" s="41"/>
      <c r="AF389" s="43"/>
      <c r="AG389" s="44"/>
      <c r="AH389" s="44"/>
      <c r="AI389" s="42"/>
      <c r="AJ389" s="45"/>
      <c r="AK389" s="44"/>
      <c r="AL389" s="41"/>
      <c r="AM389" s="41"/>
      <c r="AN389" s="44"/>
      <c r="AO389" s="44"/>
      <c r="AP389" s="50">
        <v>1E-4</v>
      </c>
      <c r="AQ389" s="37"/>
      <c r="AR389" s="314"/>
      <c r="AS389" s="314"/>
      <c r="AT389" s="314"/>
      <c r="AU389" s="314"/>
      <c r="AV389" s="314"/>
      <c r="AW389" s="314"/>
      <c r="AX389" s="314"/>
      <c r="AY389" s="314"/>
      <c r="AZ389" s="314"/>
    </row>
    <row r="390" spans="1:52" s="30" customFormat="1" ht="23.25">
      <c r="A390" s="254"/>
      <c r="B390" s="13"/>
      <c r="C390" s="14"/>
      <c r="D390" s="15"/>
      <c r="E390" s="61"/>
      <c r="F390" s="59"/>
      <c r="G390" s="18" t="s">
        <v>540</v>
      </c>
      <c r="H390" s="17" t="s">
        <v>542</v>
      </c>
      <c r="I390" s="72"/>
      <c r="J390" s="19">
        <v>4</v>
      </c>
      <c r="K390" s="20" t="s">
        <v>620</v>
      </c>
      <c r="L390" s="20" t="s">
        <v>37</v>
      </c>
      <c r="M390" s="17" t="s">
        <v>585</v>
      </c>
      <c r="N390" s="17" t="s">
        <v>588</v>
      </c>
      <c r="O390" s="17" t="s">
        <v>481</v>
      </c>
      <c r="P390" s="21">
        <f t="shared" si="39"/>
        <v>201</v>
      </c>
      <c r="Q390" s="12">
        <v>330</v>
      </c>
      <c r="R390" s="21">
        <f t="shared" si="40"/>
        <v>66330</v>
      </c>
      <c r="S390" s="167">
        <f t="shared" si="41"/>
        <v>6.633</v>
      </c>
      <c r="T390" s="167"/>
      <c r="U390" s="167"/>
      <c r="V390" s="175"/>
      <c r="W390" s="37"/>
      <c r="X390" s="37"/>
      <c r="Y390" s="39"/>
      <c r="Z390" s="40"/>
      <c r="AA390" s="41"/>
      <c r="AB390" s="41"/>
      <c r="AC390" s="41"/>
      <c r="AD390" s="42"/>
      <c r="AE390" s="41"/>
      <c r="AF390" s="43"/>
      <c r="AG390" s="44"/>
      <c r="AH390" s="44"/>
      <c r="AI390" s="42"/>
      <c r="AJ390" s="45"/>
      <c r="AK390" s="44"/>
      <c r="AL390" s="41"/>
      <c r="AM390" s="41"/>
      <c r="AN390" s="44"/>
      <c r="AO390" s="44"/>
      <c r="AP390" s="50">
        <v>1E-4</v>
      </c>
      <c r="AQ390" s="37"/>
      <c r="AR390" s="314"/>
      <c r="AS390" s="314"/>
      <c r="AT390" s="314"/>
      <c r="AU390" s="314"/>
      <c r="AV390" s="314"/>
      <c r="AW390" s="314"/>
      <c r="AX390" s="314"/>
      <c r="AY390" s="314"/>
      <c r="AZ390" s="314"/>
    </row>
    <row r="391" spans="1:52" s="30" customFormat="1" ht="23.25">
      <c r="A391" s="254"/>
      <c r="B391" s="13"/>
      <c r="C391" s="14"/>
      <c r="D391" s="15"/>
      <c r="E391" s="61"/>
      <c r="F391" s="59"/>
      <c r="G391" s="18" t="s">
        <v>540</v>
      </c>
      <c r="H391" s="17" t="s">
        <v>549</v>
      </c>
      <c r="I391" s="72"/>
      <c r="J391" s="19">
        <v>4</v>
      </c>
      <c r="K391" s="20" t="s">
        <v>620</v>
      </c>
      <c r="L391" s="20" t="s">
        <v>37</v>
      </c>
      <c r="M391" s="17" t="s">
        <v>585</v>
      </c>
      <c r="N391" s="17" t="s">
        <v>585</v>
      </c>
      <c r="O391" s="17" t="s">
        <v>475</v>
      </c>
      <c r="P391" s="21">
        <f t="shared" si="39"/>
        <v>84</v>
      </c>
      <c r="Q391" s="12">
        <v>330</v>
      </c>
      <c r="R391" s="21">
        <f t="shared" si="40"/>
        <v>27720</v>
      </c>
      <c r="S391" s="167">
        <f t="shared" si="41"/>
        <v>2.7720000000000002</v>
      </c>
      <c r="T391" s="167"/>
      <c r="U391" s="167"/>
      <c r="V391" s="175"/>
      <c r="W391" s="37"/>
      <c r="X391" s="37"/>
      <c r="Y391" s="39"/>
      <c r="Z391" s="40"/>
      <c r="AA391" s="41"/>
      <c r="AB391" s="41"/>
      <c r="AC391" s="41"/>
      <c r="AD391" s="42"/>
      <c r="AE391" s="41"/>
      <c r="AF391" s="43"/>
      <c r="AG391" s="44"/>
      <c r="AH391" s="44"/>
      <c r="AI391" s="42"/>
      <c r="AJ391" s="45"/>
      <c r="AK391" s="44"/>
      <c r="AL391" s="41"/>
      <c r="AM391" s="41"/>
      <c r="AN391" s="44"/>
      <c r="AO391" s="44"/>
      <c r="AP391" s="50">
        <v>1E-4</v>
      </c>
      <c r="AQ391" s="37"/>
      <c r="AR391" s="314"/>
      <c r="AS391" s="314"/>
      <c r="AT391" s="314"/>
      <c r="AU391" s="314"/>
      <c r="AV391" s="314"/>
      <c r="AW391" s="314"/>
      <c r="AX391" s="314"/>
      <c r="AY391" s="314"/>
      <c r="AZ391" s="314"/>
    </row>
    <row r="392" spans="1:52" s="30" customFormat="1" ht="23.25">
      <c r="A392" s="254"/>
      <c r="B392" s="13"/>
      <c r="C392" s="14"/>
      <c r="D392" s="15"/>
      <c r="E392" s="61"/>
      <c r="F392" s="59"/>
      <c r="G392" s="18" t="s">
        <v>540</v>
      </c>
      <c r="H392" s="17" t="s">
        <v>542</v>
      </c>
      <c r="I392" s="72"/>
      <c r="J392" s="19">
        <v>4</v>
      </c>
      <c r="K392" s="20" t="s">
        <v>620</v>
      </c>
      <c r="L392" s="20" t="s">
        <v>37</v>
      </c>
      <c r="M392" s="17" t="s">
        <v>585</v>
      </c>
      <c r="N392" s="17" t="s">
        <v>584</v>
      </c>
      <c r="O392" s="17" t="s">
        <v>593</v>
      </c>
      <c r="P392" s="21">
        <f t="shared" si="39"/>
        <v>316</v>
      </c>
      <c r="Q392" s="12">
        <v>330</v>
      </c>
      <c r="R392" s="21">
        <f t="shared" si="40"/>
        <v>104280</v>
      </c>
      <c r="S392" s="167">
        <f t="shared" si="41"/>
        <v>10.428000000000001</v>
      </c>
      <c r="T392" s="167"/>
      <c r="U392" s="167"/>
      <c r="V392" s="175"/>
      <c r="W392" s="37"/>
      <c r="X392" s="37"/>
      <c r="Y392" s="39"/>
      <c r="Z392" s="40"/>
      <c r="AA392" s="41"/>
      <c r="AB392" s="41"/>
      <c r="AC392" s="41"/>
      <c r="AD392" s="42"/>
      <c r="AE392" s="41"/>
      <c r="AF392" s="43"/>
      <c r="AG392" s="44"/>
      <c r="AH392" s="44"/>
      <c r="AI392" s="42"/>
      <c r="AJ392" s="45"/>
      <c r="AK392" s="44"/>
      <c r="AL392" s="41"/>
      <c r="AM392" s="41"/>
      <c r="AN392" s="44"/>
      <c r="AO392" s="44"/>
      <c r="AP392" s="50">
        <v>1E-4</v>
      </c>
      <c r="AQ392" s="37"/>
      <c r="AR392" s="314"/>
      <c r="AS392" s="314"/>
      <c r="AT392" s="314"/>
      <c r="AU392" s="314"/>
      <c r="AV392" s="314"/>
      <c r="AW392" s="314"/>
      <c r="AX392" s="314"/>
      <c r="AY392" s="314"/>
      <c r="AZ392" s="314"/>
    </row>
    <row r="393" spans="1:52" s="30" customFormat="1" ht="23.25">
      <c r="A393" s="254"/>
      <c r="B393" s="13"/>
      <c r="C393" s="14"/>
      <c r="D393" s="15"/>
      <c r="E393" s="61"/>
      <c r="F393" s="59"/>
      <c r="G393" s="18" t="s">
        <v>540</v>
      </c>
      <c r="H393" s="17" t="s">
        <v>552</v>
      </c>
      <c r="I393" s="72"/>
      <c r="J393" s="19">
        <v>4</v>
      </c>
      <c r="K393" s="20" t="s">
        <v>620</v>
      </c>
      <c r="L393" s="20" t="s">
        <v>37</v>
      </c>
      <c r="M393" s="17" t="s">
        <v>447</v>
      </c>
      <c r="N393" s="17" t="s">
        <v>481</v>
      </c>
      <c r="O393" s="17" t="s">
        <v>460</v>
      </c>
      <c r="P393" s="21">
        <f t="shared" si="39"/>
        <v>3317</v>
      </c>
      <c r="Q393" s="12">
        <v>330</v>
      </c>
      <c r="R393" s="21">
        <f t="shared" si="40"/>
        <v>1094610</v>
      </c>
      <c r="S393" s="167">
        <f t="shared" si="41"/>
        <v>109.461</v>
      </c>
      <c r="T393" s="167"/>
      <c r="U393" s="167"/>
      <c r="V393" s="175"/>
      <c r="W393" s="37"/>
      <c r="X393" s="37"/>
      <c r="Y393" s="39"/>
      <c r="Z393" s="40"/>
      <c r="AA393" s="41"/>
      <c r="AB393" s="41"/>
      <c r="AC393" s="41"/>
      <c r="AD393" s="42"/>
      <c r="AE393" s="41"/>
      <c r="AF393" s="43"/>
      <c r="AG393" s="44"/>
      <c r="AH393" s="44"/>
      <c r="AI393" s="42"/>
      <c r="AJ393" s="45"/>
      <c r="AK393" s="44"/>
      <c r="AL393" s="41"/>
      <c r="AM393" s="41"/>
      <c r="AN393" s="44"/>
      <c r="AO393" s="44"/>
      <c r="AP393" s="50">
        <v>1E-4</v>
      </c>
      <c r="AQ393" s="37"/>
      <c r="AR393" s="314"/>
      <c r="AS393" s="314"/>
      <c r="AT393" s="314"/>
      <c r="AU393" s="314"/>
      <c r="AV393" s="314"/>
      <c r="AW393" s="314"/>
      <c r="AX393" s="314"/>
      <c r="AY393" s="314"/>
      <c r="AZ393" s="314"/>
    </row>
    <row r="394" spans="1:52" s="30" customFormat="1" ht="23.25">
      <c r="A394" s="254"/>
      <c r="B394" s="13"/>
      <c r="C394" s="14"/>
      <c r="D394" s="15"/>
      <c r="E394" s="61"/>
      <c r="F394" s="59"/>
      <c r="G394" s="18" t="s">
        <v>540</v>
      </c>
      <c r="H394" s="17" t="s">
        <v>552</v>
      </c>
      <c r="I394" s="72"/>
      <c r="J394" s="19">
        <v>4</v>
      </c>
      <c r="K394" s="20" t="s">
        <v>620</v>
      </c>
      <c r="L394" s="20" t="s">
        <v>37</v>
      </c>
      <c r="M394" s="17" t="s">
        <v>585</v>
      </c>
      <c r="N394" s="17" t="s">
        <v>588</v>
      </c>
      <c r="O394" s="17" t="s">
        <v>598</v>
      </c>
      <c r="P394" s="21">
        <f t="shared" si="39"/>
        <v>280</v>
      </c>
      <c r="Q394" s="12">
        <v>330</v>
      </c>
      <c r="R394" s="21">
        <f t="shared" si="40"/>
        <v>92400</v>
      </c>
      <c r="S394" s="167">
        <f t="shared" si="41"/>
        <v>9.24</v>
      </c>
      <c r="T394" s="167"/>
      <c r="U394" s="167"/>
      <c r="V394" s="175"/>
      <c r="W394" s="37"/>
      <c r="X394" s="37"/>
      <c r="Y394" s="39"/>
      <c r="Z394" s="40"/>
      <c r="AA394" s="41"/>
      <c r="AB394" s="41"/>
      <c r="AC394" s="41"/>
      <c r="AD394" s="42"/>
      <c r="AE394" s="41"/>
      <c r="AF394" s="43"/>
      <c r="AG394" s="44"/>
      <c r="AH394" s="44"/>
      <c r="AI394" s="42"/>
      <c r="AJ394" s="45"/>
      <c r="AK394" s="44"/>
      <c r="AL394" s="41"/>
      <c r="AM394" s="41"/>
      <c r="AN394" s="44"/>
      <c r="AO394" s="44"/>
      <c r="AP394" s="50">
        <v>1E-4</v>
      </c>
      <c r="AQ394" s="37"/>
      <c r="AR394" s="314"/>
      <c r="AS394" s="314"/>
      <c r="AT394" s="314"/>
      <c r="AU394" s="314"/>
      <c r="AV394" s="314"/>
      <c r="AW394" s="314"/>
      <c r="AX394" s="314"/>
      <c r="AY394" s="314"/>
      <c r="AZ394" s="314"/>
    </row>
    <row r="395" spans="1:52" s="30" customFormat="1" ht="23.25">
      <c r="A395" s="254"/>
      <c r="B395" s="13"/>
      <c r="C395" s="14"/>
      <c r="D395" s="15"/>
      <c r="E395" s="61"/>
      <c r="F395" s="59"/>
      <c r="G395" s="18" t="s">
        <v>540</v>
      </c>
      <c r="H395" s="17" t="s">
        <v>552</v>
      </c>
      <c r="I395" s="72"/>
      <c r="J395" s="19">
        <v>4</v>
      </c>
      <c r="K395" s="20" t="s">
        <v>620</v>
      </c>
      <c r="L395" s="20" t="s">
        <v>37</v>
      </c>
      <c r="M395" s="17" t="s">
        <v>481</v>
      </c>
      <c r="N395" s="17" t="s">
        <v>588</v>
      </c>
      <c r="O395" s="17" t="s">
        <v>461</v>
      </c>
      <c r="P395" s="21">
        <f t="shared" si="39"/>
        <v>639</v>
      </c>
      <c r="Q395" s="12">
        <v>330</v>
      </c>
      <c r="R395" s="21">
        <f t="shared" si="40"/>
        <v>210870</v>
      </c>
      <c r="S395" s="167">
        <f t="shared" si="41"/>
        <v>21.087</v>
      </c>
      <c r="T395" s="167"/>
      <c r="U395" s="167"/>
      <c r="V395" s="175"/>
      <c r="W395" s="37"/>
      <c r="X395" s="37"/>
      <c r="Y395" s="39"/>
      <c r="Z395" s="40"/>
      <c r="AA395" s="41"/>
      <c r="AB395" s="41"/>
      <c r="AC395" s="41"/>
      <c r="AD395" s="42"/>
      <c r="AE395" s="41"/>
      <c r="AF395" s="43"/>
      <c r="AG395" s="44"/>
      <c r="AH395" s="44"/>
      <c r="AI395" s="42"/>
      <c r="AJ395" s="45"/>
      <c r="AK395" s="44"/>
      <c r="AL395" s="41"/>
      <c r="AM395" s="41"/>
      <c r="AN395" s="44"/>
      <c r="AO395" s="44"/>
      <c r="AP395" s="50">
        <v>1E-4</v>
      </c>
      <c r="AQ395" s="37"/>
      <c r="AR395" s="314"/>
      <c r="AS395" s="314"/>
      <c r="AT395" s="314"/>
      <c r="AU395" s="314"/>
      <c r="AV395" s="314"/>
      <c r="AW395" s="314"/>
      <c r="AX395" s="314"/>
      <c r="AY395" s="314"/>
      <c r="AZ395" s="314"/>
    </row>
    <row r="396" spans="1:52" s="30" customFormat="1" ht="23.25">
      <c r="A396" s="254"/>
      <c r="B396" s="13"/>
      <c r="C396" s="14"/>
      <c r="D396" s="15"/>
      <c r="E396" s="61"/>
      <c r="F396" s="59"/>
      <c r="G396" s="18" t="s">
        <v>540</v>
      </c>
      <c r="H396" s="17" t="s">
        <v>552</v>
      </c>
      <c r="I396" s="72"/>
      <c r="J396" s="19">
        <v>4</v>
      </c>
      <c r="K396" s="20" t="s">
        <v>620</v>
      </c>
      <c r="L396" s="20" t="s">
        <v>37</v>
      </c>
      <c r="M396" s="17" t="s">
        <v>526</v>
      </c>
      <c r="N396" s="17" t="s">
        <v>584</v>
      </c>
      <c r="O396" s="17" t="s">
        <v>403</v>
      </c>
      <c r="P396" s="21">
        <f t="shared" si="39"/>
        <v>6351</v>
      </c>
      <c r="Q396" s="12">
        <v>330</v>
      </c>
      <c r="R396" s="21">
        <f t="shared" si="40"/>
        <v>2095830</v>
      </c>
      <c r="S396" s="167">
        <f t="shared" si="41"/>
        <v>209.583</v>
      </c>
      <c r="T396" s="167"/>
      <c r="U396" s="167"/>
      <c r="V396" s="175"/>
      <c r="W396" s="37"/>
      <c r="X396" s="37"/>
      <c r="Y396" s="39"/>
      <c r="Z396" s="40"/>
      <c r="AA396" s="41"/>
      <c r="AB396" s="41"/>
      <c r="AC396" s="41"/>
      <c r="AD396" s="42"/>
      <c r="AE396" s="41"/>
      <c r="AF396" s="43"/>
      <c r="AG396" s="44"/>
      <c r="AH396" s="44"/>
      <c r="AI396" s="42"/>
      <c r="AJ396" s="45"/>
      <c r="AK396" s="44"/>
      <c r="AL396" s="41"/>
      <c r="AM396" s="41"/>
      <c r="AN396" s="44"/>
      <c r="AO396" s="44"/>
      <c r="AP396" s="50">
        <v>1E-4</v>
      </c>
      <c r="AQ396" s="37"/>
      <c r="AR396" s="314"/>
      <c r="AS396" s="314"/>
      <c r="AT396" s="314"/>
      <c r="AU396" s="314"/>
      <c r="AV396" s="314"/>
      <c r="AW396" s="314"/>
      <c r="AX396" s="314"/>
      <c r="AY396" s="314"/>
      <c r="AZ396" s="314"/>
    </row>
    <row r="397" spans="1:52" s="30" customFormat="1" ht="23.25">
      <c r="A397" s="255"/>
      <c r="B397" s="13"/>
      <c r="C397" s="14"/>
      <c r="D397" s="15"/>
      <c r="E397" s="61"/>
      <c r="F397" s="59"/>
      <c r="G397" s="18"/>
      <c r="H397" s="17"/>
      <c r="I397" s="72"/>
      <c r="J397" s="19"/>
      <c r="K397" s="20"/>
      <c r="L397" s="20"/>
      <c r="M397" s="17"/>
      <c r="N397" s="17"/>
      <c r="O397" s="17"/>
      <c r="P397" s="21"/>
      <c r="Q397" s="12"/>
      <c r="R397" s="21"/>
      <c r="S397" s="167">
        <f>SUM(S389:S396)</f>
        <v>380.12700000000001</v>
      </c>
      <c r="T397" s="167">
        <v>116</v>
      </c>
      <c r="U397" s="167">
        <f>S397-T397</f>
        <v>264.12700000000001</v>
      </c>
      <c r="V397" s="175">
        <f>U397*75%+T397</f>
        <v>314.09525000000002</v>
      </c>
      <c r="W397" s="37"/>
      <c r="X397" s="37"/>
      <c r="Y397" s="39"/>
      <c r="Z397" s="40"/>
      <c r="AA397" s="41"/>
      <c r="AB397" s="41"/>
      <c r="AC397" s="41"/>
      <c r="AD397" s="42"/>
      <c r="AE397" s="41"/>
      <c r="AF397" s="43"/>
      <c r="AG397" s="44"/>
      <c r="AH397" s="44"/>
      <c r="AI397" s="42"/>
      <c r="AJ397" s="45"/>
      <c r="AK397" s="44"/>
      <c r="AL397" s="41"/>
      <c r="AM397" s="41"/>
      <c r="AN397" s="44"/>
      <c r="AO397" s="44"/>
      <c r="AP397" s="50"/>
      <c r="AQ397" s="37"/>
      <c r="AR397" s="314"/>
      <c r="AS397" s="314"/>
      <c r="AT397" s="314"/>
      <c r="AU397" s="314"/>
      <c r="AV397" s="314"/>
      <c r="AW397" s="314"/>
      <c r="AX397" s="314"/>
      <c r="AY397" s="314"/>
      <c r="AZ397" s="314"/>
    </row>
    <row r="398" spans="1:52" s="30" customFormat="1" ht="24">
      <c r="A398" s="156" t="s">
        <v>642</v>
      </c>
      <c r="B398" s="13" t="s">
        <v>75</v>
      </c>
      <c r="C398" s="14" t="s">
        <v>222</v>
      </c>
      <c r="D398" s="15" t="s">
        <v>45</v>
      </c>
      <c r="E398" s="60" t="s">
        <v>874</v>
      </c>
      <c r="F398" s="59" t="s">
        <v>473</v>
      </c>
      <c r="G398" s="18" t="s">
        <v>540</v>
      </c>
      <c r="H398" s="17" t="s">
        <v>550</v>
      </c>
      <c r="I398" s="72"/>
      <c r="J398" s="19">
        <v>4</v>
      </c>
      <c r="K398" s="20" t="s">
        <v>620</v>
      </c>
      <c r="L398" s="20" t="s">
        <v>37</v>
      </c>
      <c r="M398" s="17" t="s">
        <v>591</v>
      </c>
      <c r="N398" s="17" t="s">
        <v>588</v>
      </c>
      <c r="O398" s="17" t="s">
        <v>360</v>
      </c>
      <c r="P398" s="21">
        <f>M398*400+N398*100+O398</f>
        <v>9013</v>
      </c>
      <c r="Q398" s="12">
        <v>330</v>
      </c>
      <c r="R398" s="21">
        <f>P398*Q398</f>
        <v>2974290</v>
      </c>
      <c r="S398" s="167">
        <f>R398*0.01%</f>
        <v>297.42900000000003</v>
      </c>
      <c r="T398" s="167"/>
      <c r="U398" s="167"/>
      <c r="V398" s="175"/>
      <c r="W398" s="37"/>
      <c r="X398" s="37"/>
      <c r="Y398" s="39"/>
      <c r="Z398" s="40"/>
      <c r="AA398" s="41"/>
      <c r="AB398" s="41"/>
      <c r="AC398" s="41"/>
      <c r="AD398" s="42"/>
      <c r="AE398" s="41"/>
      <c r="AF398" s="43"/>
      <c r="AG398" s="44"/>
      <c r="AH398" s="44"/>
      <c r="AI398" s="42"/>
      <c r="AJ398" s="45"/>
      <c r="AK398" s="44"/>
      <c r="AL398" s="41"/>
      <c r="AM398" s="41"/>
      <c r="AN398" s="44"/>
      <c r="AO398" s="44"/>
      <c r="AP398" s="50">
        <v>1E-4</v>
      </c>
      <c r="AQ398" s="37"/>
      <c r="AR398" s="314"/>
      <c r="AS398" s="314"/>
      <c r="AT398" s="314"/>
      <c r="AU398" s="314"/>
      <c r="AV398" s="314"/>
      <c r="AW398" s="314"/>
      <c r="AX398" s="314"/>
      <c r="AY398" s="314"/>
      <c r="AZ398" s="314"/>
    </row>
    <row r="399" spans="1:52" s="30" customFormat="1" ht="24">
      <c r="A399" s="156" t="s">
        <v>643</v>
      </c>
      <c r="B399" s="13" t="s">
        <v>49</v>
      </c>
      <c r="C399" s="14" t="s">
        <v>223</v>
      </c>
      <c r="D399" s="15" t="s">
        <v>45</v>
      </c>
      <c r="E399" s="60" t="s">
        <v>875</v>
      </c>
      <c r="F399" s="59" t="s">
        <v>424</v>
      </c>
      <c r="G399" s="18" t="s">
        <v>540</v>
      </c>
      <c r="H399" s="17" t="s">
        <v>571</v>
      </c>
      <c r="I399" s="72"/>
      <c r="J399" s="19">
        <v>4</v>
      </c>
      <c r="K399" s="20" t="s">
        <v>620</v>
      </c>
      <c r="L399" s="20" t="s">
        <v>37</v>
      </c>
      <c r="M399" s="17" t="s">
        <v>583</v>
      </c>
      <c r="N399" s="17" t="s">
        <v>585</v>
      </c>
      <c r="O399" s="17" t="s">
        <v>591</v>
      </c>
      <c r="P399" s="21">
        <f>M399*400+N399*100+O399</f>
        <v>2022</v>
      </c>
      <c r="Q399" s="12">
        <v>330</v>
      </c>
      <c r="R399" s="21">
        <f>P399*Q399</f>
        <v>667260</v>
      </c>
      <c r="S399" s="167">
        <f>R399*0.01%</f>
        <v>66.725999999999999</v>
      </c>
      <c r="T399" s="167"/>
      <c r="U399" s="167"/>
      <c r="V399" s="175"/>
      <c r="W399" s="37"/>
      <c r="X399" s="37"/>
      <c r="Y399" s="39"/>
      <c r="Z399" s="40"/>
      <c r="AA399" s="41"/>
      <c r="AB399" s="41"/>
      <c r="AC399" s="41"/>
      <c r="AD399" s="42"/>
      <c r="AE399" s="41"/>
      <c r="AF399" s="43"/>
      <c r="AG399" s="44"/>
      <c r="AH399" s="44"/>
      <c r="AI399" s="42"/>
      <c r="AJ399" s="45"/>
      <c r="AK399" s="44"/>
      <c r="AL399" s="41"/>
      <c r="AM399" s="41"/>
      <c r="AN399" s="44"/>
      <c r="AO399" s="44"/>
      <c r="AP399" s="50">
        <v>1E-4</v>
      </c>
      <c r="AQ399" s="37"/>
      <c r="AR399" s="314"/>
      <c r="AS399" s="314"/>
      <c r="AT399" s="314"/>
      <c r="AU399" s="314"/>
      <c r="AV399" s="314"/>
      <c r="AW399" s="314"/>
      <c r="AX399" s="314"/>
      <c r="AY399" s="314"/>
      <c r="AZ399" s="314"/>
    </row>
    <row r="400" spans="1:52" s="30" customFormat="1" ht="24">
      <c r="A400" s="156" t="s">
        <v>479</v>
      </c>
      <c r="B400" s="13" t="s">
        <v>43</v>
      </c>
      <c r="C400" s="14" t="s">
        <v>224</v>
      </c>
      <c r="D400" s="15" t="s">
        <v>127</v>
      </c>
      <c r="E400" s="60" t="s">
        <v>876</v>
      </c>
      <c r="F400" s="59" t="s">
        <v>474</v>
      </c>
      <c r="G400" s="18" t="s">
        <v>540</v>
      </c>
      <c r="H400" s="17" t="s">
        <v>543</v>
      </c>
      <c r="I400" s="72"/>
      <c r="J400" s="19">
        <v>4</v>
      </c>
      <c r="K400" s="20" t="s">
        <v>620</v>
      </c>
      <c r="L400" s="20" t="s">
        <v>37</v>
      </c>
      <c r="M400" s="17" t="s">
        <v>584</v>
      </c>
      <c r="N400" s="17" t="s">
        <v>481</v>
      </c>
      <c r="O400" s="17" t="s">
        <v>594</v>
      </c>
      <c r="P400" s="21">
        <f>M400*400+N400*100+O400</f>
        <v>1323</v>
      </c>
      <c r="Q400" s="12">
        <v>330</v>
      </c>
      <c r="R400" s="21">
        <f>P400*Q400</f>
        <v>436590</v>
      </c>
      <c r="S400" s="167">
        <f>R400*0.01%</f>
        <v>43.658999999999999</v>
      </c>
      <c r="T400" s="167"/>
      <c r="U400" s="167"/>
      <c r="V400" s="175"/>
      <c r="W400" s="37"/>
      <c r="X400" s="37"/>
      <c r="Y400" s="39"/>
      <c r="Z400" s="40"/>
      <c r="AA400" s="41"/>
      <c r="AB400" s="41"/>
      <c r="AC400" s="41"/>
      <c r="AD400" s="42"/>
      <c r="AE400" s="41"/>
      <c r="AF400" s="43"/>
      <c r="AG400" s="44"/>
      <c r="AH400" s="44"/>
      <c r="AI400" s="42"/>
      <c r="AJ400" s="45"/>
      <c r="AK400" s="44"/>
      <c r="AL400" s="41"/>
      <c r="AM400" s="41"/>
      <c r="AN400" s="44"/>
      <c r="AO400" s="44"/>
      <c r="AP400" s="50">
        <v>1E-4</v>
      </c>
      <c r="AQ400" s="37"/>
      <c r="AR400" s="314"/>
      <c r="AS400" s="314"/>
      <c r="AT400" s="314"/>
      <c r="AU400" s="314"/>
      <c r="AV400" s="314"/>
      <c r="AW400" s="314"/>
      <c r="AX400" s="314"/>
      <c r="AY400" s="314"/>
      <c r="AZ400" s="314"/>
    </row>
    <row r="401" spans="1:52" s="30" customFormat="1" ht="24">
      <c r="A401" s="253" t="s">
        <v>644</v>
      </c>
      <c r="B401" s="13" t="s">
        <v>43</v>
      </c>
      <c r="C401" s="14" t="s">
        <v>226</v>
      </c>
      <c r="D401" s="15" t="s">
        <v>45</v>
      </c>
      <c r="E401" s="60" t="s">
        <v>878</v>
      </c>
      <c r="F401" s="59" t="s">
        <v>404</v>
      </c>
      <c r="G401" s="18" t="s">
        <v>540</v>
      </c>
      <c r="H401" s="17" t="s">
        <v>543</v>
      </c>
      <c r="I401" s="72"/>
      <c r="J401" s="19">
        <v>4</v>
      </c>
      <c r="K401" s="20" t="s">
        <v>620</v>
      </c>
      <c r="L401" s="20" t="s">
        <v>37</v>
      </c>
      <c r="M401" s="17" t="s">
        <v>583</v>
      </c>
      <c r="N401" s="17" t="s">
        <v>481</v>
      </c>
      <c r="O401" s="17" t="s">
        <v>490</v>
      </c>
      <c r="P401" s="21">
        <f>M401*400+N401*100+O401</f>
        <v>2168</v>
      </c>
      <c r="Q401" s="12">
        <v>330</v>
      </c>
      <c r="R401" s="21">
        <f>P401*Q401</f>
        <v>715440</v>
      </c>
      <c r="S401" s="167">
        <f>R401*0.01%</f>
        <v>71.543999999999997</v>
      </c>
      <c r="T401" s="167"/>
      <c r="U401" s="167"/>
      <c r="V401" s="175"/>
      <c r="W401" s="37"/>
      <c r="X401" s="37"/>
      <c r="Y401" s="39"/>
      <c r="Z401" s="40"/>
      <c r="AA401" s="41"/>
      <c r="AB401" s="41"/>
      <c r="AC401" s="41"/>
      <c r="AD401" s="42"/>
      <c r="AE401" s="41"/>
      <c r="AF401" s="43"/>
      <c r="AG401" s="44"/>
      <c r="AH401" s="44"/>
      <c r="AI401" s="42"/>
      <c r="AJ401" s="45"/>
      <c r="AK401" s="44"/>
      <c r="AL401" s="41"/>
      <c r="AM401" s="41"/>
      <c r="AN401" s="44"/>
      <c r="AO401" s="44"/>
      <c r="AP401" s="50">
        <v>1E-4</v>
      </c>
      <c r="AQ401" s="37"/>
      <c r="AR401" s="314"/>
      <c r="AS401" s="314"/>
      <c r="AT401" s="314"/>
      <c r="AU401" s="314"/>
      <c r="AV401" s="314"/>
      <c r="AW401" s="314"/>
      <c r="AX401" s="314"/>
      <c r="AY401" s="314"/>
      <c r="AZ401" s="314"/>
    </row>
    <row r="402" spans="1:52" s="30" customFormat="1" ht="23.25">
      <c r="A402" s="254"/>
      <c r="B402" s="13"/>
      <c r="C402" s="14"/>
      <c r="D402" s="15"/>
      <c r="E402" s="61"/>
      <c r="F402" s="59"/>
      <c r="G402" s="18" t="s">
        <v>540</v>
      </c>
      <c r="H402" s="17" t="s">
        <v>577</v>
      </c>
      <c r="I402" s="72"/>
      <c r="J402" s="19">
        <v>4</v>
      </c>
      <c r="K402" s="20" t="s">
        <v>620</v>
      </c>
      <c r="L402" s="20" t="s">
        <v>37</v>
      </c>
      <c r="M402" s="17" t="s">
        <v>588</v>
      </c>
      <c r="N402" s="17" t="s">
        <v>588</v>
      </c>
      <c r="O402" s="17" t="s">
        <v>607</v>
      </c>
      <c r="P402" s="21">
        <f>M402*400+N402*100+O402</f>
        <v>1073</v>
      </c>
      <c r="Q402" s="12">
        <v>330</v>
      </c>
      <c r="R402" s="21">
        <f>P402*Q402</f>
        <v>354090</v>
      </c>
      <c r="S402" s="167">
        <f>R402*0.01%</f>
        <v>35.408999999999999</v>
      </c>
      <c r="T402" s="167"/>
      <c r="U402" s="167"/>
      <c r="V402" s="175"/>
      <c r="W402" s="37"/>
      <c r="X402" s="37"/>
      <c r="Y402" s="39"/>
      <c r="Z402" s="40"/>
      <c r="AA402" s="41"/>
      <c r="AB402" s="41"/>
      <c r="AC402" s="41"/>
      <c r="AD402" s="42"/>
      <c r="AE402" s="41"/>
      <c r="AF402" s="43"/>
      <c r="AG402" s="44"/>
      <c r="AH402" s="44"/>
      <c r="AI402" s="42"/>
      <c r="AJ402" s="45"/>
      <c r="AK402" s="44"/>
      <c r="AL402" s="41"/>
      <c r="AM402" s="41"/>
      <c r="AN402" s="44"/>
      <c r="AO402" s="44"/>
      <c r="AP402" s="50">
        <v>1E-4</v>
      </c>
      <c r="AQ402" s="37"/>
      <c r="AR402" s="314"/>
      <c r="AS402" s="314"/>
      <c r="AT402" s="314"/>
      <c r="AU402" s="314"/>
      <c r="AV402" s="314"/>
      <c r="AW402" s="314"/>
      <c r="AX402" s="314"/>
      <c r="AY402" s="314"/>
      <c r="AZ402" s="314"/>
    </row>
    <row r="403" spans="1:52" s="30" customFormat="1" ht="23.25">
      <c r="A403" s="255"/>
      <c r="B403" s="13"/>
      <c r="C403" s="14"/>
      <c r="D403" s="15"/>
      <c r="E403" s="61"/>
      <c r="F403" s="59"/>
      <c r="G403" s="18"/>
      <c r="H403" s="17"/>
      <c r="I403" s="72"/>
      <c r="J403" s="19"/>
      <c r="K403" s="20"/>
      <c r="L403" s="20"/>
      <c r="M403" s="17"/>
      <c r="N403" s="17"/>
      <c r="O403" s="17"/>
      <c r="P403" s="21"/>
      <c r="Q403" s="12"/>
      <c r="R403" s="21"/>
      <c r="S403" s="167">
        <f>SUM(S401:S402)</f>
        <v>106.953</v>
      </c>
      <c r="T403" s="167"/>
      <c r="U403" s="167"/>
      <c r="V403" s="175"/>
      <c r="W403" s="37"/>
      <c r="X403" s="37"/>
      <c r="Y403" s="39"/>
      <c r="Z403" s="40"/>
      <c r="AA403" s="41"/>
      <c r="AB403" s="41"/>
      <c r="AC403" s="41"/>
      <c r="AD403" s="42"/>
      <c r="AE403" s="41"/>
      <c r="AF403" s="43"/>
      <c r="AG403" s="44"/>
      <c r="AH403" s="44"/>
      <c r="AI403" s="42"/>
      <c r="AJ403" s="45"/>
      <c r="AK403" s="44"/>
      <c r="AL403" s="41"/>
      <c r="AM403" s="41"/>
      <c r="AN403" s="44"/>
      <c r="AO403" s="44"/>
      <c r="AP403" s="50"/>
      <c r="AQ403" s="37"/>
      <c r="AR403" s="314"/>
      <c r="AS403" s="314"/>
      <c r="AT403" s="314"/>
      <c r="AU403" s="314"/>
      <c r="AV403" s="314"/>
      <c r="AW403" s="314"/>
      <c r="AX403" s="314"/>
      <c r="AY403" s="314"/>
      <c r="AZ403" s="314"/>
    </row>
    <row r="404" spans="1:52" s="30" customFormat="1" ht="24">
      <c r="A404" s="253" t="s">
        <v>645</v>
      </c>
      <c r="B404" s="13" t="s">
        <v>49</v>
      </c>
      <c r="C404" s="14" t="s">
        <v>227</v>
      </c>
      <c r="D404" s="15" t="s">
        <v>228</v>
      </c>
      <c r="E404" s="60" t="s">
        <v>879</v>
      </c>
      <c r="F404" s="59" t="s">
        <v>475</v>
      </c>
      <c r="G404" s="18" t="s">
        <v>540</v>
      </c>
      <c r="H404" s="17" t="s">
        <v>542</v>
      </c>
      <c r="I404" s="72"/>
      <c r="J404" s="19">
        <v>4</v>
      </c>
      <c r="K404" s="20" t="s">
        <v>620</v>
      </c>
      <c r="L404" s="20" t="s">
        <v>37</v>
      </c>
      <c r="M404" s="17" t="s">
        <v>588</v>
      </c>
      <c r="N404" s="17" t="s">
        <v>481</v>
      </c>
      <c r="O404" s="17" t="s">
        <v>604</v>
      </c>
      <c r="P404" s="21">
        <f>M404*400+N404*100+O404</f>
        <v>974</v>
      </c>
      <c r="Q404" s="12">
        <v>330</v>
      </c>
      <c r="R404" s="21">
        <f>P404*Q404</f>
        <v>321420</v>
      </c>
      <c r="S404" s="167">
        <f>R404*0.01%</f>
        <v>32.142000000000003</v>
      </c>
      <c r="T404" s="167"/>
      <c r="U404" s="167"/>
      <c r="V404" s="175"/>
      <c r="W404" s="37"/>
      <c r="X404" s="37"/>
      <c r="Y404" s="39"/>
      <c r="Z404" s="40"/>
      <c r="AA404" s="41"/>
      <c r="AB404" s="41"/>
      <c r="AC404" s="41"/>
      <c r="AD404" s="42"/>
      <c r="AE404" s="41"/>
      <c r="AF404" s="43"/>
      <c r="AG404" s="44"/>
      <c r="AH404" s="44"/>
      <c r="AI404" s="42"/>
      <c r="AJ404" s="45"/>
      <c r="AK404" s="44"/>
      <c r="AL404" s="41"/>
      <c r="AM404" s="41"/>
      <c r="AN404" s="44"/>
      <c r="AO404" s="44"/>
      <c r="AP404" s="50">
        <v>1E-4</v>
      </c>
      <c r="AQ404" s="37"/>
      <c r="AR404" s="314"/>
      <c r="AS404" s="314"/>
      <c r="AT404" s="314"/>
      <c r="AU404" s="314"/>
      <c r="AV404" s="314"/>
      <c r="AW404" s="314"/>
      <c r="AX404" s="314"/>
      <c r="AY404" s="314"/>
      <c r="AZ404" s="314"/>
    </row>
    <row r="405" spans="1:52" s="30" customFormat="1" ht="23.25">
      <c r="A405" s="254"/>
      <c r="B405" s="13"/>
      <c r="C405" s="14"/>
      <c r="D405" s="15"/>
      <c r="E405" s="61"/>
      <c r="F405" s="59"/>
      <c r="G405" s="18" t="s">
        <v>540</v>
      </c>
      <c r="H405" s="17" t="s">
        <v>542</v>
      </c>
      <c r="I405" s="72"/>
      <c r="J405" s="19">
        <v>4</v>
      </c>
      <c r="K405" s="20" t="s">
        <v>620</v>
      </c>
      <c r="L405" s="20" t="s">
        <v>37</v>
      </c>
      <c r="M405" s="17" t="s">
        <v>481</v>
      </c>
      <c r="N405" s="17" t="s">
        <v>584</v>
      </c>
      <c r="O405" s="17" t="s">
        <v>463</v>
      </c>
      <c r="P405" s="21">
        <f>M405*400+N405*100+O405</f>
        <v>775</v>
      </c>
      <c r="Q405" s="12">
        <v>330</v>
      </c>
      <c r="R405" s="21">
        <f>P405*Q405</f>
        <v>255750</v>
      </c>
      <c r="S405" s="167">
        <f>R405*0.01%</f>
        <v>25.575000000000003</v>
      </c>
      <c r="T405" s="167"/>
      <c r="U405" s="167"/>
      <c r="V405" s="175"/>
      <c r="W405" s="37"/>
      <c r="X405" s="37"/>
      <c r="Y405" s="39"/>
      <c r="Z405" s="40"/>
      <c r="AA405" s="41"/>
      <c r="AB405" s="41"/>
      <c r="AC405" s="41"/>
      <c r="AD405" s="42"/>
      <c r="AE405" s="41"/>
      <c r="AF405" s="43"/>
      <c r="AG405" s="44"/>
      <c r="AH405" s="44"/>
      <c r="AI405" s="42"/>
      <c r="AJ405" s="45"/>
      <c r="AK405" s="44"/>
      <c r="AL405" s="41"/>
      <c r="AM405" s="41"/>
      <c r="AN405" s="44"/>
      <c r="AO405" s="44"/>
      <c r="AP405" s="50">
        <v>1E-4</v>
      </c>
      <c r="AQ405" s="37"/>
      <c r="AR405" s="314"/>
      <c r="AS405" s="314"/>
      <c r="AT405" s="314"/>
      <c r="AU405" s="314"/>
      <c r="AV405" s="314"/>
      <c r="AW405" s="314"/>
      <c r="AX405" s="314"/>
      <c r="AY405" s="314"/>
      <c r="AZ405" s="314"/>
    </row>
    <row r="406" spans="1:52" s="30" customFormat="1" ht="23.25">
      <c r="A406" s="255"/>
      <c r="B406" s="13"/>
      <c r="C406" s="14"/>
      <c r="D406" s="15"/>
      <c r="E406" s="61"/>
      <c r="F406" s="59"/>
      <c r="G406" s="18"/>
      <c r="H406" s="17"/>
      <c r="I406" s="72"/>
      <c r="J406" s="19"/>
      <c r="K406" s="20"/>
      <c r="L406" s="20"/>
      <c r="M406" s="17"/>
      <c r="N406" s="17"/>
      <c r="O406" s="17"/>
      <c r="P406" s="21"/>
      <c r="Q406" s="12"/>
      <c r="R406" s="21"/>
      <c r="S406" s="167">
        <f>SUM(S404:S405)</f>
        <v>57.717000000000006</v>
      </c>
      <c r="T406" s="167">
        <v>17</v>
      </c>
      <c r="U406" s="167">
        <f>S406-T406</f>
        <v>40.717000000000006</v>
      </c>
      <c r="V406" s="175">
        <f>U406*75%+T406</f>
        <v>47.537750000000003</v>
      </c>
      <c r="W406" s="37"/>
      <c r="X406" s="37"/>
      <c r="Y406" s="39"/>
      <c r="Z406" s="40"/>
      <c r="AA406" s="41"/>
      <c r="AB406" s="41"/>
      <c r="AC406" s="41"/>
      <c r="AD406" s="42"/>
      <c r="AE406" s="41"/>
      <c r="AF406" s="43"/>
      <c r="AG406" s="44"/>
      <c r="AH406" s="44"/>
      <c r="AI406" s="42"/>
      <c r="AJ406" s="45"/>
      <c r="AK406" s="44"/>
      <c r="AL406" s="41"/>
      <c r="AM406" s="41"/>
      <c r="AN406" s="44"/>
      <c r="AO406" s="44"/>
      <c r="AP406" s="50"/>
      <c r="AQ406" s="37"/>
      <c r="AR406" s="314"/>
      <c r="AS406" s="314"/>
      <c r="AT406" s="314"/>
      <c r="AU406" s="314"/>
      <c r="AV406" s="314"/>
      <c r="AW406" s="314"/>
      <c r="AX406" s="314"/>
      <c r="AY406" s="314"/>
      <c r="AZ406" s="314"/>
    </row>
    <row r="407" spans="1:52" s="30" customFormat="1" ht="24">
      <c r="A407" s="253" t="s">
        <v>496</v>
      </c>
      <c r="B407" s="13" t="s">
        <v>43</v>
      </c>
      <c r="C407" s="14" t="s">
        <v>229</v>
      </c>
      <c r="D407" s="15" t="s">
        <v>45</v>
      </c>
      <c r="E407" s="60" t="s">
        <v>880</v>
      </c>
      <c r="F407" s="59" t="s">
        <v>403</v>
      </c>
      <c r="G407" s="18" t="s">
        <v>540</v>
      </c>
      <c r="H407" s="17" t="s">
        <v>560</v>
      </c>
      <c r="I407" s="72"/>
      <c r="J407" s="19">
        <v>4</v>
      </c>
      <c r="K407" s="20" t="s">
        <v>620</v>
      </c>
      <c r="L407" s="20" t="s">
        <v>37</v>
      </c>
      <c r="M407" s="17" t="s">
        <v>588</v>
      </c>
      <c r="N407" s="17" t="s">
        <v>481</v>
      </c>
      <c r="O407" s="17" t="s">
        <v>490</v>
      </c>
      <c r="P407" s="21">
        <f>M407*400+N407*100+O407</f>
        <v>968</v>
      </c>
      <c r="Q407" s="12">
        <v>330</v>
      </c>
      <c r="R407" s="21">
        <f>P407*Q407</f>
        <v>319440</v>
      </c>
      <c r="S407" s="167">
        <f>R407*0.01%</f>
        <v>31.944000000000003</v>
      </c>
      <c r="T407" s="167"/>
      <c r="U407" s="167"/>
      <c r="V407" s="175"/>
      <c r="W407" s="37"/>
      <c r="X407" s="37"/>
      <c r="Y407" s="39"/>
      <c r="Z407" s="40"/>
      <c r="AA407" s="41"/>
      <c r="AB407" s="41"/>
      <c r="AC407" s="41"/>
      <c r="AD407" s="42"/>
      <c r="AE407" s="41"/>
      <c r="AF407" s="43"/>
      <c r="AG407" s="44"/>
      <c r="AH407" s="44"/>
      <c r="AI407" s="42"/>
      <c r="AJ407" s="45"/>
      <c r="AK407" s="44"/>
      <c r="AL407" s="41"/>
      <c r="AM407" s="41"/>
      <c r="AN407" s="44"/>
      <c r="AO407" s="44"/>
      <c r="AP407" s="50">
        <v>1E-4</v>
      </c>
      <c r="AQ407" s="37"/>
      <c r="AR407" s="314"/>
      <c r="AS407" s="314"/>
      <c r="AT407" s="314"/>
      <c r="AU407" s="314"/>
      <c r="AV407" s="314"/>
      <c r="AW407" s="314"/>
      <c r="AX407" s="314"/>
      <c r="AY407" s="314"/>
      <c r="AZ407" s="314"/>
    </row>
    <row r="408" spans="1:52" s="30" customFormat="1" ht="23.25">
      <c r="A408" s="254"/>
      <c r="B408" s="13"/>
      <c r="C408" s="14"/>
      <c r="D408" s="15"/>
      <c r="E408" s="61"/>
      <c r="F408" s="59"/>
      <c r="G408" s="18" t="s">
        <v>540</v>
      </c>
      <c r="H408" s="17" t="s">
        <v>543</v>
      </c>
      <c r="I408" s="72"/>
      <c r="J408" s="19">
        <v>4</v>
      </c>
      <c r="K408" s="20" t="s">
        <v>620</v>
      </c>
      <c r="L408" s="20" t="s">
        <v>37</v>
      </c>
      <c r="M408" s="17" t="s">
        <v>585</v>
      </c>
      <c r="N408" s="17" t="s">
        <v>584</v>
      </c>
      <c r="O408" s="17" t="s">
        <v>361</v>
      </c>
      <c r="P408" s="21">
        <f>M408*400+N408*100+O408</f>
        <v>386</v>
      </c>
      <c r="Q408" s="12">
        <v>330</v>
      </c>
      <c r="R408" s="21">
        <f>P408*Q408</f>
        <v>127380</v>
      </c>
      <c r="S408" s="167">
        <f>R408*0.01%</f>
        <v>12.738000000000001</v>
      </c>
      <c r="T408" s="167"/>
      <c r="U408" s="167"/>
      <c r="V408" s="175"/>
      <c r="W408" s="37"/>
      <c r="X408" s="37"/>
      <c r="Y408" s="39"/>
      <c r="Z408" s="40"/>
      <c r="AA408" s="41"/>
      <c r="AB408" s="41"/>
      <c r="AC408" s="41"/>
      <c r="AD408" s="42"/>
      <c r="AE408" s="41"/>
      <c r="AF408" s="43"/>
      <c r="AG408" s="44"/>
      <c r="AH408" s="44"/>
      <c r="AI408" s="42"/>
      <c r="AJ408" s="45"/>
      <c r="AK408" s="44"/>
      <c r="AL408" s="41"/>
      <c r="AM408" s="41"/>
      <c r="AN408" s="44"/>
      <c r="AO408" s="44"/>
      <c r="AP408" s="50">
        <v>1E-4</v>
      </c>
      <c r="AQ408" s="37"/>
      <c r="AR408" s="314"/>
      <c r="AS408" s="314"/>
      <c r="AT408" s="314"/>
      <c r="AU408" s="314"/>
      <c r="AV408" s="314"/>
      <c r="AW408" s="314"/>
      <c r="AX408" s="314"/>
      <c r="AY408" s="314"/>
      <c r="AZ408" s="314"/>
    </row>
    <row r="409" spans="1:52" s="30" customFormat="1" ht="23.25">
      <c r="A409" s="254"/>
      <c r="B409" s="13"/>
      <c r="C409" s="14"/>
      <c r="D409" s="15"/>
      <c r="E409" s="61"/>
      <c r="F409" s="59"/>
      <c r="G409" s="18" t="s">
        <v>540</v>
      </c>
      <c r="H409" s="17" t="s">
        <v>550</v>
      </c>
      <c r="I409" s="72"/>
      <c r="J409" s="19">
        <v>4</v>
      </c>
      <c r="K409" s="20" t="s">
        <v>620</v>
      </c>
      <c r="L409" s="20" t="s">
        <v>37</v>
      </c>
      <c r="M409" s="17" t="s">
        <v>447</v>
      </c>
      <c r="N409" s="17" t="s">
        <v>585</v>
      </c>
      <c r="O409" s="17" t="s">
        <v>369</v>
      </c>
      <c r="P409" s="21">
        <f>M409*400+N409*100+O409</f>
        <v>3294</v>
      </c>
      <c r="Q409" s="12">
        <v>330</v>
      </c>
      <c r="R409" s="21">
        <f>P409*Q409</f>
        <v>1087020</v>
      </c>
      <c r="S409" s="167">
        <f>R409*0.01%</f>
        <v>108.702</v>
      </c>
      <c r="T409" s="167"/>
      <c r="U409" s="167"/>
      <c r="V409" s="175"/>
      <c r="W409" s="37"/>
      <c r="X409" s="37"/>
      <c r="Y409" s="39"/>
      <c r="Z409" s="40"/>
      <c r="AA409" s="41"/>
      <c r="AB409" s="41"/>
      <c r="AC409" s="41"/>
      <c r="AD409" s="42"/>
      <c r="AE409" s="41"/>
      <c r="AF409" s="43"/>
      <c r="AG409" s="44"/>
      <c r="AH409" s="44"/>
      <c r="AI409" s="42"/>
      <c r="AJ409" s="45"/>
      <c r="AK409" s="44"/>
      <c r="AL409" s="41"/>
      <c r="AM409" s="41"/>
      <c r="AN409" s="44"/>
      <c r="AO409" s="44"/>
      <c r="AP409" s="50">
        <v>1E-4</v>
      </c>
      <c r="AQ409" s="37"/>
      <c r="AR409" s="314"/>
      <c r="AS409" s="314"/>
      <c r="AT409" s="314"/>
      <c r="AU409" s="314"/>
      <c r="AV409" s="314"/>
      <c r="AW409" s="314"/>
      <c r="AX409" s="314"/>
      <c r="AY409" s="314"/>
      <c r="AZ409" s="314"/>
    </row>
    <row r="410" spans="1:52" s="30" customFormat="1" ht="23.25">
      <c r="A410" s="255"/>
      <c r="B410" s="13"/>
      <c r="C410" s="14"/>
      <c r="D410" s="15"/>
      <c r="E410" s="61"/>
      <c r="F410" s="59"/>
      <c r="G410" s="18"/>
      <c r="H410" s="17"/>
      <c r="I410" s="72"/>
      <c r="J410" s="19"/>
      <c r="K410" s="20"/>
      <c r="L410" s="20"/>
      <c r="M410" s="17"/>
      <c r="N410" s="17"/>
      <c r="O410" s="17"/>
      <c r="P410" s="21"/>
      <c r="Q410" s="12"/>
      <c r="R410" s="21"/>
      <c r="S410" s="167">
        <f>SUM(S407:S409)</f>
        <v>153.38400000000001</v>
      </c>
      <c r="T410" s="167">
        <v>36</v>
      </c>
      <c r="U410" s="167">
        <f>S410-T410</f>
        <v>117.38400000000001</v>
      </c>
      <c r="V410" s="175">
        <f>U410*75%+T410</f>
        <v>124.03800000000001</v>
      </c>
      <c r="W410" s="37"/>
      <c r="X410" s="37"/>
      <c r="Y410" s="39"/>
      <c r="Z410" s="40"/>
      <c r="AA410" s="41"/>
      <c r="AB410" s="41"/>
      <c r="AC410" s="41"/>
      <c r="AD410" s="42"/>
      <c r="AE410" s="41"/>
      <c r="AF410" s="43"/>
      <c r="AG410" s="44"/>
      <c r="AH410" s="44"/>
      <c r="AI410" s="42"/>
      <c r="AJ410" s="45"/>
      <c r="AK410" s="44"/>
      <c r="AL410" s="41"/>
      <c r="AM410" s="41"/>
      <c r="AN410" s="44"/>
      <c r="AO410" s="44"/>
      <c r="AP410" s="50"/>
      <c r="AQ410" s="37"/>
      <c r="AR410" s="314"/>
      <c r="AS410" s="314"/>
      <c r="AT410" s="314"/>
      <c r="AU410" s="314"/>
      <c r="AV410" s="314"/>
      <c r="AW410" s="314"/>
      <c r="AX410" s="314"/>
      <c r="AY410" s="314"/>
      <c r="AZ410" s="314"/>
    </row>
    <row r="411" spans="1:52" s="30" customFormat="1" ht="24">
      <c r="A411" s="156" t="s">
        <v>356</v>
      </c>
      <c r="B411" s="13" t="s">
        <v>49</v>
      </c>
      <c r="C411" s="14" t="s">
        <v>230</v>
      </c>
      <c r="D411" s="15" t="s">
        <v>47</v>
      </c>
      <c r="E411" s="60" t="s">
        <v>881</v>
      </c>
      <c r="F411" s="59" t="s">
        <v>476</v>
      </c>
      <c r="G411" s="18" t="s">
        <v>540</v>
      </c>
      <c r="H411" s="17" t="s">
        <v>543</v>
      </c>
      <c r="I411" s="72"/>
      <c r="J411" s="19">
        <v>4</v>
      </c>
      <c r="K411" s="20" t="s">
        <v>620</v>
      </c>
      <c r="L411" s="20" t="s">
        <v>37</v>
      </c>
      <c r="M411" s="17" t="s">
        <v>537</v>
      </c>
      <c r="N411" s="17" t="s">
        <v>481</v>
      </c>
      <c r="O411" s="17" t="s">
        <v>460</v>
      </c>
      <c r="P411" s="21">
        <f>M411*400+N411*100+O411</f>
        <v>2517</v>
      </c>
      <c r="Q411" s="12">
        <v>330</v>
      </c>
      <c r="R411" s="21">
        <f>P411*Q411</f>
        <v>830610</v>
      </c>
      <c r="S411" s="167">
        <f>R411*0.01%</f>
        <v>83.061000000000007</v>
      </c>
      <c r="T411" s="167"/>
      <c r="U411" s="167"/>
      <c r="V411" s="175"/>
      <c r="W411" s="37"/>
      <c r="X411" s="37"/>
      <c r="Y411" s="39"/>
      <c r="Z411" s="40"/>
      <c r="AA411" s="41"/>
      <c r="AB411" s="41"/>
      <c r="AC411" s="41"/>
      <c r="AD411" s="42"/>
      <c r="AE411" s="41"/>
      <c r="AF411" s="43"/>
      <c r="AG411" s="44"/>
      <c r="AH411" s="44"/>
      <c r="AI411" s="42"/>
      <c r="AJ411" s="45"/>
      <c r="AK411" s="44"/>
      <c r="AL411" s="41"/>
      <c r="AM411" s="41"/>
      <c r="AN411" s="44"/>
      <c r="AO411" s="44"/>
      <c r="AP411" s="50">
        <v>1E-4</v>
      </c>
      <c r="AQ411" s="37"/>
      <c r="AR411" s="314"/>
      <c r="AS411" s="314"/>
      <c r="AT411" s="314"/>
      <c r="AU411" s="314"/>
      <c r="AV411" s="314"/>
      <c r="AW411" s="314"/>
      <c r="AX411" s="314"/>
      <c r="AY411" s="314"/>
      <c r="AZ411" s="314"/>
    </row>
    <row r="412" spans="1:52" s="30" customFormat="1" ht="23.25">
      <c r="A412" s="156" t="s">
        <v>646</v>
      </c>
      <c r="B412" s="13" t="s">
        <v>75</v>
      </c>
      <c r="C412" s="14" t="s">
        <v>231</v>
      </c>
      <c r="D412" s="15" t="s">
        <v>45</v>
      </c>
      <c r="E412" s="61"/>
      <c r="F412" s="59" t="s">
        <v>477</v>
      </c>
      <c r="G412" s="18" t="s">
        <v>540</v>
      </c>
      <c r="H412" s="17" t="s">
        <v>550</v>
      </c>
      <c r="I412" s="72"/>
      <c r="J412" s="19">
        <v>4</v>
      </c>
      <c r="K412" s="20" t="s">
        <v>620</v>
      </c>
      <c r="L412" s="20" t="s">
        <v>37</v>
      </c>
      <c r="M412" s="17" t="s">
        <v>583</v>
      </c>
      <c r="N412" s="17" t="s">
        <v>585</v>
      </c>
      <c r="O412" s="17" t="s">
        <v>600</v>
      </c>
      <c r="P412" s="21">
        <f>M412*400+N412*100+O412</f>
        <v>2054</v>
      </c>
      <c r="Q412" s="12">
        <v>330</v>
      </c>
      <c r="R412" s="21">
        <f>P412*Q412</f>
        <v>677820</v>
      </c>
      <c r="S412" s="167">
        <f>R412*0.01%</f>
        <v>67.781999999999996</v>
      </c>
      <c r="T412" s="167"/>
      <c r="U412" s="167"/>
      <c r="V412" s="175"/>
      <c r="W412" s="37"/>
      <c r="X412" s="37"/>
      <c r="Y412" s="39"/>
      <c r="Z412" s="40"/>
      <c r="AA412" s="41"/>
      <c r="AB412" s="41"/>
      <c r="AC412" s="41"/>
      <c r="AD412" s="42"/>
      <c r="AE412" s="41"/>
      <c r="AF412" s="43"/>
      <c r="AG412" s="44"/>
      <c r="AH412" s="44"/>
      <c r="AI412" s="42"/>
      <c r="AJ412" s="45"/>
      <c r="AK412" s="44"/>
      <c r="AL412" s="41"/>
      <c r="AM412" s="41"/>
      <c r="AN412" s="44"/>
      <c r="AO412" s="44"/>
      <c r="AP412" s="50">
        <v>1E-4</v>
      </c>
      <c r="AQ412" s="37"/>
      <c r="AR412" s="314"/>
      <c r="AS412" s="314"/>
      <c r="AT412" s="314"/>
      <c r="AU412" s="314"/>
      <c r="AV412" s="314"/>
      <c r="AW412" s="314"/>
      <c r="AX412" s="314"/>
      <c r="AY412" s="314"/>
      <c r="AZ412" s="314"/>
    </row>
    <row r="413" spans="1:52" s="30" customFormat="1" ht="24">
      <c r="A413" s="253" t="s">
        <v>443</v>
      </c>
      <c r="B413" s="13" t="s">
        <v>43</v>
      </c>
      <c r="C413" s="14" t="s">
        <v>232</v>
      </c>
      <c r="D413" s="15" t="s">
        <v>45</v>
      </c>
      <c r="E413" s="60" t="s">
        <v>882</v>
      </c>
      <c r="F413" s="59" t="s">
        <v>478</v>
      </c>
      <c r="G413" s="18" t="s">
        <v>540</v>
      </c>
      <c r="H413" s="17" t="s">
        <v>543</v>
      </c>
      <c r="I413" s="72"/>
      <c r="J413" s="19">
        <v>4</v>
      </c>
      <c r="K413" s="20" t="s">
        <v>620</v>
      </c>
      <c r="L413" s="20" t="s">
        <v>37</v>
      </c>
      <c r="M413" s="17" t="s">
        <v>585</v>
      </c>
      <c r="N413" s="17" t="s">
        <v>481</v>
      </c>
      <c r="O413" s="17" t="s">
        <v>391</v>
      </c>
      <c r="P413" s="21">
        <f>M413*400+N413*100+O413</f>
        <v>125</v>
      </c>
      <c r="Q413" s="12">
        <v>330</v>
      </c>
      <c r="R413" s="21">
        <f>P413*Q413</f>
        <v>41250</v>
      </c>
      <c r="S413" s="167">
        <f>R413*0.01%</f>
        <v>4.125</v>
      </c>
      <c r="T413" s="167"/>
      <c r="U413" s="167"/>
      <c r="V413" s="175"/>
      <c r="W413" s="37"/>
      <c r="X413" s="37"/>
      <c r="Y413" s="39"/>
      <c r="Z413" s="40"/>
      <c r="AA413" s="41"/>
      <c r="AB413" s="41"/>
      <c r="AC413" s="41"/>
      <c r="AD413" s="42"/>
      <c r="AE413" s="41"/>
      <c r="AF413" s="43"/>
      <c r="AG413" s="44"/>
      <c r="AH413" s="44"/>
      <c r="AI413" s="42"/>
      <c r="AJ413" s="45"/>
      <c r="AK413" s="44"/>
      <c r="AL413" s="41"/>
      <c r="AM413" s="41"/>
      <c r="AN413" s="44"/>
      <c r="AO413" s="44"/>
      <c r="AP413" s="50">
        <v>1E-4</v>
      </c>
      <c r="AQ413" s="37"/>
      <c r="AR413" s="314"/>
      <c r="AS413" s="314"/>
      <c r="AT413" s="314"/>
      <c r="AU413" s="314"/>
      <c r="AV413" s="314"/>
      <c r="AW413" s="314"/>
      <c r="AX413" s="314"/>
      <c r="AY413" s="314"/>
      <c r="AZ413" s="314"/>
    </row>
    <row r="414" spans="1:52" s="30" customFormat="1" ht="23.25">
      <c r="A414" s="254"/>
      <c r="B414" s="13"/>
      <c r="C414" s="14"/>
      <c r="D414" s="15"/>
      <c r="E414" s="61"/>
      <c r="F414" s="59"/>
      <c r="G414" s="18" t="s">
        <v>540</v>
      </c>
      <c r="H414" s="17" t="s">
        <v>543</v>
      </c>
      <c r="I414" s="72"/>
      <c r="J414" s="19">
        <v>4</v>
      </c>
      <c r="K414" s="20" t="s">
        <v>620</v>
      </c>
      <c r="L414" s="20" t="s">
        <v>37</v>
      </c>
      <c r="M414" s="17" t="s">
        <v>585</v>
      </c>
      <c r="N414" s="17" t="s">
        <v>588</v>
      </c>
      <c r="O414" s="17" t="s">
        <v>597</v>
      </c>
      <c r="P414" s="21">
        <f>M414*400+N414*100+O414</f>
        <v>249</v>
      </c>
      <c r="Q414" s="12">
        <v>330</v>
      </c>
      <c r="R414" s="21">
        <f>P414*Q414</f>
        <v>82170</v>
      </c>
      <c r="S414" s="167">
        <f>R414*0.01%</f>
        <v>8.2170000000000005</v>
      </c>
      <c r="T414" s="167"/>
      <c r="U414" s="167"/>
      <c r="V414" s="175"/>
      <c r="W414" s="37"/>
      <c r="X414" s="37"/>
      <c r="Y414" s="39"/>
      <c r="Z414" s="40"/>
      <c r="AA414" s="41"/>
      <c r="AB414" s="41"/>
      <c r="AC414" s="41"/>
      <c r="AD414" s="42"/>
      <c r="AE414" s="41"/>
      <c r="AF414" s="43"/>
      <c r="AG414" s="44"/>
      <c r="AH414" s="44"/>
      <c r="AI414" s="42"/>
      <c r="AJ414" s="45"/>
      <c r="AK414" s="44"/>
      <c r="AL414" s="41"/>
      <c r="AM414" s="41"/>
      <c r="AN414" s="44"/>
      <c r="AO414" s="44"/>
      <c r="AP414" s="50">
        <v>1E-4</v>
      </c>
      <c r="AQ414" s="37"/>
      <c r="AR414" s="314"/>
      <c r="AS414" s="314"/>
      <c r="AT414" s="314"/>
      <c r="AU414" s="314"/>
      <c r="AV414" s="314"/>
      <c r="AW414" s="314"/>
      <c r="AX414" s="314"/>
      <c r="AY414" s="314"/>
      <c r="AZ414" s="314"/>
    </row>
    <row r="415" spans="1:52" s="30" customFormat="1" ht="23.25">
      <c r="A415" s="254"/>
      <c r="B415" s="13"/>
      <c r="C415" s="14"/>
      <c r="D415" s="15"/>
      <c r="E415" s="61"/>
      <c r="F415" s="59"/>
      <c r="G415" s="18" t="s">
        <v>540</v>
      </c>
      <c r="H415" s="17" t="s">
        <v>544</v>
      </c>
      <c r="I415" s="72"/>
      <c r="J415" s="19">
        <v>4</v>
      </c>
      <c r="K415" s="20" t="s">
        <v>620</v>
      </c>
      <c r="L415" s="20" t="s">
        <v>37</v>
      </c>
      <c r="M415" s="17" t="s">
        <v>481</v>
      </c>
      <c r="N415" s="17" t="s">
        <v>584</v>
      </c>
      <c r="O415" s="17" t="s">
        <v>469</v>
      </c>
      <c r="P415" s="21">
        <f>M415*400+N415*100+O415</f>
        <v>743</v>
      </c>
      <c r="Q415" s="12">
        <v>330</v>
      </c>
      <c r="R415" s="21">
        <f>P415*Q415</f>
        <v>245190</v>
      </c>
      <c r="S415" s="167">
        <f>R415*0.01%</f>
        <v>24.519000000000002</v>
      </c>
      <c r="T415" s="167"/>
      <c r="U415" s="167"/>
      <c r="V415" s="175"/>
      <c r="W415" s="37"/>
      <c r="X415" s="37"/>
      <c r="Y415" s="39"/>
      <c r="Z415" s="40"/>
      <c r="AA415" s="41"/>
      <c r="AB415" s="41"/>
      <c r="AC415" s="41"/>
      <c r="AD415" s="42"/>
      <c r="AE415" s="41"/>
      <c r="AF415" s="43"/>
      <c r="AG415" s="44"/>
      <c r="AH415" s="44"/>
      <c r="AI415" s="42"/>
      <c r="AJ415" s="45"/>
      <c r="AK415" s="44"/>
      <c r="AL415" s="41"/>
      <c r="AM415" s="41"/>
      <c r="AN415" s="44"/>
      <c r="AO415" s="44"/>
      <c r="AP415" s="50">
        <v>1E-4</v>
      </c>
      <c r="AQ415" s="37"/>
      <c r="AR415" s="314"/>
      <c r="AS415" s="314"/>
      <c r="AT415" s="314"/>
      <c r="AU415" s="314"/>
      <c r="AV415" s="314"/>
      <c r="AW415" s="314"/>
      <c r="AX415" s="314"/>
      <c r="AY415" s="314"/>
      <c r="AZ415" s="314"/>
    </row>
    <row r="416" spans="1:52" s="30" customFormat="1" ht="23.25">
      <c r="A416" s="255"/>
      <c r="B416" s="13"/>
      <c r="C416" s="14"/>
      <c r="D416" s="15"/>
      <c r="E416" s="61"/>
      <c r="F416" s="59"/>
      <c r="G416" s="18"/>
      <c r="H416" s="17"/>
      <c r="I416" s="72"/>
      <c r="J416" s="19"/>
      <c r="K416" s="20"/>
      <c r="L416" s="20"/>
      <c r="M416" s="17"/>
      <c r="N416" s="17"/>
      <c r="O416" s="17"/>
      <c r="P416" s="21"/>
      <c r="Q416" s="12"/>
      <c r="R416" s="21"/>
      <c r="S416" s="167">
        <f>SUM(S413:S415)</f>
        <v>36.861000000000004</v>
      </c>
      <c r="T416" s="167"/>
      <c r="U416" s="167"/>
      <c r="V416" s="175"/>
      <c r="W416" s="37"/>
      <c r="X416" s="37"/>
      <c r="Y416" s="39"/>
      <c r="Z416" s="40"/>
      <c r="AA416" s="41"/>
      <c r="AB416" s="41"/>
      <c r="AC416" s="41"/>
      <c r="AD416" s="42"/>
      <c r="AE416" s="41"/>
      <c r="AF416" s="43"/>
      <c r="AG416" s="44"/>
      <c r="AH416" s="44"/>
      <c r="AI416" s="42"/>
      <c r="AJ416" s="45"/>
      <c r="AK416" s="44"/>
      <c r="AL416" s="41"/>
      <c r="AM416" s="41"/>
      <c r="AN416" s="44"/>
      <c r="AO416" s="44"/>
      <c r="AP416" s="50"/>
      <c r="AQ416" s="37"/>
      <c r="AR416" s="314"/>
      <c r="AS416" s="314"/>
      <c r="AT416" s="314"/>
      <c r="AU416" s="314"/>
      <c r="AV416" s="314"/>
      <c r="AW416" s="314"/>
      <c r="AX416" s="314"/>
      <c r="AY416" s="314"/>
      <c r="AZ416" s="314"/>
    </row>
    <row r="417" spans="1:52" s="30" customFormat="1" ht="24">
      <c r="A417" s="253" t="s">
        <v>380</v>
      </c>
      <c r="B417" s="13" t="s">
        <v>49</v>
      </c>
      <c r="C417" s="14" t="s">
        <v>233</v>
      </c>
      <c r="D417" s="15" t="s">
        <v>45</v>
      </c>
      <c r="E417" s="60" t="s">
        <v>883</v>
      </c>
      <c r="F417" s="59" t="s">
        <v>479</v>
      </c>
      <c r="G417" s="18" t="s">
        <v>540</v>
      </c>
      <c r="H417" s="17" t="s">
        <v>543</v>
      </c>
      <c r="I417" s="72"/>
      <c r="J417" s="19">
        <v>4</v>
      </c>
      <c r="K417" s="20" t="s">
        <v>620</v>
      </c>
      <c r="L417" s="20" t="s">
        <v>37</v>
      </c>
      <c r="M417" s="17" t="s">
        <v>481</v>
      </c>
      <c r="N417" s="17" t="s">
        <v>585</v>
      </c>
      <c r="O417" s="17" t="s">
        <v>515</v>
      </c>
      <c r="P417" s="21">
        <f>M417*400+N417*100+O417</f>
        <v>457</v>
      </c>
      <c r="Q417" s="12">
        <v>330</v>
      </c>
      <c r="R417" s="21">
        <f>P417*Q417</f>
        <v>150810</v>
      </c>
      <c r="S417" s="167">
        <f>R417*0.01%</f>
        <v>15.081000000000001</v>
      </c>
      <c r="T417" s="167"/>
      <c r="U417" s="167"/>
      <c r="V417" s="175"/>
      <c r="W417" s="37"/>
      <c r="X417" s="37"/>
      <c r="Y417" s="39"/>
      <c r="Z417" s="40"/>
      <c r="AA417" s="41"/>
      <c r="AB417" s="41"/>
      <c r="AC417" s="41"/>
      <c r="AD417" s="42"/>
      <c r="AE417" s="41"/>
      <c r="AF417" s="43"/>
      <c r="AG417" s="44"/>
      <c r="AH417" s="44"/>
      <c r="AI417" s="42"/>
      <c r="AJ417" s="45"/>
      <c r="AK417" s="44"/>
      <c r="AL417" s="41"/>
      <c r="AM417" s="41"/>
      <c r="AN417" s="44"/>
      <c r="AO417" s="44"/>
      <c r="AP417" s="50">
        <v>1E-4</v>
      </c>
      <c r="AQ417" s="37"/>
      <c r="AR417" s="314"/>
      <c r="AS417" s="314"/>
      <c r="AT417" s="314"/>
      <c r="AU417" s="314"/>
      <c r="AV417" s="314"/>
      <c r="AW417" s="314"/>
      <c r="AX417" s="314"/>
      <c r="AY417" s="314"/>
      <c r="AZ417" s="314"/>
    </row>
    <row r="418" spans="1:52" s="30" customFormat="1" ht="23.25">
      <c r="A418" s="254"/>
      <c r="B418" s="13"/>
      <c r="C418" s="14"/>
      <c r="D418" s="15"/>
      <c r="E418" s="61"/>
      <c r="F418" s="59"/>
      <c r="G418" s="18" t="s">
        <v>540</v>
      </c>
      <c r="H418" s="17" t="s">
        <v>543</v>
      </c>
      <c r="I418" s="72"/>
      <c r="J418" s="19">
        <v>4</v>
      </c>
      <c r="K418" s="20" t="s">
        <v>620</v>
      </c>
      <c r="L418" s="20" t="s">
        <v>37</v>
      </c>
      <c r="M418" s="17" t="s">
        <v>585</v>
      </c>
      <c r="N418" s="17" t="s">
        <v>588</v>
      </c>
      <c r="O418" s="17" t="s">
        <v>481</v>
      </c>
      <c r="P418" s="21">
        <f>M418*400+N418*100+O418</f>
        <v>201</v>
      </c>
      <c r="Q418" s="12">
        <v>330</v>
      </c>
      <c r="R418" s="21">
        <f>P418*Q418</f>
        <v>66330</v>
      </c>
      <c r="S418" s="167">
        <f>R418*0.01%</f>
        <v>6.633</v>
      </c>
      <c r="T418" s="167"/>
      <c r="U418" s="167"/>
      <c r="V418" s="175"/>
      <c r="W418" s="37"/>
      <c r="X418" s="37"/>
      <c r="Y418" s="39"/>
      <c r="Z418" s="40"/>
      <c r="AA418" s="41"/>
      <c r="AB418" s="41"/>
      <c r="AC418" s="41"/>
      <c r="AD418" s="42"/>
      <c r="AE418" s="41"/>
      <c r="AF418" s="43"/>
      <c r="AG418" s="44"/>
      <c r="AH418" s="44"/>
      <c r="AI418" s="42"/>
      <c r="AJ418" s="45"/>
      <c r="AK418" s="44"/>
      <c r="AL418" s="41"/>
      <c r="AM418" s="41"/>
      <c r="AN418" s="44"/>
      <c r="AO418" s="44"/>
      <c r="AP418" s="50">
        <v>1E-4</v>
      </c>
      <c r="AQ418" s="37"/>
      <c r="AR418" s="314"/>
      <c r="AS418" s="314"/>
      <c r="AT418" s="314"/>
      <c r="AU418" s="314"/>
      <c r="AV418" s="314"/>
      <c r="AW418" s="314"/>
      <c r="AX418" s="314"/>
      <c r="AY418" s="314"/>
      <c r="AZ418" s="314"/>
    </row>
    <row r="419" spans="1:52" s="30" customFormat="1" ht="23.25">
      <c r="A419" s="254"/>
      <c r="B419" s="13"/>
      <c r="C419" s="14"/>
      <c r="D419" s="15"/>
      <c r="E419" s="61"/>
      <c r="F419" s="59"/>
      <c r="G419" s="18" t="s">
        <v>540</v>
      </c>
      <c r="H419" s="17" t="s">
        <v>543</v>
      </c>
      <c r="I419" s="72"/>
      <c r="J419" s="19">
        <v>4</v>
      </c>
      <c r="K419" s="20" t="s">
        <v>620</v>
      </c>
      <c r="L419" s="20" t="s">
        <v>37</v>
      </c>
      <c r="M419" s="17" t="s">
        <v>585</v>
      </c>
      <c r="N419" s="17" t="s">
        <v>585</v>
      </c>
      <c r="O419" s="17" t="s">
        <v>489</v>
      </c>
      <c r="P419" s="21">
        <f>M419*400+N419*100+O419</f>
        <v>78</v>
      </c>
      <c r="Q419" s="12">
        <v>330</v>
      </c>
      <c r="R419" s="21">
        <f>P419*Q419</f>
        <v>25740</v>
      </c>
      <c r="S419" s="167">
        <f>R419*0.01%</f>
        <v>2.5740000000000003</v>
      </c>
      <c r="T419" s="167"/>
      <c r="U419" s="167"/>
      <c r="V419" s="175"/>
      <c r="W419" s="37"/>
      <c r="X419" s="37"/>
      <c r="Y419" s="39"/>
      <c r="Z419" s="40"/>
      <c r="AA419" s="41"/>
      <c r="AB419" s="41"/>
      <c r="AC419" s="41"/>
      <c r="AD419" s="42"/>
      <c r="AE419" s="41"/>
      <c r="AF419" s="43"/>
      <c r="AG419" s="44"/>
      <c r="AH419" s="44"/>
      <c r="AI419" s="42"/>
      <c r="AJ419" s="45"/>
      <c r="AK419" s="44"/>
      <c r="AL419" s="41"/>
      <c r="AM419" s="41"/>
      <c r="AN419" s="44"/>
      <c r="AO419" s="44"/>
      <c r="AP419" s="50">
        <v>1E-4</v>
      </c>
      <c r="AQ419" s="37"/>
      <c r="AR419" s="314"/>
      <c r="AS419" s="314"/>
      <c r="AT419" s="314"/>
      <c r="AU419" s="314"/>
      <c r="AV419" s="314"/>
      <c r="AW419" s="314"/>
      <c r="AX419" s="314"/>
      <c r="AY419" s="314"/>
      <c r="AZ419" s="314"/>
    </row>
    <row r="420" spans="1:52" s="30" customFormat="1" ht="23.25">
      <c r="A420" s="254"/>
      <c r="B420" s="13"/>
      <c r="C420" s="14"/>
      <c r="D420" s="15"/>
      <c r="E420" s="61"/>
      <c r="F420" s="59"/>
      <c r="G420" s="18" t="s">
        <v>540</v>
      </c>
      <c r="H420" s="17" t="s">
        <v>544</v>
      </c>
      <c r="I420" s="72"/>
      <c r="J420" s="19">
        <v>4</v>
      </c>
      <c r="K420" s="20" t="s">
        <v>620</v>
      </c>
      <c r="L420" s="20" t="s">
        <v>37</v>
      </c>
      <c r="M420" s="17" t="s">
        <v>587</v>
      </c>
      <c r="N420" s="17" t="s">
        <v>588</v>
      </c>
      <c r="O420" s="17" t="s">
        <v>397</v>
      </c>
      <c r="P420" s="21">
        <f>M420*400+N420*100+O420</f>
        <v>1861</v>
      </c>
      <c r="Q420" s="12">
        <v>330</v>
      </c>
      <c r="R420" s="21">
        <f>P420*Q420</f>
        <v>614130</v>
      </c>
      <c r="S420" s="167">
        <f>R420*0.01%</f>
        <v>61.413000000000004</v>
      </c>
      <c r="T420" s="167"/>
      <c r="U420" s="167"/>
      <c r="V420" s="175"/>
      <c r="W420" s="37"/>
      <c r="X420" s="37"/>
      <c r="Y420" s="39"/>
      <c r="Z420" s="40"/>
      <c r="AA420" s="41"/>
      <c r="AB420" s="41"/>
      <c r="AC420" s="41"/>
      <c r="AD420" s="42"/>
      <c r="AE420" s="41"/>
      <c r="AF420" s="43"/>
      <c r="AG420" s="44"/>
      <c r="AH420" s="44"/>
      <c r="AI420" s="42"/>
      <c r="AJ420" s="45"/>
      <c r="AK420" s="44"/>
      <c r="AL420" s="41"/>
      <c r="AM420" s="41"/>
      <c r="AN420" s="44"/>
      <c r="AO420" s="44"/>
      <c r="AP420" s="50">
        <v>1E-4</v>
      </c>
      <c r="AQ420" s="37"/>
      <c r="AR420" s="314"/>
      <c r="AS420" s="314"/>
      <c r="AT420" s="314"/>
      <c r="AU420" s="314"/>
      <c r="AV420" s="314"/>
      <c r="AW420" s="314"/>
      <c r="AX420" s="314"/>
      <c r="AY420" s="314"/>
      <c r="AZ420" s="314"/>
    </row>
    <row r="421" spans="1:52" s="30" customFormat="1" ht="23.25">
      <c r="A421" s="254"/>
      <c r="B421" s="13"/>
      <c r="C421" s="14"/>
      <c r="D421" s="15"/>
      <c r="E421" s="61"/>
      <c r="F421" s="59"/>
      <c r="G421" s="18" t="s">
        <v>540</v>
      </c>
      <c r="H421" s="17" t="s">
        <v>543</v>
      </c>
      <c r="I421" s="72"/>
      <c r="J421" s="19">
        <v>4</v>
      </c>
      <c r="K421" s="20" t="s">
        <v>620</v>
      </c>
      <c r="L421" s="20" t="s">
        <v>37</v>
      </c>
      <c r="M421" s="17" t="s">
        <v>588</v>
      </c>
      <c r="N421" s="17" t="s">
        <v>481</v>
      </c>
      <c r="O421" s="17" t="s">
        <v>357</v>
      </c>
      <c r="P421" s="21">
        <f>M421*400+N421*100+O421</f>
        <v>952</v>
      </c>
      <c r="Q421" s="12">
        <v>330</v>
      </c>
      <c r="R421" s="21">
        <f>P421*Q421</f>
        <v>314160</v>
      </c>
      <c r="S421" s="167">
        <f>R421*0.01%</f>
        <v>31.416</v>
      </c>
      <c r="T421" s="167"/>
      <c r="U421" s="167"/>
      <c r="V421" s="175"/>
      <c r="W421" s="37"/>
      <c r="X421" s="37"/>
      <c r="Y421" s="39"/>
      <c r="Z421" s="40"/>
      <c r="AA421" s="41"/>
      <c r="AB421" s="41"/>
      <c r="AC421" s="41"/>
      <c r="AD421" s="42"/>
      <c r="AE421" s="41"/>
      <c r="AF421" s="43"/>
      <c r="AG421" s="44"/>
      <c r="AH421" s="44"/>
      <c r="AI421" s="42"/>
      <c r="AJ421" s="45"/>
      <c r="AK421" s="44"/>
      <c r="AL421" s="41"/>
      <c r="AM421" s="41"/>
      <c r="AN421" s="44"/>
      <c r="AO421" s="44"/>
      <c r="AP421" s="50">
        <v>1E-4</v>
      </c>
      <c r="AQ421" s="37"/>
      <c r="AR421" s="314"/>
      <c r="AS421" s="314"/>
      <c r="AT421" s="314"/>
      <c r="AU421" s="314"/>
      <c r="AV421" s="314"/>
      <c r="AW421" s="314"/>
      <c r="AX421" s="314"/>
      <c r="AY421" s="314"/>
      <c r="AZ421" s="314"/>
    </row>
    <row r="422" spans="1:52" s="30" customFormat="1" ht="23.25">
      <c r="A422" s="255"/>
      <c r="B422" s="13"/>
      <c r="C422" s="14"/>
      <c r="D422" s="15"/>
      <c r="E422" s="61"/>
      <c r="F422" s="59"/>
      <c r="G422" s="18"/>
      <c r="H422" s="17"/>
      <c r="I422" s="72"/>
      <c r="J422" s="19"/>
      <c r="K422" s="20"/>
      <c r="L422" s="20"/>
      <c r="M422" s="17"/>
      <c r="N422" s="17"/>
      <c r="O422" s="17"/>
      <c r="P422" s="21"/>
      <c r="Q422" s="12"/>
      <c r="R422" s="21"/>
      <c r="S422" s="167">
        <f>SUM(S417:S421)</f>
        <v>117.117</v>
      </c>
      <c r="T422" s="167"/>
      <c r="U422" s="167"/>
      <c r="V422" s="175"/>
      <c r="W422" s="37"/>
      <c r="X422" s="37"/>
      <c r="Y422" s="39"/>
      <c r="Z422" s="40"/>
      <c r="AA422" s="41"/>
      <c r="AB422" s="41"/>
      <c r="AC422" s="41"/>
      <c r="AD422" s="42"/>
      <c r="AE422" s="41"/>
      <c r="AF422" s="43"/>
      <c r="AG422" s="44"/>
      <c r="AH422" s="44"/>
      <c r="AI422" s="42"/>
      <c r="AJ422" s="45"/>
      <c r="AK422" s="44"/>
      <c r="AL422" s="41"/>
      <c r="AM422" s="41"/>
      <c r="AN422" s="44"/>
      <c r="AO422" s="44"/>
      <c r="AP422" s="50"/>
      <c r="AQ422" s="37"/>
      <c r="AR422" s="314"/>
      <c r="AS422" s="314"/>
      <c r="AT422" s="314"/>
      <c r="AU422" s="314"/>
      <c r="AV422" s="314"/>
      <c r="AW422" s="314"/>
      <c r="AX422" s="314"/>
      <c r="AY422" s="314"/>
      <c r="AZ422" s="314"/>
    </row>
    <row r="423" spans="1:52" s="30" customFormat="1" ht="24">
      <c r="A423" s="253" t="s">
        <v>647</v>
      </c>
      <c r="B423" s="13" t="s">
        <v>49</v>
      </c>
      <c r="C423" s="14" t="s">
        <v>233</v>
      </c>
      <c r="D423" s="15" t="s">
        <v>45</v>
      </c>
      <c r="E423" s="60" t="s">
        <v>884</v>
      </c>
      <c r="F423" s="59" t="s">
        <v>480</v>
      </c>
      <c r="G423" s="18" t="s">
        <v>540</v>
      </c>
      <c r="H423" s="17" t="s">
        <v>555</v>
      </c>
      <c r="I423" s="72"/>
      <c r="J423" s="19">
        <v>4</v>
      </c>
      <c r="K423" s="20" t="s">
        <v>620</v>
      </c>
      <c r="L423" s="20" t="s">
        <v>37</v>
      </c>
      <c r="M423" s="17" t="s">
        <v>583</v>
      </c>
      <c r="N423" s="17" t="s">
        <v>585</v>
      </c>
      <c r="O423" s="17" t="s">
        <v>503</v>
      </c>
      <c r="P423" s="21">
        <f>M423*400+N423*100+O423</f>
        <v>2082</v>
      </c>
      <c r="Q423" s="12">
        <v>330</v>
      </c>
      <c r="R423" s="21">
        <f>P423*Q423</f>
        <v>687060</v>
      </c>
      <c r="S423" s="167">
        <f t="shared" ref="S423:S429" si="42">R423*0.01%</f>
        <v>68.706000000000003</v>
      </c>
      <c r="T423" s="167"/>
      <c r="U423" s="167"/>
      <c r="V423" s="175"/>
      <c r="W423" s="37"/>
      <c r="X423" s="37"/>
      <c r="Y423" s="39"/>
      <c r="Z423" s="40"/>
      <c r="AA423" s="41"/>
      <c r="AB423" s="41"/>
      <c r="AC423" s="41"/>
      <c r="AD423" s="42"/>
      <c r="AE423" s="41"/>
      <c r="AF423" s="43"/>
      <c r="AG423" s="44"/>
      <c r="AH423" s="44"/>
      <c r="AI423" s="42"/>
      <c r="AJ423" s="45"/>
      <c r="AK423" s="44"/>
      <c r="AL423" s="41"/>
      <c r="AM423" s="41"/>
      <c r="AN423" s="44"/>
      <c r="AO423" s="44"/>
      <c r="AP423" s="50">
        <v>1E-4</v>
      </c>
      <c r="AQ423" s="37"/>
      <c r="AR423" s="314"/>
      <c r="AS423" s="314"/>
      <c r="AT423" s="314"/>
      <c r="AU423" s="314"/>
      <c r="AV423" s="314"/>
      <c r="AW423" s="314"/>
      <c r="AX423" s="314"/>
      <c r="AY423" s="314"/>
      <c r="AZ423" s="314"/>
    </row>
    <row r="424" spans="1:52" s="30" customFormat="1" ht="24">
      <c r="A424" s="254"/>
      <c r="B424" s="13"/>
      <c r="C424" s="14"/>
      <c r="D424" s="15"/>
      <c r="E424" s="60"/>
      <c r="F424" s="59"/>
      <c r="G424" s="18" t="s">
        <v>540</v>
      </c>
      <c r="H424" s="17" t="s">
        <v>543</v>
      </c>
      <c r="I424" s="72"/>
      <c r="J424" s="19">
        <v>4</v>
      </c>
      <c r="K424" s="20" t="s">
        <v>620</v>
      </c>
      <c r="L424" s="20" t="s">
        <v>37</v>
      </c>
      <c r="M424" s="17" t="s">
        <v>588</v>
      </c>
      <c r="N424" s="17" t="s">
        <v>588</v>
      </c>
      <c r="O424" s="17" t="s">
        <v>515</v>
      </c>
      <c r="P424" s="21">
        <f>M424*400+N424*100+O424</f>
        <v>1057</v>
      </c>
      <c r="Q424" s="12">
        <v>330</v>
      </c>
      <c r="R424" s="21">
        <f>P424*Q424</f>
        <v>348810</v>
      </c>
      <c r="S424" s="167">
        <f t="shared" si="42"/>
        <v>34.881</v>
      </c>
      <c r="T424" s="167"/>
      <c r="U424" s="167"/>
      <c r="V424" s="175"/>
      <c r="W424" s="37"/>
      <c r="X424" s="37"/>
      <c r="Y424" s="39"/>
      <c r="Z424" s="40"/>
      <c r="AA424" s="41"/>
      <c r="AB424" s="41"/>
      <c r="AC424" s="41"/>
      <c r="AD424" s="42"/>
      <c r="AE424" s="41"/>
      <c r="AF424" s="43"/>
      <c r="AG424" s="44"/>
      <c r="AH424" s="44"/>
      <c r="AI424" s="42"/>
      <c r="AJ424" s="45"/>
      <c r="AK424" s="44"/>
      <c r="AL424" s="41"/>
      <c r="AM424" s="41"/>
      <c r="AN424" s="44"/>
      <c r="AO424" s="44"/>
      <c r="AP424" s="50">
        <v>1E-4</v>
      </c>
      <c r="AQ424" s="37"/>
      <c r="AR424" s="314"/>
      <c r="AS424" s="314"/>
      <c r="AT424" s="314"/>
      <c r="AU424" s="314"/>
      <c r="AV424" s="314"/>
      <c r="AW424" s="314"/>
      <c r="AX424" s="314"/>
      <c r="AY424" s="314"/>
      <c r="AZ424" s="314"/>
    </row>
    <row r="425" spans="1:52" s="30" customFormat="1" ht="24">
      <c r="A425" s="255"/>
      <c r="B425" s="154"/>
      <c r="C425" s="14"/>
      <c r="D425" s="15"/>
      <c r="E425" s="60"/>
      <c r="F425" s="155"/>
      <c r="G425" s="18"/>
      <c r="H425" s="17"/>
      <c r="I425" s="72"/>
      <c r="J425" s="19"/>
      <c r="K425" s="20"/>
      <c r="L425" s="20"/>
      <c r="M425" s="17"/>
      <c r="N425" s="17"/>
      <c r="O425" s="17"/>
      <c r="P425" s="21"/>
      <c r="Q425" s="12"/>
      <c r="R425" s="21">
        <f>SUM(R423:R424)</f>
        <v>1035870</v>
      </c>
      <c r="S425" s="167">
        <f t="shared" si="42"/>
        <v>103.587</v>
      </c>
      <c r="T425" s="167"/>
      <c r="U425" s="167"/>
      <c r="V425" s="175"/>
      <c r="W425" s="37"/>
      <c r="X425" s="37"/>
      <c r="Y425" s="39"/>
      <c r="Z425" s="40"/>
      <c r="AA425" s="41"/>
      <c r="AB425" s="41"/>
      <c r="AC425" s="41"/>
      <c r="AD425" s="42"/>
      <c r="AE425" s="41"/>
      <c r="AF425" s="43"/>
      <c r="AG425" s="44"/>
      <c r="AH425" s="44"/>
      <c r="AI425" s="42"/>
      <c r="AJ425" s="45"/>
      <c r="AK425" s="44"/>
      <c r="AL425" s="41"/>
      <c r="AM425" s="41"/>
      <c r="AN425" s="44"/>
      <c r="AO425" s="44"/>
      <c r="AP425" s="50"/>
      <c r="AQ425" s="37"/>
      <c r="AR425" s="314"/>
      <c r="AS425" s="314"/>
      <c r="AT425" s="314"/>
      <c r="AU425" s="314"/>
      <c r="AV425" s="314"/>
      <c r="AW425" s="314"/>
      <c r="AX425" s="314"/>
      <c r="AY425" s="314"/>
      <c r="AZ425" s="314"/>
    </row>
    <row r="426" spans="1:52" s="30" customFormat="1" ht="24">
      <c r="A426" s="156" t="s">
        <v>648</v>
      </c>
      <c r="B426" s="13" t="s">
        <v>43</v>
      </c>
      <c r="C426" s="14" t="s">
        <v>234</v>
      </c>
      <c r="D426" s="15" t="s">
        <v>47</v>
      </c>
      <c r="E426" s="60" t="s">
        <v>885</v>
      </c>
      <c r="F426" s="59" t="s">
        <v>481</v>
      </c>
      <c r="G426" s="18" t="s">
        <v>540</v>
      </c>
      <c r="H426" s="17" t="s">
        <v>552</v>
      </c>
      <c r="I426" s="72"/>
      <c r="J426" s="19">
        <v>4</v>
      </c>
      <c r="K426" s="20" t="s">
        <v>620</v>
      </c>
      <c r="L426" s="20" t="s">
        <v>37</v>
      </c>
      <c r="M426" s="17" t="s">
        <v>481</v>
      </c>
      <c r="N426" s="17" t="s">
        <v>584</v>
      </c>
      <c r="O426" s="17" t="s">
        <v>603</v>
      </c>
      <c r="P426" s="21">
        <f>M426*400+N426*100+O426</f>
        <v>737</v>
      </c>
      <c r="Q426" s="12">
        <v>330</v>
      </c>
      <c r="R426" s="21">
        <f>P426*Q426</f>
        <v>243210</v>
      </c>
      <c r="S426" s="167">
        <f t="shared" si="42"/>
        <v>24.321000000000002</v>
      </c>
      <c r="T426" s="167"/>
      <c r="U426" s="167"/>
      <c r="V426" s="175"/>
      <c r="W426" s="37"/>
      <c r="X426" s="37"/>
      <c r="Y426" s="39"/>
      <c r="Z426" s="40"/>
      <c r="AA426" s="41"/>
      <c r="AB426" s="41"/>
      <c r="AC426" s="41"/>
      <c r="AD426" s="42"/>
      <c r="AE426" s="41"/>
      <c r="AF426" s="43"/>
      <c r="AG426" s="44"/>
      <c r="AH426" s="44"/>
      <c r="AI426" s="42"/>
      <c r="AJ426" s="45"/>
      <c r="AK426" s="44"/>
      <c r="AL426" s="41"/>
      <c r="AM426" s="41"/>
      <c r="AN426" s="44"/>
      <c r="AO426" s="44"/>
      <c r="AP426" s="50">
        <v>1E-4</v>
      </c>
      <c r="AQ426" s="37"/>
      <c r="AR426" s="314"/>
      <c r="AS426" s="314"/>
      <c r="AT426" s="314"/>
      <c r="AU426" s="314"/>
      <c r="AV426" s="314"/>
      <c r="AW426" s="314"/>
      <c r="AX426" s="314"/>
      <c r="AY426" s="314"/>
      <c r="AZ426" s="314"/>
    </row>
    <row r="427" spans="1:52" s="30" customFormat="1" ht="24">
      <c r="A427" s="156" t="s">
        <v>492</v>
      </c>
      <c r="B427" s="13" t="s">
        <v>43</v>
      </c>
      <c r="C427" s="14" t="s">
        <v>235</v>
      </c>
      <c r="D427" s="15" t="s">
        <v>47</v>
      </c>
      <c r="E427" s="60" t="s">
        <v>886</v>
      </c>
      <c r="F427" s="59" t="s">
        <v>482</v>
      </c>
      <c r="G427" s="18" t="s">
        <v>540</v>
      </c>
      <c r="H427" s="17" t="s">
        <v>543</v>
      </c>
      <c r="I427" s="72"/>
      <c r="J427" s="19">
        <v>4</v>
      </c>
      <c r="K427" s="20" t="s">
        <v>620</v>
      </c>
      <c r="L427" s="20" t="s">
        <v>37</v>
      </c>
      <c r="M427" s="17" t="s">
        <v>588</v>
      </c>
      <c r="N427" s="17" t="s">
        <v>481</v>
      </c>
      <c r="O427" s="17" t="s">
        <v>346</v>
      </c>
      <c r="P427" s="21">
        <f>M427*400+N427*100+O427</f>
        <v>935</v>
      </c>
      <c r="Q427" s="12">
        <v>330</v>
      </c>
      <c r="R427" s="21">
        <f>P427*Q427</f>
        <v>308550</v>
      </c>
      <c r="S427" s="167">
        <f t="shared" si="42"/>
        <v>30.855</v>
      </c>
      <c r="T427" s="167"/>
      <c r="U427" s="167"/>
      <c r="V427" s="175"/>
      <c r="W427" s="37"/>
      <c r="X427" s="37"/>
      <c r="Y427" s="39"/>
      <c r="Z427" s="40"/>
      <c r="AA427" s="41"/>
      <c r="AB427" s="41"/>
      <c r="AC427" s="41"/>
      <c r="AD427" s="42"/>
      <c r="AE427" s="41"/>
      <c r="AF427" s="43"/>
      <c r="AG427" s="44"/>
      <c r="AH427" s="44"/>
      <c r="AI427" s="42"/>
      <c r="AJ427" s="45"/>
      <c r="AK427" s="44"/>
      <c r="AL427" s="41"/>
      <c r="AM427" s="41"/>
      <c r="AN427" s="44"/>
      <c r="AO427" s="44"/>
      <c r="AP427" s="50">
        <v>1E-4</v>
      </c>
      <c r="AQ427" s="37"/>
      <c r="AR427" s="314"/>
      <c r="AS427" s="314"/>
      <c r="AT427" s="314"/>
      <c r="AU427" s="314"/>
      <c r="AV427" s="314"/>
      <c r="AW427" s="314"/>
      <c r="AX427" s="314"/>
      <c r="AY427" s="314"/>
      <c r="AZ427" s="314"/>
    </row>
    <row r="428" spans="1:52" s="30" customFormat="1" ht="24">
      <c r="A428" s="253" t="s">
        <v>465</v>
      </c>
      <c r="B428" s="13" t="s">
        <v>43</v>
      </c>
      <c r="C428" s="14" t="s">
        <v>236</v>
      </c>
      <c r="D428" s="15" t="s">
        <v>45</v>
      </c>
      <c r="E428" s="60" t="s">
        <v>887</v>
      </c>
      <c r="F428" s="59" t="s">
        <v>483</v>
      </c>
      <c r="G428" s="18" t="s">
        <v>540</v>
      </c>
      <c r="H428" s="17" t="s">
        <v>543</v>
      </c>
      <c r="I428" s="72"/>
      <c r="J428" s="19">
        <v>4</v>
      </c>
      <c r="K428" s="20" t="s">
        <v>620</v>
      </c>
      <c r="L428" s="20" t="s">
        <v>37</v>
      </c>
      <c r="M428" s="17" t="s">
        <v>587</v>
      </c>
      <c r="N428" s="17" t="s">
        <v>588</v>
      </c>
      <c r="O428" s="17" t="s">
        <v>594</v>
      </c>
      <c r="P428" s="21">
        <f>M428*400+N428*100+O428</f>
        <v>1823</v>
      </c>
      <c r="Q428" s="12">
        <v>330</v>
      </c>
      <c r="R428" s="21">
        <f>P428*Q428</f>
        <v>601590</v>
      </c>
      <c r="S428" s="167">
        <f t="shared" si="42"/>
        <v>60.159000000000006</v>
      </c>
      <c r="T428" s="167"/>
      <c r="U428" s="167"/>
      <c r="V428" s="175"/>
      <c r="W428" s="37"/>
      <c r="X428" s="37"/>
      <c r="Y428" s="39"/>
      <c r="Z428" s="40"/>
      <c r="AA428" s="41"/>
      <c r="AB428" s="41"/>
      <c r="AC428" s="41"/>
      <c r="AD428" s="42"/>
      <c r="AE428" s="41"/>
      <c r="AF428" s="43"/>
      <c r="AG428" s="44"/>
      <c r="AH428" s="44"/>
      <c r="AI428" s="42"/>
      <c r="AJ428" s="45"/>
      <c r="AK428" s="44"/>
      <c r="AL428" s="41"/>
      <c r="AM428" s="41"/>
      <c r="AN428" s="44"/>
      <c r="AO428" s="44"/>
      <c r="AP428" s="50">
        <v>1E-4</v>
      </c>
      <c r="AQ428" s="37"/>
      <c r="AR428" s="314"/>
      <c r="AS428" s="314"/>
      <c r="AT428" s="314"/>
      <c r="AU428" s="314"/>
      <c r="AV428" s="314"/>
      <c r="AW428" s="314"/>
      <c r="AX428" s="314"/>
      <c r="AY428" s="314"/>
      <c r="AZ428" s="314"/>
    </row>
    <row r="429" spans="1:52" s="30" customFormat="1" ht="23.25">
      <c r="A429" s="254"/>
      <c r="B429" s="13"/>
      <c r="C429" s="14"/>
      <c r="D429" s="15"/>
      <c r="E429" s="61"/>
      <c r="F429" s="59"/>
      <c r="G429" s="18" t="s">
        <v>540</v>
      </c>
      <c r="H429" s="17" t="s">
        <v>567</v>
      </c>
      <c r="I429" s="72"/>
      <c r="J429" s="19">
        <v>4</v>
      </c>
      <c r="K429" s="20" t="s">
        <v>620</v>
      </c>
      <c r="L429" s="20" t="s">
        <v>37</v>
      </c>
      <c r="M429" s="17" t="s">
        <v>589</v>
      </c>
      <c r="N429" s="17" t="s">
        <v>585</v>
      </c>
      <c r="O429" s="17" t="s">
        <v>585</v>
      </c>
      <c r="P429" s="21">
        <f>M429*400+N429*100+O429</f>
        <v>4000</v>
      </c>
      <c r="Q429" s="12">
        <v>330</v>
      </c>
      <c r="R429" s="21">
        <f>P429*Q429</f>
        <v>1320000</v>
      </c>
      <c r="S429" s="167">
        <f t="shared" si="42"/>
        <v>132</v>
      </c>
      <c r="T429" s="167"/>
      <c r="U429" s="167"/>
      <c r="V429" s="175"/>
      <c r="W429" s="37"/>
      <c r="X429" s="37"/>
      <c r="Y429" s="39"/>
      <c r="Z429" s="40"/>
      <c r="AA429" s="41"/>
      <c r="AB429" s="41"/>
      <c r="AC429" s="41"/>
      <c r="AD429" s="42"/>
      <c r="AE429" s="41"/>
      <c r="AF429" s="43"/>
      <c r="AG429" s="44"/>
      <c r="AH429" s="44"/>
      <c r="AI429" s="42"/>
      <c r="AJ429" s="45"/>
      <c r="AK429" s="44"/>
      <c r="AL429" s="41"/>
      <c r="AM429" s="41"/>
      <c r="AN429" s="44"/>
      <c r="AO429" s="44"/>
      <c r="AP429" s="50">
        <v>1E-4</v>
      </c>
      <c r="AQ429" s="37"/>
      <c r="AR429" s="314"/>
      <c r="AS429" s="314"/>
      <c r="AT429" s="314"/>
      <c r="AU429" s="314"/>
      <c r="AV429" s="314"/>
      <c r="AW429" s="314"/>
      <c r="AX429" s="314"/>
      <c r="AY429" s="314"/>
      <c r="AZ429" s="314"/>
    </row>
    <row r="430" spans="1:52" s="30" customFormat="1" ht="23.25">
      <c r="A430" s="255"/>
      <c r="B430" s="13"/>
      <c r="C430" s="14"/>
      <c r="D430" s="15"/>
      <c r="E430" s="61"/>
      <c r="F430" s="59"/>
      <c r="G430" s="18"/>
      <c r="H430" s="17"/>
      <c r="I430" s="72"/>
      <c r="J430" s="19"/>
      <c r="K430" s="20"/>
      <c r="L430" s="20"/>
      <c r="M430" s="17"/>
      <c r="N430" s="17"/>
      <c r="O430" s="17"/>
      <c r="P430" s="21"/>
      <c r="Q430" s="12"/>
      <c r="R430" s="21"/>
      <c r="S430" s="167">
        <f>SUM(S428:S429)</f>
        <v>192.15899999999999</v>
      </c>
      <c r="T430" s="167">
        <v>68</v>
      </c>
      <c r="U430" s="167">
        <f>S430-T430</f>
        <v>124.15899999999999</v>
      </c>
      <c r="V430" s="175">
        <f>U430*75%+T430</f>
        <v>161.11924999999999</v>
      </c>
      <c r="W430" s="37"/>
      <c r="X430" s="37"/>
      <c r="Y430" s="39"/>
      <c r="Z430" s="40"/>
      <c r="AA430" s="41"/>
      <c r="AB430" s="41"/>
      <c r="AC430" s="41"/>
      <c r="AD430" s="42"/>
      <c r="AE430" s="41"/>
      <c r="AF430" s="43"/>
      <c r="AG430" s="44"/>
      <c r="AH430" s="44"/>
      <c r="AI430" s="42"/>
      <c r="AJ430" s="45"/>
      <c r="AK430" s="44"/>
      <c r="AL430" s="41"/>
      <c r="AM430" s="41"/>
      <c r="AN430" s="44"/>
      <c r="AO430" s="44"/>
      <c r="AP430" s="50"/>
      <c r="AQ430" s="37"/>
      <c r="AR430" s="314"/>
      <c r="AS430" s="314"/>
      <c r="AT430" s="314"/>
      <c r="AU430" s="314"/>
      <c r="AV430" s="314"/>
      <c r="AW430" s="314"/>
      <c r="AX430" s="314"/>
      <c r="AY430" s="314"/>
      <c r="AZ430" s="314"/>
    </row>
    <row r="431" spans="1:52" s="30" customFormat="1" ht="24">
      <c r="A431" s="156" t="s">
        <v>477</v>
      </c>
      <c r="B431" s="13" t="s">
        <v>43</v>
      </c>
      <c r="C431" s="14" t="s">
        <v>237</v>
      </c>
      <c r="D431" s="15" t="s">
        <v>45</v>
      </c>
      <c r="E431" s="60" t="s">
        <v>968</v>
      </c>
      <c r="F431" s="59" t="s">
        <v>484</v>
      </c>
      <c r="G431" s="18" t="s">
        <v>540</v>
      </c>
      <c r="H431" s="17" t="s">
        <v>543</v>
      </c>
      <c r="I431" s="72"/>
      <c r="J431" s="19">
        <v>4</v>
      </c>
      <c r="K431" s="20" t="s">
        <v>620</v>
      </c>
      <c r="L431" s="20" t="s">
        <v>37</v>
      </c>
      <c r="M431" s="17" t="s">
        <v>588</v>
      </c>
      <c r="N431" s="17" t="s">
        <v>585</v>
      </c>
      <c r="O431" s="17" t="s">
        <v>404</v>
      </c>
      <c r="P431" s="21">
        <f>M431*400+N431*100+O431</f>
        <v>876</v>
      </c>
      <c r="Q431" s="12">
        <v>330</v>
      </c>
      <c r="R431" s="21">
        <f>P431*Q431</f>
        <v>289080</v>
      </c>
      <c r="S431" s="167">
        <f>R431*0.01%</f>
        <v>28.908000000000001</v>
      </c>
      <c r="T431" s="167"/>
      <c r="U431" s="167"/>
      <c r="V431" s="175"/>
      <c r="W431" s="37"/>
      <c r="X431" s="37"/>
      <c r="Y431" s="39"/>
      <c r="Z431" s="40"/>
      <c r="AA431" s="41"/>
      <c r="AB431" s="41"/>
      <c r="AC431" s="41"/>
      <c r="AD431" s="42"/>
      <c r="AE431" s="41"/>
      <c r="AF431" s="43"/>
      <c r="AG431" s="44"/>
      <c r="AH431" s="44"/>
      <c r="AI431" s="42"/>
      <c r="AJ431" s="45"/>
      <c r="AK431" s="44"/>
      <c r="AL431" s="41"/>
      <c r="AM431" s="41"/>
      <c r="AN431" s="44"/>
      <c r="AO431" s="44"/>
      <c r="AP431" s="50">
        <v>1E-4</v>
      </c>
      <c r="AQ431" s="37"/>
      <c r="AR431" s="314"/>
      <c r="AS431" s="314"/>
      <c r="AT431" s="314"/>
      <c r="AU431" s="314"/>
      <c r="AV431" s="314"/>
      <c r="AW431" s="314"/>
      <c r="AX431" s="314"/>
      <c r="AY431" s="314"/>
      <c r="AZ431" s="314"/>
    </row>
    <row r="432" spans="1:52" s="30" customFormat="1" ht="24">
      <c r="A432" s="156" t="s">
        <v>649</v>
      </c>
      <c r="B432" s="13" t="s">
        <v>43</v>
      </c>
      <c r="C432" s="14" t="s">
        <v>238</v>
      </c>
      <c r="D432" s="15" t="s">
        <v>239</v>
      </c>
      <c r="E432" s="60" t="s">
        <v>888</v>
      </c>
      <c r="F432" s="59" t="s">
        <v>485</v>
      </c>
      <c r="G432" s="18" t="s">
        <v>540</v>
      </c>
      <c r="H432" s="17" t="s">
        <v>543</v>
      </c>
      <c r="I432" s="72"/>
      <c r="J432" s="19">
        <v>4</v>
      </c>
      <c r="K432" s="20" t="s">
        <v>620</v>
      </c>
      <c r="L432" s="20" t="s">
        <v>37</v>
      </c>
      <c r="M432" s="17" t="s">
        <v>588</v>
      </c>
      <c r="N432" s="17" t="s">
        <v>481</v>
      </c>
      <c r="O432" s="17" t="s">
        <v>591</v>
      </c>
      <c r="P432" s="21">
        <f>M432*400+N432*100+O432</f>
        <v>922</v>
      </c>
      <c r="Q432" s="12">
        <v>330</v>
      </c>
      <c r="R432" s="21">
        <f>P432*Q432</f>
        <v>304260</v>
      </c>
      <c r="S432" s="167">
        <f>R432*0.01%</f>
        <v>30.426000000000002</v>
      </c>
      <c r="T432" s="167"/>
      <c r="U432" s="167"/>
      <c r="V432" s="175"/>
      <c r="W432" s="37"/>
      <c r="X432" s="37"/>
      <c r="Y432" s="39"/>
      <c r="Z432" s="40"/>
      <c r="AA432" s="41"/>
      <c r="AB432" s="41"/>
      <c r="AC432" s="41"/>
      <c r="AD432" s="42"/>
      <c r="AE432" s="41"/>
      <c r="AF432" s="43"/>
      <c r="AG432" s="44"/>
      <c r="AH432" s="44"/>
      <c r="AI432" s="42"/>
      <c r="AJ432" s="45"/>
      <c r="AK432" s="44"/>
      <c r="AL432" s="41"/>
      <c r="AM432" s="41"/>
      <c r="AN432" s="44"/>
      <c r="AO432" s="44"/>
      <c r="AP432" s="50">
        <v>1E-4</v>
      </c>
      <c r="AQ432" s="37"/>
      <c r="AR432" s="314"/>
      <c r="AS432" s="314"/>
      <c r="AT432" s="314"/>
      <c r="AU432" s="314"/>
      <c r="AV432" s="314"/>
      <c r="AW432" s="314"/>
      <c r="AX432" s="314"/>
      <c r="AY432" s="314"/>
      <c r="AZ432" s="314"/>
    </row>
    <row r="433" spans="1:52" s="30" customFormat="1" ht="24">
      <c r="A433" s="253" t="s">
        <v>370</v>
      </c>
      <c r="B433" s="13" t="s">
        <v>43</v>
      </c>
      <c r="C433" s="14" t="s">
        <v>240</v>
      </c>
      <c r="D433" s="15" t="s">
        <v>47</v>
      </c>
      <c r="E433" s="60" t="s">
        <v>891</v>
      </c>
      <c r="F433" s="59" t="s">
        <v>477</v>
      </c>
      <c r="G433" s="18" t="s">
        <v>540</v>
      </c>
      <c r="H433" s="17" t="s">
        <v>550</v>
      </c>
      <c r="I433" s="72"/>
      <c r="J433" s="19">
        <v>4</v>
      </c>
      <c r="K433" s="20" t="s">
        <v>620</v>
      </c>
      <c r="L433" s="20" t="s">
        <v>37</v>
      </c>
      <c r="M433" s="17" t="s">
        <v>587</v>
      </c>
      <c r="N433" s="17" t="s">
        <v>584</v>
      </c>
      <c r="O433" s="17" t="s">
        <v>599</v>
      </c>
      <c r="P433" s="21">
        <f>M433*400+N433*100+O433</f>
        <v>1965</v>
      </c>
      <c r="Q433" s="12">
        <v>330</v>
      </c>
      <c r="R433" s="21">
        <f>P433*Q433</f>
        <v>648450</v>
      </c>
      <c r="S433" s="167">
        <f>R433*0.01%</f>
        <v>64.844999999999999</v>
      </c>
      <c r="T433" s="167"/>
      <c r="U433" s="167"/>
      <c r="V433" s="175"/>
      <c r="W433" s="37"/>
      <c r="X433" s="37"/>
      <c r="Y433" s="39"/>
      <c r="Z433" s="40"/>
      <c r="AA433" s="41"/>
      <c r="AB433" s="41"/>
      <c r="AC433" s="41"/>
      <c r="AD433" s="42"/>
      <c r="AE433" s="41"/>
      <c r="AF433" s="43"/>
      <c r="AG433" s="44"/>
      <c r="AH433" s="44"/>
      <c r="AI433" s="42"/>
      <c r="AJ433" s="45"/>
      <c r="AK433" s="44"/>
      <c r="AL433" s="41"/>
      <c r="AM433" s="41"/>
      <c r="AN433" s="44"/>
      <c r="AO433" s="44"/>
      <c r="AP433" s="50">
        <v>1E-4</v>
      </c>
      <c r="AQ433" s="37"/>
      <c r="AR433" s="314"/>
      <c r="AS433" s="314"/>
      <c r="AT433" s="314"/>
      <c r="AU433" s="314"/>
      <c r="AV433" s="314"/>
      <c r="AW433" s="314"/>
      <c r="AX433" s="314"/>
      <c r="AY433" s="314"/>
      <c r="AZ433" s="314"/>
    </row>
    <row r="434" spans="1:52" s="30" customFormat="1" ht="23.25">
      <c r="A434" s="254"/>
      <c r="B434" s="13"/>
      <c r="C434" s="14"/>
      <c r="D434" s="15"/>
      <c r="E434" s="61"/>
      <c r="F434" s="59"/>
      <c r="G434" s="18" t="s">
        <v>540</v>
      </c>
      <c r="H434" s="17" t="s">
        <v>550</v>
      </c>
      <c r="I434" s="72"/>
      <c r="J434" s="19">
        <v>4</v>
      </c>
      <c r="K434" s="20" t="s">
        <v>620</v>
      </c>
      <c r="L434" s="20" t="s">
        <v>37</v>
      </c>
      <c r="M434" s="17" t="s">
        <v>591</v>
      </c>
      <c r="N434" s="17" t="s">
        <v>588</v>
      </c>
      <c r="O434" s="17" t="s">
        <v>601</v>
      </c>
      <c r="P434" s="21">
        <f>M434*400+N434*100+O434</f>
        <v>9058</v>
      </c>
      <c r="Q434" s="12">
        <v>330</v>
      </c>
      <c r="R434" s="21">
        <f>P434*Q434</f>
        <v>2989140</v>
      </c>
      <c r="S434" s="167">
        <f>R434*0.01%</f>
        <v>298.91399999999999</v>
      </c>
      <c r="T434" s="167"/>
      <c r="U434" s="167"/>
      <c r="V434" s="175"/>
      <c r="W434" s="37"/>
      <c r="X434" s="37"/>
      <c r="Y434" s="39"/>
      <c r="Z434" s="40"/>
      <c r="AA434" s="41"/>
      <c r="AB434" s="41"/>
      <c r="AC434" s="41"/>
      <c r="AD434" s="42"/>
      <c r="AE434" s="41"/>
      <c r="AF434" s="43"/>
      <c r="AG434" s="44"/>
      <c r="AH434" s="44"/>
      <c r="AI434" s="42"/>
      <c r="AJ434" s="45"/>
      <c r="AK434" s="44"/>
      <c r="AL434" s="41"/>
      <c r="AM434" s="41"/>
      <c r="AN434" s="44"/>
      <c r="AO434" s="44"/>
      <c r="AP434" s="50">
        <v>1E-4</v>
      </c>
      <c r="AQ434" s="37"/>
      <c r="AR434" s="314"/>
      <c r="AS434" s="314"/>
      <c r="AT434" s="314"/>
      <c r="AU434" s="314"/>
      <c r="AV434" s="314"/>
      <c r="AW434" s="314"/>
      <c r="AX434" s="314"/>
      <c r="AY434" s="314"/>
      <c r="AZ434" s="314"/>
    </row>
    <row r="435" spans="1:52" s="30" customFormat="1" ht="23.25">
      <c r="A435" s="254"/>
      <c r="B435" s="13"/>
      <c r="C435" s="14"/>
      <c r="D435" s="15"/>
      <c r="E435" s="61"/>
      <c r="F435" s="59"/>
      <c r="G435" s="18" t="s">
        <v>540</v>
      </c>
      <c r="H435" s="17" t="s">
        <v>550</v>
      </c>
      <c r="I435" s="72"/>
      <c r="J435" s="19">
        <v>4</v>
      </c>
      <c r="K435" s="20" t="s">
        <v>620</v>
      </c>
      <c r="L435" s="20" t="s">
        <v>37</v>
      </c>
      <c r="M435" s="17" t="s">
        <v>583</v>
      </c>
      <c r="N435" s="17" t="s">
        <v>481</v>
      </c>
      <c r="O435" s="17" t="s">
        <v>489</v>
      </c>
      <c r="P435" s="21">
        <f>M435*400+N435*100+O435</f>
        <v>2178</v>
      </c>
      <c r="Q435" s="12">
        <v>330</v>
      </c>
      <c r="R435" s="21">
        <f>P435*Q435</f>
        <v>718740</v>
      </c>
      <c r="S435" s="167">
        <f>R435*0.01%</f>
        <v>71.874000000000009</v>
      </c>
      <c r="T435" s="167"/>
      <c r="U435" s="167"/>
      <c r="V435" s="175"/>
      <c r="W435" s="37"/>
      <c r="X435" s="37"/>
      <c r="Y435" s="39"/>
      <c r="Z435" s="40"/>
      <c r="AA435" s="41"/>
      <c r="AB435" s="41"/>
      <c r="AC435" s="41"/>
      <c r="AD435" s="42"/>
      <c r="AE435" s="41"/>
      <c r="AF435" s="43"/>
      <c r="AG435" s="44"/>
      <c r="AH435" s="44"/>
      <c r="AI435" s="42"/>
      <c r="AJ435" s="45"/>
      <c r="AK435" s="44"/>
      <c r="AL435" s="41"/>
      <c r="AM435" s="41"/>
      <c r="AN435" s="44"/>
      <c r="AO435" s="44"/>
      <c r="AP435" s="50">
        <v>1E-4</v>
      </c>
      <c r="AQ435" s="37"/>
      <c r="AR435" s="314"/>
      <c r="AS435" s="314"/>
      <c r="AT435" s="314"/>
      <c r="AU435" s="314"/>
      <c r="AV435" s="314"/>
      <c r="AW435" s="314"/>
      <c r="AX435" s="314"/>
      <c r="AY435" s="314"/>
      <c r="AZ435" s="314"/>
    </row>
    <row r="436" spans="1:52" s="30" customFormat="1" ht="23.25">
      <c r="A436" s="255"/>
      <c r="B436" s="13"/>
      <c r="C436" s="14"/>
      <c r="D436" s="15"/>
      <c r="E436" s="61"/>
      <c r="F436" s="59"/>
      <c r="G436" s="18"/>
      <c r="H436" s="17"/>
      <c r="I436" s="72"/>
      <c r="J436" s="19"/>
      <c r="K436" s="20"/>
      <c r="L436" s="20"/>
      <c r="M436" s="17"/>
      <c r="N436" s="17"/>
      <c r="O436" s="17"/>
      <c r="P436" s="21"/>
      <c r="Q436" s="12"/>
      <c r="R436" s="21"/>
      <c r="S436" s="167">
        <f>SUM(S433:S435)</f>
        <v>435.63300000000004</v>
      </c>
      <c r="T436" s="167"/>
      <c r="U436" s="167"/>
      <c r="V436" s="175"/>
      <c r="W436" s="37"/>
      <c r="X436" s="37"/>
      <c r="Y436" s="39"/>
      <c r="Z436" s="40"/>
      <c r="AA436" s="41"/>
      <c r="AB436" s="41"/>
      <c r="AC436" s="41"/>
      <c r="AD436" s="42"/>
      <c r="AE436" s="41"/>
      <c r="AF436" s="43"/>
      <c r="AG436" s="44"/>
      <c r="AH436" s="44"/>
      <c r="AI436" s="42"/>
      <c r="AJ436" s="45"/>
      <c r="AK436" s="44"/>
      <c r="AL436" s="41"/>
      <c r="AM436" s="41"/>
      <c r="AN436" s="44"/>
      <c r="AO436" s="44"/>
      <c r="AP436" s="50"/>
      <c r="AQ436" s="37"/>
      <c r="AR436" s="314"/>
      <c r="AS436" s="314"/>
      <c r="AT436" s="314"/>
      <c r="AU436" s="314"/>
      <c r="AV436" s="314"/>
      <c r="AW436" s="314"/>
      <c r="AX436" s="314"/>
      <c r="AY436" s="314"/>
      <c r="AZ436" s="314"/>
    </row>
    <row r="437" spans="1:52" s="30" customFormat="1" ht="24">
      <c r="A437" s="156" t="s">
        <v>382</v>
      </c>
      <c r="B437" s="13" t="s">
        <v>49</v>
      </c>
      <c r="C437" s="14" t="s">
        <v>240</v>
      </c>
      <c r="D437" s="15" t="s">
        <v>189</v>
      </c>
      <c r="E437" s="60" t="s">
        <v>889</v>
      </c>
      <c r="F437" s="59" t="s">
        <v>452</v>
      </c>
      <c r="G437" s="18" t="s">
        <v>540</v>
      </c>
      <c r="H437" s="17" t="s">
        <v>549</v>
      </c>
      <c r="I437" s="72"/>
      <c r="J437" s="19">
        <v>4</v>
      </c>
      <c r="K437" s="20" t="s">
        <v>620</v>
      </c>
      <c r="L437" s="20" t="s">
        <v>37</v>
      </c>
      <c r="M437" s="17" t="s">
        <v>481</v>
      </c>
      <c r="N437" s="17" t="s">
        <v>584</v>
      </c>
      <c r="O437" s="17" t="s">
        <v>526</v>
      </c>
      <c r="P437" s="21">
        <f t="shared" ref="P437:P448" si="43">M437*400+N437*100+O437</f>
        <v>715</v>
      </c>
      <c r="Q437" s="12">
        <v>330</v>
      </c>
      <c r="R437" s="21">
        <f t="shared" ref="R437:R448" si="44">P437*Q437</f>
        <v>235950</v>
      </c>
      <c r="S437" s="167">
        <f t="shared" ref="S437:S448" si="45">R437*0.01%</f>
        <v>23.595000000000002</v>
      </c>
      <c r="T437" s="167"/>
      <c r="U437" s="167"/>
      <c r="V437" s="175"/>
      <c r="W437" s="37"/>
      <c r="X437" s="37"/>
      <c r="Y437" s="39"/>
      <c r="Z437" s="40"/>
      <c r="AA437" s="41"/>
      <c r="AB437" s="41"/>
      <c r="AC437" s="41"/>
      <c r="AD437" s="42"/>
      <c r="AE437" s="41"/>
      <c r="AF437" s="43"/>
      <c r="AG437" s="44"/>
      <c r="AH437" s="44"/>
      <c r="AI437" s="42"/>
      <c r="AJ437" s="45"/>
      <c r="AK437" s="44"/>
      <c r="AL437" s="41"/>
      <c r="AM437" s="41"/>
      <c r="AN437" s="44"/>
      <c r="AO437" s="44"/>
      <c r="AP437" s="50">
        <v>1E-4</v>
      </c>
      <c r="AQ437" s="37"/>
      <c r="AR437" s="314"/>
      <c r="AS437" s="314"/>
      <c r="AT437" s="314"/>
      <c r="AU437" s="314"/>
      <c r="AV437" s="314"/>
      <c r="AW437" s="314"/>
      <c r="AX437" s="314"/>
      <c r="AY437" s="314"/>
      <c r="AZ437" s="314"/>
    </row>
    <row r="438" spans="1:52" s="30" customFormat="1" ht="24">
      <c r="A438" s="156" t="s">
        <v>650</v>
      </c>
      <c r="B438" s="13" t="s">
        <v>43</v>
      </c>
      <c r="C438" s="14" t="s">
        <v>241</v>
      </c>
      <c r="D438" s="15" t="s">
        <v>47</v>
      </c>
      <c r="E438" s="60" t="s">
        <v>890</v>
      </c>
      <c r="F438" s="59" t="s">
        <v>472</v>
      </c>
      <c r="G438" s="18" t="s">
        <v>540</v>
      </c>
      <c r="H438" s="17" t="s">
        <v>558</v>
      </c>
      <c r="I438" s="72"/>
      <c r="J438" s="19">
        <v>4</v>
      </c>
      <c r="K438" s="20" t="s">
        <v>620</v>
      </c>
      <c r="L438" s="20" t="s">
        <v>37</v>
      </c>
      <c r="M438" s="17" t="s">
        <v>584</v>
      </c>
      <c r="N438" s="17" t="s">
        <v>585</v>
      </c>
      <c r="O438" s="17" t="s">
        <v>462</v>
      </c>
      <c r="P438" s="21">
        <f t="shared" si="43"/>
        <v>1250</v>
      </c>
      <c r="Q438" s="12">
        <v>330</v>
      </c>
      <c r="R438" s="21">
        <f t="shared" si="44"/>
        <v>412500</v>
      </c>
      <c r="S438" s="167">
        <f t="shared" si="45"/>
        <v>41.25</v>
      </c>
      <c r="T438" s="167"/>
      <c r="U438" s="167"/>
      <c r="V438" s="175"/>
      <c r="W438" s="37"/>
      <c r="X438" s="37"/>
      <c r="Y438" s="39"/>
      <c r="Z438" s="40"/>
      <c r="AA438" s="41"/>
      <c r="AB438" s="41"/>
      <c r="AC438" s="41"/>
      <c r="AD438" s="42"/>
      <c r="AE438" s="41"/>
      <c r="AF438" s="43"/>
      <c r="AG438" s="44"/>
      <c r="AH438" s="44"/>
      <c r="AI438" s="42"/>
      <c r="AJ438" s="45"/>
      <c r="AK438" s="44"/>
      <c r="AL438" s="41"/>
      <c r="AM438" s="41"/>
      <c r="AN438" s="44"/>
      <c r="AO438" s="44"/>
      <c r="AP438" s="50">
        <v>1E-4</v>
      </c>
      <c r="AQ438" s="37"/>
      <c r="AR438" s="314"/>
      <c r="AS438" s="314"/>
      <c r="AT438" s="314"/>
      <c r="AU438" s="314"/>
      <c r="AV438" s="314"/>
      <c r="AW438" s="314"/>
      <c r="AX438" s="314"/>
      <c r="AY438" s="314"/>
      <c r="AZ438" s="314"/>
    </row>
    <row r="439" spans="1:52" s="30" customFormat="1" ht="24">
      <c r="A439" s="156" t="s">
        <v>398</v>
      </c>
      <c r="B439" s="13" t="s">
        <v>75</v>
      </c>
      <c r="C439" s="14" t="s">
        <v>242</v>
      </c>
      <c r="D439" s="15" t="s">
        <v>45</v>
      </c>
      <c r="E439" s="60" t="s">
        <v>892</v>
      </c>
      <c r="F439" s="59" t="s">
        <v>410</v>
      </c>
      <c r="G439" s="18" t="s">
        <v>540</v>
      </c>
      <c r="H439" s="17" t="s">
        <v>562</v>
      </c>
      <c r="I439" s="72"/>
      <c r="J439" s="19">
        <v>4</v>
      </c>
      <c r="K439" s="20" t="s">
        <v>620</v>
      </c>
      <c r="L439" s="20" t="s">
        <v>37</v>
      </c>
      <c r="M439" s="17" t="s">
        <v>537</v>
      </c>
      <c r="N439" s="17" t="s">
        <v>481</v>
      </c>
      <c r="O439" s="17" t="s">
        <v>362</v>
      </c>
      <c r="P439" s="21">
        <f t="shared" si="43"/>
        <v>2595</v>
      </c>
      <c r="Q439" s="12">
        <v>330</v>
      </c>
      <c r="R439" s="21">
        <f t="shared" si="44"/>
        <v>856350</v>
      </c>
      <c r="S439" s="167">
        <f t="shared" si="45"/>
        <v>85.635000000000005</v>
      </c>
      <c r="T439" s="167">
        <v>27</v>
      </c>
      <c r="U439" s="167">
        <f>S439-T439</f>
        <v>58.635000000000005</v>
      </c>
      <c r="V439" s="175">
        <f>U439*75%+T439</f>
        <v>70.976250000000007</v>
      </c>
      <c r="W439" s="37"/>
      <c r="X439" s="37"/>
      <c r="Y439" s="39"/>
      <c r="Z439" s="40"/>
      <c r="AA439" s="41"/>
      <c r="AB439" s="41"/>
      <c r="AC439" s="41"/>
      <c r="AD439" s="42"/>
      <c r="AE439" s="41"/>
      <c r="AF439" s="43"/>
      <c r="AG439" s="44"/>
      <c r="AH439" s="44"/>
      <c r="AI439" s="42"/>
      <c r="AJ439" s="45"/>
      <c r="AK439" s="44"/>
      <c r="AL439" s="41"/>
      <c r="AM439" s="41"/>
      <c r="AN439" s="44"/>
      <c r="AO439" s="44"/>
      <c r="AP439" s="50">
        <v>1E-4</v>
      </c>
      <c r="AQ439" s="37"/>
      <c r="AR439" s="314"/>
      <c r="AS439" s="314"/>
      <c r="AT439" s="314"/>
      <c r="AU439" s="314"/>
      <c r="AV439" s="314"/>
      <c r="AW439" s="314"/>
      <c r="AX439" s="314"/>
      <c r="AY439" s="314"/>
      <c r="AZ439" s="314"/>
    </row>
    <row r="440" spans="1:52" s="30" customFormat="1" ht="23.25">
      <c r="A440" s="156" t="s">
        <v>563</v>
      </c>
      <c r="B440" s="13" t="s">
        <v>43</v>
      </c>
      <c r="C440" s="14" t="s">
        <v>234</v>
      </c>
      <c r="D440" s="15" t="s">
        <v>47</v>
      </c>
      <c r="E440" s="63" t="s">
        <v>1038</v>
      </c>
      <c r="F440" s="59" t="s">
        <v>481</v>
      </c>
      <c r="G440" s="18" t="s">
        <v>1035</v>
      </c>
      <c r="H440" s="17" t="s">
        <v>583</v>
      </c>
      <c r="I440" s="72"/>
      <c r="J440" s="19">
        <v>4</v>
      </c>
      <c r="K440" s="20" t="s">
        <v>620</v>
      </c>
      <c r="L440" s="20" t="s">
        <v>37</v>
      </c>
      <c r="M440" s="17" t="s">
        <v>537</v>
      </c>
      <c r="N440" s="17" t="s">
        <v>585</v>
      </c>
      <c r="O440" s="17" t="s">
        <v>585</v>
      </c>
      <c r="P440" s="21">
        <f t="shared" si="43"/>
        <v>2400</v>
      </c>
      <c r="Q440" s="12">
        <v>330</v>
      </c>
      <c r="R440" s="21">
        <f t="shared" si="44"/>
        <v>792000</v>
      </c>
      <c r="S440" s="167">
        <f t="shared" si="45"/>
        <v>79.2</v>
      </c>
      <c r="T440" s="167">
        <v>34</v>
      </c>
      <c r="U440" s="167">
        <f>S440-T440</f>
        <v>45.2</v>
      </c>
      <c r="V440" s="175">
        <f>U440*75%+T440</f>
        <v>67.900000000000006</v>
      </c>
      <c r="W440" s="37"/>
      <c r="X440" s="37"/>
      <c r="Y440" s="39"/>
      <c r="Z440" s="40"/>
      <c r="AA440" s="41"/>
      <c r="AB440" s="41"/>
      <c r="AC440" s="41"/>
      <c r="AD440" s="42"/>
      <c r="AE440" s="41"/>
      <c r="AF440" s="43"/>
      <c r="AG440" s="44"/>
      <c r="AH440" s="44"/>
      <c r="AI440" s="42"/>
      <c r="AJ440" s="45"/>
      <c r="AK440" s="44"/>
      <c r="AL440" s="41"/>
      <c r="AM440" s="41"/>
      <c r="AN440" s="44"/>
      <c r="AO440" s="44"/>
      <c r="AP440" s="50"/>
      <c r="AQ440" s="37"/>
      <c r="AR440" s="314"/>
      <c r="AS440" s="314"/>
      <c r="AT440" s="314"/>
      <c r="AU440" s="314"/>
      <c r="AV440" s="314"/>
      <c r="AW440" s="314"/>
      <c r="AX440" s="314"/>
      <c r="AY440" s="314"/>
      <c r="AZ440" s="314"/>
    </row>
    <row r="441" spans="1:52" s="30" customFormat="1" ht="24">
      <c r="A441" s="156" t="s">
        <v>365</v>
      </c>
      <c r="B441" s="13" t="s">
        <v>49</v>
      </c>
      <c r="C441" s="14" t="s">
        <v>243</v>
      </c>
      <c r="D441" s="15" t="s">
        <v>45</v>
      </c>
      <c r="E441" s="60" t="s">
        <v>893</v>
      </c>
      <c r="F441" s="59" t="s">
        <v>486</v>
      </c>
      <c r="G441" s="18" t="s">
        <v>540</v>
      </c>
      <c r="H441" s="17" t="s">
        <v>546</v>
      </c>
      <c r="I441" s="72"/>
      <c r="J441" s="19">
        <v>4</v>
      </c>
      <c r="K441" s="20" t="s">
        <v>620</v>
      </c>
      <c r="L441" s="20" t="s">
        <v>37</v>
      </c>
      <c r="M441" s="17" t="s">
        <v>537</v>
      </c>
      <c r="N441" s="17" t="s">
        <v>585</v>
      </c>
      <c r="O441" s="17" t="s">
        <v>369</v>
      </c>
      <c r="P441" s="21">
        <f t="shared" si="43"/>
        <v>2494</v>
      </c>
      <c r="Q441" s="12">
        <v>330</v>
      </c>
      <c r="R441" s="21">
        <f t="shared" si="44"/>
        <v>823020</v>
      </c>
      <c r="S441" s="167">
        <f t="shared" si="45"/>
        <v>82.302000000000007</v>
      </c>
      <c r="T441" s="167"/>
      <c r="U441" s="167"/>
      <c r="V441" s="175"/>
      <c r="W441" s="37"/>
      <c r="X441" s="37"/>
      <c r="Y441" s="39"/>
      <c r="Z441" s="40"/>
      <c r="AA441" s="41"/>
      <c r="AB441" s="41"/>
      <c r="AC441" s="41"/>
      <c r="AD441" s="42"/>
      <c r="AE441" s="41"/>
      <c r="AF441" s="43"/>
      <c r="AG441" s="44"/>
      <c r="AH441" s="44"/>
      <c r="AI441" s="42"/>
      <c r="AJ441" s="45"/>
      <c r="AK441" s="44"/>
      <c r="AL441" s="41"/>
      <c r="AM441" s="41"/>
      <c r="AN441" s="44"/>
      <c r="AO441" s="44"/>
      <c r="AP441" s="50">
        <v>1E-4</v>
      </c>
      <c r="AQ441" s="37"/>
      <c r="AR441" s="314"/>
      <c r="AS441" s="314"/>
      <c r="AT441" s="314"/>
      <c r="AU441" s="314"/>
      <c r="AV441" s="314"/>
      <c r="AW441" s="314"/>
      <c r="AX441" s="314"/>
      <c r="AY441" s="314"/>
      <c r="AZ441" s="314"/>
    </row>
    <row r="442" spans="1:52" s="30" customFormat="1" ht="24">
      <c r="A442" s="156" t="s">
        <v>408</v>
      </c>
      <c r="B442" s="13" t="s">
        <v>49</v>
      </c>
      <c r="C442" s="14" t="s">
        <v>244</v>
      </c>
      <c r="D442" s="15" t="s">
        <v>127</v>
      </c>
      <c r="E442" s="60" t="s">
        <v>894</v>
      </c>
      <c r="F442" s="59" t="s">
        <v>474</v>
      </c>
      <c r="G442" s="18" t="s">
        <v>540</v>
      </c>
      <c r="H442" s="17" t="s">
        <v>543</v>
      </c>
      <c r="I442" s="72"/>
      <c r="J442" s="19">
        <v>4</v>
      </c>
      <c r="K442" s="20" t="s">
        <v>620</v>
      </c>
      <c r="L442" s="20" t="s">
        <v>37</v>
      </c>
      <c r="M442" s="17" t="s">
        <v>583</v>
      </c>
      <c r="N442" s="17" t="s">
        <v>584</v>
      </c>
      <c r="O442" s="17" t="s">
        <v>596</v>
      </c>
      <c r="P442" s="21">
        <f t="shared" si="43"/>
        <v>2321</v>
      </c>
      <c r="Q442" s="12">
        <v>330</v>
      </c>
      <c r="R442" s="21">
        <f t="shared" si="44"/>
        <v>765930</v>
      </c>
      <c r="S442" s="167">
        <f t="shared" si="45"/>
        <v>76.593000000000004</v>
      </c>
      <c r="T442" s="167">
        <v>24</v>
      </c>
      <c r="U442" s="167">
        <f>S442-T442</f>
        <v>52.593000000000004</v>
      </c>
      <c r="V442" s="175">
        <f>U442*75%+T442</f>
        <v>63.444749999999999</v>
      </c>
      <c r="W442" s="37"/>
      <c r="X442" s="37"/>
      <c r="Y442" s="39"/>
      <c r="Z442" s="40"/>
      <c r="AA442" s="41"/>
      <c r="AB442" s="41"/>
      <c r="AC442" s="41"/>
      <c r="AD442" s="42"/>
      <c r="AE442" s="41"/>
      <c r="AF442" s="43"/>
      <c r="AG442" s="44"/>
      <c r="AH442" s="44"/>
      <c r="AI442" s="42"/>
      <c r="AJ442" s="45"/>
      <c r="AK442" s="44"/>
      <c r="AL442" s="41"/>
      <c r="AM442" s="41"/>
      <c r="AN442" s="44"/>
      <c r="AO442" s="44"/>
      <c r="AP442" s="50">
        <v>1E-4</v>
      </c>
      <c r="AQ442" s="37"/>
      <c r="AR442" s="314"/>
      <c r="AS442" s="314"/>
      <c r="AT442" s="314"/>
      <c r="AU442" s="314"/>
      <c r="AV442" s="314"/>
      <c r="AW442" s="314"/>
      <c r="AX442" s="314"/>
      <c r="AY442" s="314"/>
      <c r="AZ442" s="314"/>
    </row>
    <row r="443" spans="1:52" s="30" customFormat="1" ht="24">
      <c r="A443" s="253" t="s">
        <v>651</v>
      </c>
      <c r="B443" s="13" t="s">
        <v>43</v>
      </c>
      <c r="C443" s="14" t="s">
        <v>246</v>
      </c>
      <c r="D443" s="15" t="s">
        <v>247</v>
      </c>
      <c r="E443" s="60" t="s">
        <v>896</v>
      </c>
      <c r="F443" s="59" t="s">
        <v>488</v>
      </c>
      <c r="G443" s="18" t="s">
        <v>540</v>
      </c>
      <c r="H443" s="17" t="s">
        <v>544</v>
      </c>
      <c r="I443" s="72"/>
      <c r="J443" s="19">
        <v>4</v>
      </c>
      <c r="K443" s="20" t="s">
        <v>620</v>
      </c>
      <c r="L443" s="20" t="s">
        <v>37</v>
      </c>
      <c r="M443" s="17" t="s">
        <v>481</v>
      </c>
      <c r="N443" s="17" t="s">
        <v>588</v>
      </c>
      <c r="O443" s="17" t="s">
        <v>475</v>
      </c>
      <c r="P443" s="21">
        <f t="shared" si="43"/>
        <v>684</v>
      </c>
      <c r="Q443" s="12">
        <v>330</v>
      </c>
      <c r="R443" s="21">
        <f t="shared" si="44"/>
        <v>225720</v>
      </c>
      <c r="S443" s="167">
        <f t="shared" si="45"/>
        <v>22.572000000000003</v>
      </c>
      <c r="T443" s="167"/>
      <c r="U443" s="167"/>
      <c r="V443" s="175"/>
      <c r="W443" s="37"/>
      <c r="X443" s="37"/>
      <c r="Y443" s="39"/>
      <c r="Z443" s="40"/>
      <c r="AA443" s="41"/>
      <c r="AB443" s="41"/>
      <c r="AC443" s="41"/>
      <c r="AD443" s="42"/>
      <c r="AE443" s="41"/>
      <c r="AF443" s="43"/>
      <c r="AG443" s="44"/>
      <c r="AH443" s="44"/>
      <c r="AI443" s="42"/>
      <c r="AJ443" s="45"/>
      <c r="AK443" s="44"/>
      <c r="AL443" s="41"/>
      <c r="AM443" s="41"/>
      <c r="AN443" s="44"/>
      <c r="AO443" s="44"/>
      <c r="AP443" s="50">
        <v>1E-4</v>
      </c>
      <c r="AQ443" s="37"/>
      <c r="AR443" s="314"/>
      <c r="AS443" s="314"/>
      <c r="AT443" s="314"/>
      <c r="AU443" s="314"/>
      <c r="AV443" s="314"/>
      <c r="AW443" s="314"/>
      <c r="AX443" s="314"/>
      <c r="AY443" s="314"/>
      <c r="AZ443" s="314"/>
    </row>
    <row r="444" spans="1:52" s="30" customFormat="1" ht="23.25">
      <c r="A444" s="254"/>
      <c r="B444" s="13"/>
      <c r="C444" s="14"/>
      <c r="D444" s="15"/>
      <c r="E444" s="61"/>
      <c r="F444" s="59"/>
      <c r="G444" s="18" t="s">
        <v>540</v>
      </c>
      <c r="H444" s="17" t="s">
        <v>560</v>
      </c>
      <c r="I444" s="72"/>
      <c r="J444" s="19">
        <v>4</v>
      </c>
      <c r="K444" s="20" t="s">
        <v>620</v>
      </c>
      <c r="L444" s="20" t="s">
        <v>37</v>
      </c>
      <c r="M444" s="17" t="s">
        <v>585</v>
      </c>
      <c r="N444" s="17" t="s">
        <v>584</v>
      </c>
      <c r="O444" s="17" t="s">
        <v>409</v>
      </c>
      <c r="P444" s="21">
        <f t="shared" si="43"/>
        <v>336</v>
      </c>
      <c r="Q444" s="12">
        <v>330</v>
      </c>
      <c r="R444" s="21">
        <f t="shared" si="44"/>
        <v>110880</v>
      </c>
      <c r="S444" s="167">
        <f t="shared" si="45"/>
        <v>11.088000000000001</v>
      </c>
      <c r="T444" s="167"/>
      <c r="U444" s="167"/>
      <c r="V444" s="175"/>
      <c r="W444" s="37"/>
      <c r="X444" s="37"/>
      <c r="Y444" s="39"/>
      <c r="Z444" s="40"/>
      <c r="AA444" s="41"/>
      <c r="AB444" s="41"/>
      <c r="AC444" s="41"/>
      <c r="AD444" s="42"/>
      <c r="AE444" s="41"/>
      <c r="AF444" s="43"/>
      <c r="AG444" s="44"/>
      <c r="AH444" s="44"/>
      <c r="AI444" s="42"/>
      <c r="AJ444" s="45"/>
      <c r="AK444" s="44"/>
      <c r="AL444" s="41"/>
      <c r="AM444" s="41"/>
      <c r="AN444" s="44"/>
      <c r="AO444" s="44"/>
      <c r="AP444" s="50">
        <v>1E-4</v>
      </c>
      <c r="AQ444" s="37"/>
      <c r="AR444" s="314"/>
      <c r="AS444" s="314"/>
      <c r="AT444" s="314"/>
      <c r="AU444" s="314"/>
      <c r="AV444" s="314"/>
      <c r="AW444" s="314"/>
      <c r="AX444" s="314"/>
      <c r="AY444" s="314"/>
      <c r="AZ444" s="314"/>
    </row>
    <row r="445" spans="1:52" s="30" customFormat="1" ht="23.25">
      <c r="A445" s="254"/>
      <c r="B445" s="13"/>
      <c r="C445" s="14"/>
      <c r="D445" s="15"/>
      <c r="E445" s="61"/>
      <c r="F445" s="59"/>
      <c r="G445" s="18" t="s">
        <v>540</v>
      </c>
      <c r="H445" s="17" t="s">
        <v>560</v>
      </c>
      <c r="I445" s="72"/>
      <c r="J445" s="19">
        <v>4</v>
      </c>
      <c r="K445" s="20" t="s">
        <v>620</v>
      </c>
      <c r="L445" s="20" t="s">
        <v>37</v>
      </c>
      <c r="M445" s="17" t="s">
        <v>481</v>
      </c>
      <c r="N445" s="17" t="s">
        <v>481</v>
      </c>
      <c r="O445" s="17" t="s">
        <v>515</v>
      </c>
      <c r="P445" s="21">
        <f t="shared" si="43"/>
        <v>557</v>
      </c>
      <c r="Q445" s="12">
        <v>330</v>
      </c>
      <c r="R445" s="21">
        <f t="shared" si="44"/>
        <v>183810</v>
      </c>
      <c r="S445" s="167">
        <f t="shared" si="45"/>
        <v>18.381</v>
      </c>
      <c r="T445" s="167"/>
      <c r="U445" s="167"/>
      <c r="V445" s="175"/>
      <c r="W445" s="37"/>
      <c r="X445" s="37"/>
      <c r="Y445" s="39"/>
      <c r="Z445" s="40"/>
      <c r="AA445" s="41"/>
      <c r="AB445" s="41"/>
      <c r="AC445" s="41"/>
      <c r="AD445" s="42"/>
      <c r="AE445" s="41"/>
      <c r="AF445" s="43"/>
      <c r="AG445" s="44"/>
      <c r="AH445" s="44"/>
      <c r="AI445" s="42"/>
      <c r="AJ445" s="45"/>
      <c r="AK445" s="44"/>
      <c r="AL445" s="41"/>
      <c r="AM445" s="41"/>
      <c r="AN445" s="44"/>
      <c r="AO445" s="44"/>
      <c r="AP445" s="50">
        <v>1E-4</v>
      </c>
      <c r="AQ445" s="37"/>
      <c r="AR445" s="314"/>
      <c r="AS445" s="314"/>
      <c r="AT445" s="314"/>
      <c r="AU445" s="314"/>
      <c r="AV445" s="314"/>
      <c r="AW445" s="314"/>
      <c r="AX445" s="314"/>
      <c r="AY445" s="314"/>
      <c r="AZ445" s="314"/>
    </row>
    <row r="446" spans="1:52" s="30" customFormat="1" ht="23.25">
      <c r="A446" s="254"/>
      <c r="B446" s="13"/>
      <c r="C446" s="14"/>
      <c r="D446" s="15"/>
      <c r="E446" s="61"/>
      <c r="F446" s="59"/>
      <c r="G446" s="18" t="s">
        <v>540</v>
      </c>
      <c r="H446" s="17" t="s">
        <v>560</v>
      </c>
      <c r="I446" s="72"/>
      <c r="J446" s="19">
        <v>4</v>
      </c>
      <c r="K446" s="20" t="s">
        <v>620</v>
      </c>
      <c r="L446" s="20" t="s">
        <v>37</v>
      </c>
      <c r="M446" s="17" t="s">
        <v>588</v>
      </c>
      <c r="N446" s="17" t="s">
        <v>481</v>
      </c>
      <c r="O446" s="17" t="s">
        <v>487</v>
      </c>
      <c r="P446" s="21">
        <f t="shared" si="43"/>
        <v>971</v>
      </c>
      <c r="Q446" s="12">
        <v>330</v>
      </c>
      <c r="R446" s="21">
        <f t="shared" si="44"/>
        <v>320430</v>
      </c>
      <c r="S446" s="167">
        <f t="shared" si="45"/>
        <v>32.042999999999999</v>
      </c>
      <c r="T446" s="167"/>
      <c r="U446" s="167"/>
      <c r="V446" s="175"/>
      <c r="W446" s="37"/>
      <c r="X446" s="37"/>
      <c r="Y446" s="39"/>
      <c r="Z446" s="40"/>
      <c r="AA446" s="41"/>
      <c r="AB446" s="41"/>
      <c r="AC446" s="41"/>
      <c r="AD446" s="42"/>
      <c r="AE446" s="41"/>
      <c r="AF446" s="43"/>
      <c r="AG446" s="44"/>
      <c r="AH446" s="44"/>
      <c r="AI446" s="42"/>
      <c r="AJ446" s="45"/>
      <c r="AK446" s="44"/>
      <c r="AL446" s="41"/>
      <c r="AM446" s="41"/>
      <c r="AN446" s="44"/>
      <c r="AO446" s="44"/>
      <c r="AP446" s="50">
        <v>1E-4</v>
      </c>
      <c r="AQ446" s="37"/>
      <c r="AR446" s="314"/>
      <c r="AS446" s="314"/>
      <c r="AT446" s="314"/>
      <c r="AU446" s="314"/>
      <c r="AV446" s="314"/>
      <c r="AW446" s="314"/>
      <c r="AX446" s="314"/>
      <c r="AY446" s="314"/>
      <c r="AZ446" s="314"/>
    </row>
    <row r="447" spans="1:52" s="30" customFormat="1" ht="24">
      <c r="A447" s="254"/>
      <c r="B447" s="13" t="s">
        <v>43</v>
      </c>
      <c r="C447" s="14" t="s">
        <v>246</v>
      </c>
      <c r="D447" s="15" t="s">
        <v>247</v>
      </c>
      <c r="E447" s="60" t="s">
        <v>896</v>
      </c>
      <c r="F447" s="59" t="s">
        <v>403</v>
      </c>
      <c r="G447" s="18" t="s">
        <v>540</v>
      </c>
      <c r="H447" s="17" t="s">
        <v>564</v>
      </c>
      <c r="I447" s="72"/>
      <c r="J447" s="19">
        <v>4</v>
      </c>
      <c r="K447" s="20" t="s">
        <v>620</v>
      </c>
      <c r="L447" s="20" t="s">
        <v>37</v>
      </c>
      <c r="M447" s="17" t="s">
        <v>589</v>
      </c>
      <c r="N447" s="17" t="s">
        <v>481</v>
      </c>
      <c r="O447" s="17" t="s">
        <v>490</v>
      </c>
      <c r="P447" s="21">
        <f t="shared" si="43"/>
        <v>4168</v>
      </c>
      <c r="Q447" s="12">
        <v>330</v>
      </c>
      <c r="R447" s="21">
        <f t="shared" si="44"/>
        <v>1375440</v>
      </c>
      <c r="S447" s="167">
        <f t="shared" si="45"/>
        <v>137.54400000000001</v>
      </c>
      <c r="T447" s="167"/>
      <c r="U447" s="167"/>
      <c r="V447" s="175"/>
      <c r="W447" s="37"/>
      <c r="X447" s="37"/>
      <c r="Y447" s="39"/>
      <c r="Z447" s="40"/>
      <c r="AA447" s="41"/>
      <c r="AB447" s="41"/>
      <c r="AC447" s="41"/>
      <c r="AD447" s="42"/>
      <c r="AE447" s="41"/>
      <c r="AF447" s="43"/>
      <c r="AG447" s="44"/>
      <c r="AH447" s="44"/>
      <c r="AI447" s="42"/>
      <c r="AJ447" s="45"/>
      <c r="AK447" s="44"/>
      <c r="AL447" s="41"/>
      <c r="AM447" s="41"/>
      <c r="AN447" s="44"/>
      <c r="AO447" s="44"/>
      <c r="AP447" s="50">
        <v>1E-4</v>
      </c>
      <c r="AQ447" s="37"/>
      <c r="AR447" s="314"/>
      <c r="AS447" s="314"/>
      <c r="AT447" s="314"/>
      <c r="AU447" s="314"/>
      <c r="AV447" s="314"/>
      <c r="AW447" s="314"/>
      <c r="AX447" s="314"/>
      <c r="AY447" s="314"/>
      <c r="AZ447" s="314"/>
    </row>
    <row r="448" spans="1:52" s="30" customFormat="1" ht="23.25">
      <c r="A448" s="254"/>
      <c r="B448" s="13"/>
      <c r="C448" s="14"/>
      <c r="D448" s="15"/>
      <c r="E448" s="61"/>
      <c r="F448" s="59"/>
      <c r="G448" s="18" t="s">
        <v>540</v>
      </c>
      <c r="H448" s="17" t="s">
        <v>564</v>
      </c>
      <c r="I448" s="72"/>
      <c r="J448" s="19">
        <v>4</v>
      </c>
      <c r="K448" s="20" t="s">
        <v>620</v>
      </c>
      <c r="L448" s="20" t="s">
        <v>37</v>
      </c>
      <c r="M448" s="17" t="s">
        <v>584</v>
      </c>
      <c r="N448" s="17" t="s">
        <v>585</v>
      </c>
      <c r="O448" s="17" t="s">
        <v>394</v>
      </c>
      <c r="P448" s="21">
        <f t="shared" si="43"/>
        <v>1262</v>
      </c>
      <c r="Q448" s="12">
        <v>330</v>
      </c>
      <c r="R448" s="21">
        <f t="shared" si="44"/>
        <v>416460</v>
      </c>
      <c r="S448" s="167">
        <f t="shared" si="45"/>
        <v>41.646000000000001</v>
      </c>
      <c r="T448" s="167"/>
      <c r="U448" s="167"/>
      <c r="V448" s="175"/>
      <c r="W448" s="37"/>
      <c r="X448" s="37"/>
      <c r="Y448" s="39"/>
      <c r="Z448" s="40"/>
      <c r="AA448" s="41"/>
      <c r="AB448" s="41"/>
      <c r="AC448" s="41"/>
      <c r="AD448" s="42"/>
      <c r="AE448" s="41"/>
      <c r="AF448" s="43"/>
      <c r="AG448" s="44"/>
      <c r="AH448" s="44"/>
      <c r="AI448" s="42"/>
      <c r="AJ448" s="45"/>
      <c r="AK448" s="44"/>
      <c r="AL448" s="41"/>
      <c r="AM448" s="41"/>
      <c r="AN448" s="44"/>
      <c r="AO448" s="44"/>
      <c r="AP448" s="50">
        <v>1E-4</v>
      </c>
      <c r="AQ448" s="37"/>
      <c r="AR448" s="314"/>
      <c r="AS448" s="314"/>
      <c r="AT448" s="314"/>
      <c r="AU448" s="314"/>
      <c r="AV448" s="314"/>
      <c r="AW448" s="314"/>
      <c r="AX448" s="314"/>
      <c r="AY448" s="314"/>
      <c r="AZ448" s="314"/>
    </row>
    <row r="449" spans="1:52" s="30" customFormat="1" ht="23.25">
      <c r="A449" s="255"/>
      <c r="B449" s="13"/>
      <c r="C449" s="14"/>
      <c r="D449" s="15"/>
      <c r="E449" s="61"/>
      <c r="F449" s="59"/>
      <c r="G449" s="18"/>
      <c r="H449" s="17"/>
      <c r="I449" s="72"/>
      <c r="J449" s="19"/>
      <c r="K449" s="20"/>
      <c r="L449" s="20"/>
      <c r="M449" s="17"/>
      <c r="N449" s="17"/>
      <c r="O449" s="17"/>
      <c r="P449" s="21"/>
      <c r="Q449" s="12"/>
      <c r="R449" s="21"/>
      <c r="S449" s="167">
        <f>SUM(S443:S448)</f>
        <v>263.274</v>
      </c>
      <c r="T449" s="167">
        <v>63</v>
      </c>
      <c r="U449" s="167">
        <f>S449-T449</f>
        <v>200.274</v>
      </c>
      <c r="V449" s="175">
        <f>U449*75%+T449</f>
        <v>213.2055</v>
      </c>
      <c r="W449" s="37"/>
      <c r="X449" s="37"/>
      <c r="Y449" s="39"/>
      <c r="Z449" s="40"/>
      <c r="AA449" s="41"/>
      <c r="AB449" s="41"/>
      <c r="AC449" s="41"/>
      <c r="AD449" s="42"/>
      <c r="AE449" s="41"/>
      <c r="AF449" s="43"/>
      <c r="AG449" s="44"/>
      <c r="AH449" s="44"/>
      <c r="AI449" s="42"/>
      <c r="AJ449" s="45"/>
      <c r="AK449" s="44"/>
      <c r="AL449" s="41"/>
      <c r="AM449" s="41"/>
      <c r="AN449" s="44"/>
      <c r="AO449" s="44"/>
      <c r="AP449" s="50"/>
      <c r="AQ449" s="37"/>
      <c r="AR449" s="314"/>
      <c r="AS449" s="314"/>
      <c r="AT449" s="314"/>
      <c r="AU449" s="314"/>
      <c r="AV449" s="314"/>
      <c r="AW449" s="314"/>
      <c r="AX449" s="314"/>
      <c r="AY449" s="314"/>
      <c r="AZ449" s="314"/>
    </row>
    <row r="450" spans="1:52" s="30" customFormat="1" ht="24">
      <c r="A450" s="156" t="s">
        <v>392</v>
      </c>
      <c r="B450" s="13" t="s">
        <v>49</v>
      </c>
      <c r="C450" s="14" t="s">
        <v>248</v>
      </c>
      <c r="D450" s="15" t="s">
        <v>45</v>
      </c>
      <c r="E450" s="60" t="s">
        <v>897</v>
      </c>
      <c r="F450" s="59" t="s">
        <v>489</v>
      </c>
      <c r="G450" s="18" t="s">
        <v>540</v>
      </c>
      <c r="H450" s="17" t="s">
        <v>555</v>
      </c>
      <c r="I450" s="72"/>
      <c r="J450" s="19">
        <v>4</v>
      </c>
      <c r="K450" s="20" t="s">
        <v>620</v>
      </c>
      <c r="L450" s="20" t="s">
        <v>37</v>
      </c>
      <c r="M450" s="17" t="s">
        <v>537</v>
      </c>
      <c r="N450" s="17" t="s">
        <v>584</v>
      </c>
      <c r="O450" s="17" t="s">
        <v>583</v>
      </c>
      <c r="P450" s="21">
        <f t="shared" ref="P450:P455" si="46">M450*400+N450*100+O450</f>
        <v>2705</v>
      </c>
      <c r="Q450" s="12">
        <v>330</v>
      </c>
      <c r="R450" s="21">
        <f t="shared" ref="R450:R455" si="47">P450*Q450</f>
        <v>892650</v>
      </c>
      <c r="S450" s="167">
        <f t="shared" ref="S450:S455" si="48">R450*0.01%</f>
        <v>89.265000000000001</v>
      </c>
      <c r="T450" s="167"/>
      <c r="U450" s="167"/>
      <c r="V450" s="175"/>
      <c r="W450" s="37"/>
      <c r="X450" s="37"/>
      <c r="Y450" s="39"/>
      <c r="Z450" s="40"/>
      <c r="AA450" s="41"/>
      <c r="AB450" s="41"/>
      <c r="AC450" s="41"/>
      <c r="AD450" s="42"/>
      <c r="AE450" s="41"/>
      <c r="AF450" s="43"/>
      <c r="AG450" s="44"/>
      <c r="AH450" s="44"/>
      <c r="AI450" s="42"/>
      <c r="AJ450" s="45"/>
      <c r="AK450" s="44"/>
      <c r="AL450" s="41"/>
      <c r="AM450" s="41"/>
      <c r="AN450" s="44"/>
      <c r="AO450" s="44"/>
      <c r="AP450" s="50">
        <v>1E-4</v>
      </c>
      <c r="AQ450" s="37"/>
      <c r="AR450" s="314"/>
      <c r="AS450" s="314"/>
      <c r="AT450" s="314"/>
      <c r="AU450" s="314"/>
      <c r="AV450" s="314"/>
      <c r="AW450" s="314"/>
      <c r="AX450" s="314"/>
      <c r="AY450" s="314"/>
      <c r="AZ450" s="314"/>
    </row>
    <row r="451" spans="1:52" s="30" customFormat="1" ht="24">
      <c r="A451" s="156" t="s">
        <v>652</v>
      </c>
      <c r="B451" s="13" t="s">
        <v>49</v>
      </c>
      <c r="C451" s="14" t="s">
        <v>1120</v>
      </c>
      <c r="D451" s="15" t="s">
        <v>45</v>
      </c>
      <c r="E451" s="60" t="s">
        <v>898</v>
      </c>
      <c r="F451" s="59" t="s">
        <v>377</v>
      </c>
      <c r="G451" s="18" t="s">
        <v>540</v>
      </c>
      <c r="H451" s="17" t="s">
        <v>550</v>
      </c>
      <c r="I451" s="72"/>
      <c r="J451" s="19">
        <v>4</v>
      </c>
      <c r="K451" s="20" t="s">
        <v>620</v>
      </c>
      <c r="L451" s="20" t="s">
        <v>37</v>
      </c>
      <c r="M451" s="17" t="s">
        <v>346</v>
      </c>
      <c r="N451" s="17" t="s">
        <v>584</v>
      </c>
      <c r="O451" s="17" t="s">
        <v>583</v>
      </c>
      <c r="P451" s="21">
        <f t="shared" si="46"/>
        <v>14305</v>
      </c>
      <c r="Q451" s="12">
        <v>330</v>
      </c>
      <c r="R451" s="21">
        <f t="shared" si="47"/>
        <v>4720650</v>
      </c>
      <c r="S451" s="167">
        <f t="shared" si="48"/>
        <v>472.065</v>
      </c>
      <c r="T451" s="167">
        <v>174</v>
      </c>
      <c r="U451" s="167">
        <f>S451-T451</f>
        <v>298.065</v>
      </c>
      <c r="V451" s="175">
        <f>U451*75%+T451</f>
        <v>397.54874999999998</v>
      </c>
      <c r="W451" s="37"/>
      <c r="X451" s="37"/>
      <c r="Y451" s="39"/>
      <c r="Z451" s="40"/>
      <c r="AA451" s="41"/>
      <c r="AB451" s="41"/>
      <c r="AC451" s="41"/>
      <c r="AD451" s="42"/>
      <c r="AE451" s="41"/>
      <c r="AF451" s="43"/>
      <c r="AG451" s="44"/>
      <c r="AH451" s="44"/>
      <c r="AI451" s="42"/>
      <c r="AJ451" s="45"/>
      <c r="AK451" s="44"/>
      <c r="AL451" s="41"/>
      <c r="AM451" s="41"/>
      <c r="AN451" s="44"/>
      <c r="AO451" s="44"/>
      <c r="AP451" s="50">
        <v>1E-4</v>
      </c>
      <c r="AQ451" s="37"/>
      <c r="AR451" s="314"/>
      <c r="AS451" s="314"/>
      <c r="AT451" s="314"/>
      <c r="AU451" s="314"/>
      <c r="AV451" s="314"/>
      <c r="AW451" s="314"/>
      <c r="AX451" s="314"/>
      <c r="AY451" s="314"/>
      <c r="AZ451" s="314"/>
    </row>
    <row r="452" spans="1:52" s="30" customFormat="1" ht="24">
      <c r="A452" s="253" t="s">
        <v>653</v>
      </c>
      <c r="B452" s="13" t="s">
        <v>43</v>
      </c>
      <c r="C452" s="14" t="s">
        <v>250</v>
      </c>
      <c r="D452" s="15" t="s">
        <v>47</v>
      </c>
      <c r="E452" s="60" t="s">
        <v>899</v>
      </c>
      <c r="F452" s="59" t="s">
        <v>490</v>
      </c>
      <c r="G452" s="18" t="s">
        <v>540</v>
      </c>
      <c r="H452" s="17" t="s">
        <v>542</v>
      </c>
      <c r="I452" s="72"/>
      <c r="J452" s="19">
        <v>4</v>
      </c>
      <c r="K452" s="20" t="s">
        <v>620</v>
      </c>
      <c r="L452" s="20" t="s">
        <v>37</v>
      </c>
      <c r="M452" s="17" t="s">
        <v>584</v>
      </c>
      <c r="N452" s="17" t="s">
        <v>588</v>
      </c>
      <c r="O452" s="17" t="s">
        <v>523</v>
      </c>
      <c r="P452" s="21">
        <f t="shared" si="46"/>
        <v>1477</v>
      </c>
      <c r="Q452" s="12">
        <v>330</v>
      </c>
      <c r="R452" s="21">
        <f t="shared" si="47"/>
        <v>487410</v>
      </c>
      <c r="S452" s="167">
        <f t="shared" si="48"/>
        <v>48.741</v>
      </c>
      <c r="T452" s="167"/>
      <c r="U452" s="167"/>
      <c r="V452" s="175"/>
      <c r="W452" s="37"/>
      <c r="X452" s="37"/>
      <c r="Y452" s="39"/>
      <c r="Z452" s="40"/>
      <c r="AA452" s="41"/>
      <c r="AB452" s="41"/>
      <c r="AC452" s="41"/>
      <c r="AD452" s="42"/>
      <c r="AE452" s="41"/>
      <c r="AF452" s="43"/>
      <c r="AG452" s="44"/>
      <c r="AH452" s="44"/>
      <c r="AI452" s="42"/>
      <c r="AJ452" s="45"/>
      <c r="AK452" s="44"/>
      <c r="AL452" s="41"/>
      <c r="AM452" s="41"/>
      <c r="AN452" s="44"/>
      <c r="AO452" s="44"/>
      <c r="AP452" s="50">
        <v>1E-4</v>
      </c>
      <c r="AQ452" s="37"/>
      <c r="AR452" s="314"/>
      <c r="AS452" s="314"/>
      <c r="AT452" s="314"/>
      <c r="AU452" s="314"/>
      <c r="AV452" s="314"/>
      <c r="AW452" s="314"/>
      <c r="AX452" s="314"/>
      <c r="AY452" s="314"/>
      <c r="AZ452" s="314"/>
    </row>
    <row r="453" spans="1:52" s="30" customFormat="1" ht="23.25">
      <c r="A453" s="254"/>
      <c r="B453" s="13"/>
      <c r="C453" s="14"/>
      <c r="D453" s="15"/>
      <c r="E453" s="61"/>
      <c r="F453" s="59"/>
      <c r="G453" s="18" t="s">
        <v>540</v>
      </c>
      <c r="H453" s="17" t="s">
        <v>542</v>
      </c>
      <c r="I453" s="72"/>
      <c r="J453" s="19">
        <v>4</v>
      </c>
      <c r="K453" s="20" t="s">
        <v>620</v>
      </c>
      <c r="L453" s="20" t="s">
        <v>37</v>
      </c>
      <c r="M453" s="17" t="s">
        <v>585</v>
      </c>
      <c r="N453" s="17" t="s">
        <v>588</v>
      </c>
      <c r="O453" s="17" t="s">
        <v>409</v>
      </c>
      <c r="P453" s="21">
        <f t="shared" si="46"/>
        <v>236</v>
      </c>
      <c r="Q453" s="12">
        <v>330</v>
      </c>
      <c r="R453" s="21">
        <f t="shared" si="47"/>
        <v>77880</v>
      </c>
      <c r="S453" s="167">
        <f t="shared" si="48"/>
        <v>7.7880000000000003</v>
      </c>
      <c r="T453" s="167"/>
      <c r="U453" s="167"/>
      <c r="V453" s="175"/>
      <c r="W453" s="37"/>
      <c r="X453" s="37"/>
      <c r="Y453" s="39"/>
      <c r="Z453" s="40"/>
      <c r="AA453" s="41"/>
      <c r="AB453" s="41"/>
      <c r="AC453" s="41"/>
      <c r="AD453" s="42"/>
      <c r="AE453" s="41"/>
      <c r="AF453" s="43"/>
      <c r="AG453" s="44"/>
      <c r="AH453" s="44"/>
      <c r="AI453" s="42"/>
      <c r="AJ453" s="45"/>
      <c r="AK453" s="44"/>
      <c r="AL453" s="41"/>
      <c r="AM453" s="41"/>
      <c r="AN453" s="44"/>
      <c r="AO453" s="44"/>
      <c r="AP453" s="50">
        <v>1E-4</v>
      </c>
      <c r="AQ453" s="37"/>
      <c r="AR453" s="314"/>
      <c r="AS453" s="314"/>
      <c r="AT453" s="314"/>
      <c r="AU453" s="314"/>
      <c r="AV453" s="314"/>
      <c r="AW453" s="314"/>
      <c r="AX453" s="314"/>
      <c r="AY453" s="314"/>
      <c r="AZ453" s="314"/>
    </row>
    <row r="454" spans="1:52" s="30" customFormat="1" ht="23.25">
      <c r="A454" s="254"/>
      <c r="B454" s="13"/>
      <c r="C454" s="14"/>
      <c r="D454" s="15"/>
      <c r="E454" s="61"/>
      <c r="F454" s="59"/>
      <c r="G454" s="18" t="s">
        <v>540</v>
      </c>
      <c r="H454" s="17" t="s">
        <v>542</v>
      </c>
      <c r="I454" s="72"/>
      <c r="J454" s="19">
        <v>4</v>
      </c>
      <c r="K454" s="20" t="s">
        <v>620</v>
      </c>
      <c r="L454" s="20" t="s">
        <v>37</v>
      </c>
      <c r="M454" s="17" t="s">
        <v>585</v>
      </c>
      <c r="N454" s="17" t="s">
        <v>588</v>
      </c>
      <c r="O454" s="17" t="s">
        <v>534</v>
      </c>
      <c r="P454" s="21">
        <f t="shared" si="46"/>
        <v>238</v>
      </c>
      <c r="Q454" s="12">
        <v>330</v>
      </c>
      <c r="R454" s="21">
        <f t="shared" si="47"/>
        <v>78540</v>
      </c>
      <c r="S454" s="167">
        <f t="shared" si="48"/>
        <v>7.8540000000000001</v>
      </c>
      <c r="T454" s="167"/>
      <c r="U454" s="167"/>
      <c r="V454" s="175"/>
      <c r="W454" s="37"/>
      <c r="X454" s="37"/>
      <c r="Y454" s="39"/>
      <c r="Z454" s="40"/>
      <c r="AA454" s="41"/>
      <c r="AB454" s="41"/>
      <c r="AC454" s="41"/>
      <c r="AD454" s="42"/>
      <c r="AE454" s="41"/>
      <c r="AF454" s="43"/>
      <c r="AG454" s="44"/>
      <c r="AH454" s="44"/>
      <c r="AI454" s="42"/>
      <c r="AJ454" s="45"/>
      <c r="AK454" s="44"/>
      <c r="AL454" s="41"/>
      <c r="AM454" s="41"/>
      <c r="AN454" s="44"/>
      <c r="AO454" s="44"/>
      <c r="AP454" s="50">
        <v>1E-4</v>
      </c>
      <c r="AQ454" s="37"/>
      <c r="AR454" s="314"/>
      <c r="AS454" s="314"/>
      <c r="AT454" s="314"/>
      <c r="AU454" s="314"/>
      <c r="AV454" s="314"/>
      <c r="AW454" s="314"/>
      <c r="AX454" s="314"/>
      <c r="AY454" s="314"/>
      <c r="AZ454" s="314"/>
    </row>
    <row r="455" spans="1:52" s="30" customFormat="1" ht="23.25">
      <c r="A455" s="254"/>
      <c r="B455" s="13"/>
      <c r="C455" s="14"/>
      <c r="D455" s="15"/>
      <c r="E455" s="61"/>
      <c r="F455" s="59"/>
      <c r="G455" s="18" t="s">
        <v>540</v>
      </c>
      <c r="H455" s="17" t="s">
        <v>549</v>
      </c>
      <c r="I455" s="72"/>
      <c r="J455" s="19">
        <v>4</v>
      </c>
      <c r="K455" s="20" t="s">
        <v>620</v>
      </c>
      <c r="L455" s="20" t="s">
        <v>37</v>
      </c>
      <c r="M455" s="17" t="s">
        <v>481</v>
      </c>
      <c r="N455" s="17" t="s">
        <v>588</v>
      </c>
      <c r="O455" s="17" t="s">
        <v>594</v>
      </c>
      <c r="P455" s="21">
        <f t="shared" si="46"/>
        <v>623</v>
      </c>
      <c r="Q455" s="12">
        <v>330</v>
      </c>
      <c r="R455" s="21">
        <f t="shared" si="47"/>
        <v>205590</v>
      </c>
      <c r="S455" s="167">
        <f t="shared" si="48"/>
        <v>20.559000000000001</v>
      </c>
      <c r="T455" s="167"/>
      <c r="U455" s="167"/>
      <c r="V455" s="175"/>
      <c r="W455" s="37"/>
      <c r="X455" s="37"/>
      <c r="Y455" s="39"/>
      <c r="Z455" s="40"/>
      <c r="AA455" s="41"/>
      <c r="AB455" s="41"/>
      <c r="AC455" s="41"/>
      <c r="AD455" s="42"/>
      <c r="AE455" s="41"/>
      <c r="AF455" s="43"/>
      <c r="AG455" s="44"/>
      <c r="AH455" s="44"/>
      <c r="AI455" s="42"/>
      <c r="AJ455" s="45"/>
      <c r="AK455" s="44"/>
      <c r="AL455" s="41"/>
      <c r="AM455" s="41"/>
      <c r="AN455" s="44"/>
      <c r="AO455" s="44"/>
      <c r="AP455" s="50">
        <v>1E-4</v>
      </c>
      <c r="AQ455" s="37"/>
      <c r="AR455" s="314"/>
      <c r="AS455" s="314"/>
      <c r="AT455" s="314"/>
      <c r="AU455" s="314"/>
      <c r="AV455" s="314"/>
      <c r="AW455" s="314"/>
      <c r="AX455" s="314"/>
      <c r="AY455" s="314"/>
      <c r="AZ455" s="314"/>
    </row>
    <row r="456" spans="1:52" s="30" customFormat="1" ht="23.25">
      <c r="A456" s="255"/>
      <c r="B456" s="13"/>
      <c r="C456" s="14"/>
      <c r="D456" s="15"/>
      <c r="E456" s="61"/>
      <c r="F456" s="59"/>
      <c r="G456" s="18"/>
      <c r="H456" s="17"/>
      <c r="I456" s="72"/>
      <c r="J456" s="19"/>
      <c r="K456" s="20"/>
      <c r="L456" s="20"/>
      <c r="M456" s="17"/>
      <c r="N456" s="17"/>
      <c r="O456" s="17"/>
      <c r="P456" s="21"/>
      <c r="Q456" s="12"/>
      <c r="R456" s="21"/>
      <c r="S456" s="167">
        <f>SUM(S452:S455)</f>
        <v>84.941999999999993</v>
      </c>
      <c r="T456" s="167">
        <v>27</v>
      </c>
      <c r="U456" s="167">
        <f>S456-T456</f>
        <v>57.941999999999993</v>
      </c>
      <c r="V456" s="175">
        <f>U456*75%+T456</f>
        <v>70.456499999999991</v>
      </c>
      <c r="W456" s="37"/>
      <c r="X456" s="37"/>
      <c r="Y456" s="39"/>
      <c r="Z456" s="40"/>
      <c r="AA456" s="41"/>
      <c r="AB456" s="41"/>
      <c r="AC456" s="41"/>
      <c r="AD456" s="42"/>
      <c r="AE456" s="41"/>
      <c r="AF456" s="43"/>
      <c r="AG456" s="44"/>
      <c r="AH456" s="44"/>
      <c r="AI456" s="42"/>
      <c r="AJ456" s="45"/>
      <c r="AK456" s="44"/>
      <c r="AL456" s="41"/>
      <c r="AM456" s="41"/>
      <c r="AN456" s="44"/>
      <c r="AO456" s="44"/>
      <c r="AP456" s="50"/>
      <c r="AQ456" s="37"/>
      <c r="AR456" s="314"/>
      <c r="AS456" s="314"/>
      <c r="AT456" s="314"/>
      <c r="AU456" s="314"/>
      <c r="AV456" s="314"/>
      <c r="AW456" s="314"/>
      <c r="AX456" s="314"/>
      <c r="AY456" s="314"/>
      <c r="AZ456" s="314"/>
    </row>
    <row r="457" spans="1:52" s="30" customFormat="1" ht="24">
      <c r="A457" s="156" t="s">
        <v>655</v>
      </c>
      <c r="B457" s="13" t="s">
        <v>43</v>
      </c>
      <c r="C457" s="14" t="s">
        <v>252</v>
      </c>
      <c r="D457" s="15" t="s">
        <v>253</v>
      </c>
      <c r="E457" s="60" t="s">
        <v>901</v>
      </c>
      <c r="F457" s="59" t="s">
        <v>492</v>
      </c>
      <c r="G457" s="18" t="s">
        <v>540</v>
      </c>
      <c r="H457" s="17" t="s">
        <v>543</v>
      </c>
      <c r="I457" s="72"/>
      <c r="J457" s="19">
        <v>4</v>
      </c>
      <c r="K457" s="20" t="s">
        <v>620</v>
      </c>
      <c r="L457" s="20" t="s">
        <v>37</v>
      </c>
      <c r="M457" s="17" t="s">
        <v>588</v>
      </c>
      <c r="N457" s="17" t="s">
        <v>585</v>
      </c>
      <c r="O457" s="17" t="s">
        <v>537</v>
      </c>
      <c r="P457" s="21">
        <f>M457*400+N457*100+O457</f>
        <v>806</v>
      </c>
      <c r="Q457" s="12">
        <v>330</v>
      </c>
      <c r="R457" s="21">
        <f>P457*Q457</f>
        <v>265980</v>
      </c>
      <c r="S457" s="167">
        <f>R457*0.01%</f>
        <v>26.598000000000003</v>
      </c>
      <c r="T457" s="167"/>
      <c r="U457" s="167"/>
      <c r="V457" s="175"/>
      <c r="W457" s="37"/>
      <c r="X457" s="37"/>
      <c r="Y457" s="39"/>
      <c r="Z457" s="40"/>
      <c r="AA457" s="41"/>
      <c r="AB457" s="41"/>
      <c r="AC457" s="41"/>
      <c r="AD457" s="42"/>
      <c r="AE457" s="41"/>
      <c r="AF457" s="43"/>
      <c r="AG457" s="44"/>
      <c r="AH457" s="44"/>
      <c r="AI457" s="42"/>
      <c r="AJ457" s="45"/>
      <c r="AK457" s="44"/>
      <c r="AL457" s="41"/>
      <c r="AM457" s="41"/>
      <c r="AN457" s="44"/>
      <c r="AO457" s="44"/>
      <c r="AP457" s="50">
        <v>1E-4</v>
      </c>
      <c r="AQ457" s="37"/>
      <c r="AR457" s="314"/>
      <c r="AS457" s="314"/>
      <c r="AT457" s="314"/>
      <c r="AU457" s="314"/>
      <c r="AV457" s="314"/>
      <c r="AW457" s="314"/>
      <c r="AX457" s="314"/>
      <c r="AY457" s="314"/>
      <c r="AZ457" s="314"/>
    </row>
    <row r="458" spans="1:52" s="30" customFormat="1" ht="24">
      <c r="A458" s="156" t="s">
        <v>656</v>
      </c>
      <c r="B458" s="13" t="s">
        <v>49</v>
      </c>
      <c r="C458" s="14" t="s">
        <v>1091</v>
      </c>
      <c r="D458" s="15" t="s">
        <v>47</v>
      </c>
      <c r="E458" s="60" t="s">
        <v>902</v>
      </c>
      <c r="F458" s="59" t="s">
        <v>493</v>
      </c>
      <c r="G458" s="18" t="s">
        <v>540</v>
      </c>
      <c r="H458" s="17" t="s">
        <v>544</v>
      </c>
      <c r="I458" s="72"/>
      <c r="J458" s="19">
        <v>4</v>
      </c>
      <c r="K458" s="20" t="s">
        <v>620</v>
      </c>
      <c r="L458" s="20" t="s">
        <v>37</v>
      </c>
      <c r="M458" s="17" t="s">
        <v>588</v>
      </c>
      <c r="N458" s="17" t="s">
        <v>588</v>
      </c>
      <c r="O458" s="17" t="s">
        <v>503</v>
      </c>
      <c r="P458" s="21">
        <f>M458*400+N458*100+O458</f>
        <v>1082</v>
      </c>
      <c r="Q458" s="12">
        <v>330</v>
      </c>
      <c r="R458" s="21">
        <f>P458*Q458</f>
        <v>357060</v>
      </c>
      <c r="S458" s="167">
        <f>R458*0.01%</f>
        <v>35.706000000000003</v>
      </c>
      <c r="T458" s="167"/>
      <c r="U458" s="167"/>
      <c r="V458" s="175"/>
      <c r="W458" s="37"/>
      <c r="X458" s="37"/>
      <c r="Y458" s="39"/>
      <c r="Z458" s="40"/>
      <c r="AA458" s="41"/>
      <c r="AB458" s="41"/>
      <c r="AC458" s="41"/>
      <c r="AD458" s="42"/>
      <c r="AE458" s="41"/>
      <c r="AF458" s="43"/>
      <c r="AG458" s="44"/>
      <c r="AH458" s="44"/>
      <c r="AI458" s="42"/>
      <c r="AJ458" s="45"/>
      <c r="AK458" s="44"/>
      <c r="AL458" s="41"/>
      <c r="AM458" s="41"/>
      <c r="AN458" s="44"/>
      <c r="AO458" s="44"/>
      <c r="AP458" s="50">
        <v>1E-4</v>
      </c>
      <c r="AQ458" s="68" t="s">
        <v>1092</v>
      </c>
      <c r="AR458" s="314"/>
      <c r="AS458" s="314"/>
      <c r="AT458" s="314"/>
      <c r="AU458" s="314"/>
      <c r="AV458" s="314"/>
      <c r="AW458" s="314"/>
      <c r="AX458" s="314"/>
      <c r="AY458" s="314"/>
      <c r="AZ458" s="314"/>
    </row>
    <row r="459" spans="1:52" s="30" customFormat="1" ht="24">
      <c r="A459" s="253" t="s">
        <v>657</v>
      </c>
      <c r="B459" s="13" t="s">
        <v>49</v>
      </c>
      <c r="C459" s="14" t="s">
        <v>255</v>
      </c>
      <c r="D459" s="15" t="s">
        <v>47</v>
      </c>
      <c r="E459" s="60" t="s">
        <v>903</v>
      </c>
      <c r="F459" s="59" t="s">
        <v>494</v>
      </c>
      <c r="G459" s="18" t="s">
        <v>540</v>
      </c>
      <c r="H459" s="17" t="s">
        <v>543</v>
      </c>
      <c r="I459" s="72"/>
      <c r="J459" s="19">
        <v>4</v>
      </c>
      <c r="K459" s="20" t="s">
        <v>620</v>
      </c>
      <c r="L459" s="20" t="s">
        <v>37</v>
      </c>
      <c r="M459" s="17" t="s">
        <v>588</v>
      </c>
      <c r="N459" s="17" t="s">
        <v>588</v>
      </c>
      <c r="O459" s="17" t="s">
        <v>616</v>
      </c>
      <c r="P459" s="21">
        <f>M459*400+N459*100+O459</f>
        <v>1070</v>
      </c>
      <c r="Q459" s="12">
        <v>330</v>
      </c>
      <c r="R459" s="21">
        <f>P459*Q459</f>
        <v>353100</v>
      </c>
      <c r="S459" s="167">
        <f>R459*0.01%</f>
        <v>35.31</v>
      </c>
      <c r="T459" s="167"/>
      <c r="U459" s="167"/>
      <c r="V459" s="175"/>
      <c r="W459" s="37"/>
      <c r="X459" s="37"/>
      <c r="Y459" s="39"/>
      <c r="Z459" s="40"/>
      <c r="AA459" s="41"/>
      <c r="AB459" s="41"/>
      <c r="AC459" s="41"/>
      <c r="AD459" s="42"/>
      <c r="AE459" s="41"/>
      <c r="AF459" s="43"/>
      <c r="AG459" s="44"/>
      <c r="AH459" s="44"/>
      <c r="AI459" s="42"/>
      <c r="AJ459" s="45"/>
      <c r="AK459" s="44"/>
      <c r="AL459" s="41"/>
      <c r="AM459" s="41"/>
      <c r="AN459" s="44"/>
      <c r="AO459" s="44"/>
      <c r="AP459" s="50">
        <v>1E-4</v>
      </c>
      <c r="AQ459" s="37"/>
      <c r="AR459" s="314"/>
      <c r="AS459" s="314"/>
      <c r="AT459" s="314"/>
      <c r="AU459" s="314"/>
      <c r="AV459" s="314"/>
      <c r="AW459" s="314"/>
      <c r="AX459" s="314"/>
      <c r="AY459" s="314"/>
      <c r="AZ459" s="314"/>
    </row>
    <row r="460" spans="1:52" s="30" customFormat="1" ht="24">
      <c r="A460" s="254"/>
      <c r="B460" s="13"/>
      <c r="C460" s="14"/>
      <c r="D460" s="15"/>
      <c r="E460" s="60"/>
      <c r="F460" s="59" t="s">
        <v>494</v>
      </c>
      <c r="G460" s="18" t="s">
        <v>540</v>
      </c>
      <c r="H460" s="17" t="s">
        <v>543</v>
      </c>
      <c r="I460" s="72"/>
      <c r="J460" s="19">
        <v>4</v>
      </c>
      <c r="K460" s="20" t="s">
        <v>620</v>
      </c>
      <c r="L460" s="20" t="s">
        <v>37</v>
      </c>
      <c r="M460" s="17" t="s">
        <v>588</v>
      </c>
      <c r="N460" s="17" t="s">
        <v>585</v>
      </c>
      <c r="O460" s="17" t="s">
        <v>593</v>
      </c>
      <c r="P460" s="21">
        <f>M460*400+N460*100+O460</f>
        <v>816</v>
      </c>
      <c r="Q460" s="12">
        <v>330</v>
      </c>
      <c r="R460" s="21">
        <f>P460*Q460</f>
        <v>269280</v>
      </c>
      <c r="S460" s="167">
        <f>R460*0.01%</f>
        <v>26.928000000000001</v>
      </c>
      <c r="T460" s="167"/>
      <c r="U460" s="167"/>
      <c r="V460" s="175"/>
      <c r="W460" s="37"/>
      <c r="X460" s="37"/>
      <c r="Y460" s="39"/>
      <c r="Z460" s="40"/>
      <c r="AA460" s="41"/>
      <c r="AB460" s="41"/>
      <c r="AC460" s="41"/>
      <c r="AD460" s="42"/>
      <c r="AE460" s="41"/>
      <c r="AF460" s="43"/>
      <c r="AG460" s="44"/>
      <c r="AH460" s="44"/>
      <c r="AI460" s="42"/>
      <c r="AJ460" s="45"/>
      <c r="AK460" s="44"/>
      <c r="AL460" s="41"/>
      <c r="AM460" s="41"/>
      <c r="AN460" s="44"/>
      <c r="AO460" s="44"/>
      <c r="AP460" s="50">
        <v>1E-4</v>
      </c>
      <c r="AQ460" s="37"/>
      <c r="AR460" s="314"/>
      <c r="AS460" s="314"/>
      <c r="AT460" s="314"/>
      <c r="AU460" s="314"/>
      <c r="AV460" s="314"/>
      <c r="AW460" s="314"/>
      <c r="AX460" s="314"/>
      <c r="AY460" s="314"/>
      <c r="AZ460" s="314"/>
    </row>
    <row r="461" spans="1:52" s="30" customFormat="1" ht="24">
      <c r="A461" s="255"/>
      <c r="B461" s="256" t="s">
        <v>1116</v>
      </c>
      <c r="C461" s="257"/>
      <c r="D461" s="258"/>
      <c r="E461" s="60"/>
      <c r="F461" s="59"/>
      <c r="G461" s="18"/>
      <c r="H461" s="17"/>
      <c r="I461" s="72"/>
      <c r="J461" s="19"/>
      <c r="K461" s="20"/>
      <c r="L461" s="20"/>
      <c r="M461" s="17"/>
      <c r="N461" s="17"/>
      <c r="O461" s="17"/>
      <c r="P461" s="21"/>
      <c r="Q461" s="12"/>
      <c r="R461" s="21">
        <f>SUM(R459:R460)</f>
        <v>622380</v>
      </c>
      <c r="S461" s="167">
        <f>SUM(S459:S460)</f>
        <v>62.238</v>
      </c>
      <c r="T461" s="167">
        <v>19</v>
      </c>
      <c r="U461" s="167">
        <f>S461-T461</f>
        <v>43.238</v>
      </c>
      <c r="V461" s="175">
        <f>U461*75%+T461</f>
        <v>51.4285</v>
      </c>
      <c r="W461" s="37"/>
      <c r="X461" s="37"/>
      <c r="Y461" s="39"/>
      <c r="Z461" s="40"/>
      <c r="AA461" s="41"/>
      <c r="AB461" s="41"/>
      <c r="AC461" s="41"/>
      <c r="AD461" s="42"/>
      <c r="AE461" s="41"/>
      <c r="AF461" s="43"/>
      <c r="AG461" s="44"/>
      <c r="AH461" s="44"/>
      <c r="AI461" s="42"/>
      <c r="AJ461" s="45"/>
      <c r="AK461" s="44"/>
      <c r="AL461" s="41"/>
      <c r="AM461" s="41"/>
      <c r="AN461" s="44"/>
      <c r="AO461" s="44"/>
      <c r="AP461" s="50"/>
      <c r="AQ461" s="37"/>
      <c r="AR461" s="314"/>
      <c r="AS461" s="314"/>
      <c r="AT461" s="314"/>
      <c r="AU461" s="314"/>
      <c r="AV461" s="314"/>
      <c r="AW461" s="314"/>
      <c r="AX461" s="314"/>
      <c r="AY461" s="314"/>
      <c r="AZ461" s="314"/>
    </row>
    <row r="462" spans="1:52" s="30" customFormat="1" ht="24">
      <c r="A462" s="253" t="s">
        <v>658</v>
      </c>
      <c r="B462" s="13" t="s">
        <v>49</v>
      </c>
      <c r="C462" s="14" t="s">
        <v>255</v>
      </c>
      <c r="D462" s="15" t="s">
        <v>45</v>
      </c>
      <c r="E462" s="60" t="s">
        <v>904</v>
      </c>
      <c r="F462" s="59" t="s">
        <v>495</v>
      </c>
      <c r="G462" s="18" t="s">
        <v>540</v>
      </c>
      <c r="H462" s="17" t="s">
        <v>552</v>
      </c>
      <c r="I462" s="72"/>
      <c r="J462" s="19">
        <v>4</v>
      </c>
      <c r="K462" s="20" t="s">
        <v>620</v>
      </c>
      <c r="L462" s="20" t="s">
        <v>37</v>
      </c>
      <c r="M462" s="17" t="s">
        <v>585</v>
      </c>
      <c r="N462" s="17" t="s">
        <v>584</v>
      </c>
      <c r="O462" s="17" t="s">
        <v>523</v>
      </c>
      <c r="P462" s="21">
        <f>M462*400+N462*100+O462</f>
        <v>377</v>
      </c>
      <c r="Q462" s="12">
        <v>330</v>
      </c>
      <c r="R462" s="21">
        <f>P462*Q462</f>
        <v>124410</v>
      </c>
      <c r="S462" s="167">
        <f>R462*0.01%</f>
        <v>12.441000000000001</v>
      </c>
      <c r="T462" s="167"/>
      <c r="U462" s="167"/>
      <c r="V462" s="175"/>
      <c r="W462" s="37"/>
      <c r="X462" s="37"/>
      <c r="Y462" s="39"/>
      <c r="Z462" s="40"/>
      <c r="AA462" s="41"/>
      <c r="AB462" s="41"/>
      <c r="AC462" s="41"/>
      <c r="AD462" s="42"/>
      <c r="AE462" s="41"/>
      <c r="AF462" s="43"/>
      <c r="AG462" s="44"/>
      <c r="AH462" s="44"/>
      <c r="AI462" s="42"/>
      <c r="AJ462" s="45"/>
      <c r="AK462" s="44"/>
      <c r="AL462" s="41"/>
      <c r="AM462" s="41"/>
      <c r="AN462" s="44"/>
      <c r="AO462" s="44"/>
      <c r="AP462" s="50">
        <v>1E-4</v>
      </c>
      <c r="AQ462" s="37"/>
      <c r="AR462" s="314"/>
      <c r="AS462" s="314"/>
      <c r="AT462" s="314"/>
      <c r="AU462" s="314"/>
      <c r="AV462" s="314"/>
      <c r="AW462" s="314"/>
      <c r="AX462" s="314"/>
      <c r="AY462" s="314"/>
      <c r="AZ462" s="314"/>
    </row>
    <row r="463" spans="1:52" s="30" customFormat="1" ht="23.25">
      <c r="A463" s="254"/>
      <c r="B463" s="13"/>
      <c r="C463" s="14"/>
      <c r="D463" s="15"/>
      <c r="E463" s="61"/>
      <c r="F463" s="59"/>
      <c r="G463" s="18" t="s">
        <v>540</v>
      </c>
      <c r="H463" s="17" t="s">
        <v>557</v>
      </c>
      <c r="I463" s="72"/>
      <c r="J463" s="19">
        <v>4</v>
      </c>
      <c r="K463" s="20" t="s">
        <v>620</v>
      </c>
      <c r="L463" s="20" t="s">
        <v>37</v>
      </c>
      <c r="M463" s="17" t="s">
        <v>481</v>
      </c>
      <c r="N463" s="17" t="s">
        <v>585</v>
      </c>
      <c r="O463" s="17" t="s">
        <v>592</v>
      </c>
      <c r="P463" s="21">
        <f>M463*400+N463*100+O463</f>
        <v>418</v>
      </c>
      <c r="Q463" s="12">
        <v>330</v>
      </c>
      <c r="R463" s="21">
        <f>P463*Q463</f>
        <v>137940</v>
      </c>
      <c r="S463" s="167">
        <f>R463*0.01%</f>
        <v>13.794</v>
      </c>
      <c r="T463" s="167"/>
      <c r="U463" s="167"/>
      <c r="V463" s="175"/>
      <c r="W463" s="37"/>
      <c r="X463" s="37"/>
      <c r="Y463" s="39"/>
      <c r="Z463" s="40"/>
      <c r="AA463" s="41"/>
      <c r="AB463" s="41"/>
      <c r="AC463" s="41"/>
      <c r="AD463" s="42"/>
      <c r="AE463" s="41"/>
      <c r="AF463" s="43"/>
      <c r="AG463" s="44"/>
      <c r="AH463" s="44"/>
      <c r="AI463" s="42"/>
      <c r="AJ463" s="45"/>
      <c r="AK463" s="44"/>
      <c r="AL463" s="41"/>
      <c r="AM463" s="41"/>
      <c r="AN463" s="44"/>
      <c r="AO463" s="44"/>
      <c r="AP463" s="50">
        <v>1E-4</v>
      </c>
      <c r="AQ463" s="37"/>
      <c r="AR463" s="314"/>
      <c r="AS463" s="314"/>
      <c r="AT463" s="314"/>
      <c r="AU463" s="314"/>
      <c r="AV463" s="314"/>
      <c r="AW463" s="314"/>
      <c r="AX463" s="314"/>
      <c r="AY463" s="314"/>
      <c r="AZ463" s="314"/>
    </row>
    <row r="464" spans="1:52" s="30" customFormat="1" ht="23.25">
      <c r="A464" s="254"/>
      <c r="B464" s="13"/>
      <c r="C464" s="14"/>
      <c r="D464" s="15"/>
      <c r="E464" s="61"/>
      <c r="F464" s="59"/>
      <c r="G464" s="18" t="s">
        <v>540</v>
      </c>
      <c r="H464" s="17" t="s">
        <v>542</v>
      </c>
      <c r="I464" s="72"/>
      <c r="J464" s="19">
        <v>4</v>
      </c>
      <c r="K464" s="20" t="s">
        <v>620</v>
      </c>
      <c r="L464" s="20" t="s">
        <v>37</v>
      </c>
      <c r="M464" s="17" t="s">
        <v>585</v>
      </c>
      <c r="N464" s="17" t="s">
        <v>584</v>
      </c>
      <c r="O464" s="17" t="s">
        <v>362</v>
      </c>
      <c r="P464" s="21">
        <f>M464*400+N464*100+O464</f>
        <v>395</v>
      </c>
      <c r="Q464" s="12">
        <v>330</v>
      </c>
      <c r="R464" s="21">
        <f>P464*Q464</f>
        <v>130350</v>
      </c>
      <c r="S464" s="167">
        <f>R464*0.01%</f>
        <v>13.035</v>
      </c>
      <c r="T464" s="167"/>
      <c r="U464" s="167"/>
      <c r="V464" s="175"/>
      <c r="W464" s="37"/>
      <c r="X464" s="37"/>
      <c r="Y464" s="39"/>
      <c r="Z464" s="40"/>
      <c r="AA464" s="41"/>
      <c r="AB464" s="41"/>
      <c r="AC464" s="41"/>
      <c r="AD464" s="42"/>
      <c r="AE464" s="41"/>
      <c r="AF464" s="43"/>
      <c r="AG464" s="44"/>
      <c r="AH464" s="44"/>
      <c r="AI464" s="42"/>
      <c r="AJ464" s="45"/>
      <c r="AK464" s="44"/>
      <c r="AL464" s="41"/>
      <c r="AM464" s="41"/>
      <c r="AN464" s="44"/>
      <c r="AO464" s="44"/>
      <c r="AP464" s="50">
        <v>1E-4</v>
      </c>
      <c r="AQ464" s="37"/>
      <c r="AR464" s="314"/>
      <c r="AS464" s="314"/>
      <c r="AT464" s="314"/>
      <c r="AU464" s="314"/>
      <c r="AV464" s="314"/>
      <c r="AW464" s="314"/>
      <c r="AX464" s="314"/>
      <c r="AY464" s="314"/>
      <c r="AZ464" s="314"/>
    </row>
    <row r="465" spans="1:52" s="30" customFormat="1" ht="23.25">
      <c r="A465" s="254"/>
      <c r="B465" s="13"/>
      <c r="C465" s="14"/>
      <c r="D465" s="15"/>
      <c r="E465" s="61"/>
      <c r="F465" s="59"/>
      <c r="G465" s="18" t="s">
        <v>540</v>
      </c>
      <c r="H465" s="17" t="s">
        <v>552</v>
      </c>
      <c r="I465" s="72"/>
      <c r="J465" s="19">
        <v>4</v>
      </c>
      <c r="K465" s="20" t="s">
        <v>620</v>
      </c>
      <c r="L465" s="20" t="s">
        <v>37</v>
      </c>
      <c r="M465" s="17" t="s">
        <v>481</v>
      </c>
      <c r="N465" s="17" t="s">
        <v>481</v>
      </c>
      <c r="O465" s="17" t="s">
        <v>462</v>
      </c>
      <c r="P465" s="21">
        <f>M465*400+N465*100+O465</f>
        <v>550</v>
      </c>
      <c r="Q465" s="12">
        <v>330</v>
      </c>
      <c r="R465" s="21">
        <f>P465*Q465</f>
        <v>181500</v>
      </c>
      <c r="S465" s="167">
        <f>R465*0.01%</f>
        <v>18.150000000000002</v>
      </c>
      <c r="T465" s="167"/>
      <c r="U465" s="167"/>
      <c r="V465" s="175"/>
      <c r="W465" s="37"/>
      <c r="X465" s="37"/>
      <c r="Y465" s="39"/>
      <c r="Z465" s="40"/>
      <c r="AA465" s="41"/>
      <c r="AB465" s="41"/>
      <c r="AC465" s="41"/>
      <c r="AD465" s="42"/>
      <c r="AE465" s="41"/>
      <c r="AF465" s="43"/>
      <c r="AG465" s="44"/>
      <c r="AH465" s="44"/>
      <c r="AI465" s="42"/>
      <c r="AJ465" s="45"/>
      <c r="AK465" s="44"/>
      <c r="AL465" s="41"/>
      <c r="AM465" s="41"/>
      <c r="AN465" s="44"/>
      <c r="AO465" s="44"/>
      <c r="AP465" s="50">
        <v>1E-4</v>
      </c>
      <c r="AQ465" s="37"/>
      <c r="AR465" s="314"/>
      <c r="AS465" s="314"/>
      <c r="AT465" s="314"/>
      <c r="AU465" s="314"/>
      <c r="AV465" s="314"/>
      <c r="AW465" s="314"/>
      <c r="AX465" s="314"/>
      <c r="AY465" s="314"/>
      <c r="AZ465" s="314"/>
    </row>
    <row r="466" spans="1:52" s="30" customFormat="1" ht="23.25">
      <c r="A466" s="254"/>
      <c r="B466" s="13"/>
      <c r="C466" s="14"/>
      <c r="D466" s="15"/>
      <c r="E466" s="61"/>
      <c r="F466" s="59"/>
      <c r="G466" s="18" t="s">
        <v>540</v>
      </c>
      <c r="H466" s="17" t="s">
        <v>542</v>
      </c>
      <c r="I466" s="72"/>
      <c r="J466" s="19">
        <v>4</v>
      </c>
      <c r="K466" s="20" t="s">
        <v>620</v>
      </c>
      <c r="L466" s="20" t="s">
        <v>37</v>
      </c>
      <c r="M466" s="17" t="s">
        <v>585</v>
      </c>
      <c r="N466" s="17" t="s">
        <v>585</v>
      </c>
      <c r="O466" s="17" t="s">
        <v>528</v>
      </c>
      <c r="P466" s="21">
        <f>M466*400+N466*100+O466</f>
        <v>72</v>
      </c>
      <c r="Q466" s="12">
        <v>330</v>
      </c>
      <c r="R466" s="21">
        <f>P466*Q466</f>
        <v>23760</v>
      </c>
      <c r="S466" s="167">
        <f>R466*0.01%</f>
        <v>2.3760000000000003</v>
      </c>
      <c r="T466" s="167"/>
      <c r="U466" s="167"/>
      <c r="V466" s="175"/>
      <c r="W466" s="37"/>
      <c r="X466" s="37"/>
      <c r="Y466" s="39"/>
      <c r="Z466" s="40"/>
      <c r="AA466" s="41"/>
      <c r="AB466" s="41"/>
      <c r="AC466" s="41"/>
      <c r="AD466" s="42"/>
      <c r="AE466" s="41"/>
      <c r="AF466" s="43"/>
      <c r="AG466" s="44"/>
      <c r="AH466" s="44"/>
      <c r="AI466" s="42"/>
      <c r="AJ466" s="45"/>
      <c r="AK466" s="44"/>
      <c r="AL466" s="41"/>
      <c r="AM466" s="41"/>
      <c r="AN466" s="44"/>
      <c r="AO466" s="44"/>
      <c r="AP466" s="50">
        <v>1E-4</v>
      </c>
      <c r="AQ466" s="37"/>
      <c r="AR466" s="314"/>
      <c r="AS466" s="314"/>
      <c r="AT466" s="314"/>
      <c r="AU466" s="314"/>
      <c r="AV466" s="314"/>
      <c r="AW466" s="314"/>
      <c r="AX466" s="314"/>
      <c r="AY466" s="314"/>
      <c r="AZ466" s="314"/>
    </row>
    <row r="467" spans="1:52" s="30" customFormat="1" ht="23.25">
      <c r="A467" s="255"/>
      <c r="B467" s="13"/>
      <c r="C467" s="14"/>
      <c r="D467" s="15"/>
      <c r="E467" s="61"/>
      <c r="F467" s="59"/>
      <c r="G467" s="18"/>
      <c r="H467" s="17"/>
      <c r="I467" s="72"/>
      <c r="J467" s="19"/>
      <c r="K467" s="20"/>
      <c r="L467" s="20"/>
      <c r="M467" s="17"/>
      <c r="N467" s="17"/>
      <c r="O467" s="17"/>
      <c r="P467" s="21"/>
      <c r="Q467" s="12"/>
      <c r="R467" s="21"/>
      <c r="S467" s="167">
        <f>SUM(S462:S466)</f>
        <v>59.795999999999999</v>
      </c>
      <c r="T467" s="167">
        <v>13</v>
      </c>
      <c r="U467" s="167">
        <f>S467-T467</f>
        <v>46.795999999999999</v>
      </c>
      <c r="V467" s="175">
        <f>U467*75%+T467</f>
        <v>48.097000000000001</v>
      </c>
      <c r="W467" s="37"/>
      <c r="X467" s="37"/>
      <c r="Y467" s="39"/>
      <c r="Z467" s="40"/>
      <c r="AA467" s="41"/>
      <c r="AB467" s="41"/>
      <c r="AC467" s="41"/>
      <c r="AD467" s="42"/>
      <c r="AE467" s="41"/>
      <c r="AF467" s="43"/>
      <c r="AG467" s="44"/>
      <c r="AH467" s="44"/>
      <c r="AI467" s="42"/>
      <c r="AJ467" s="45"/>
      <c r="AK467" s="44"/>
      <c r="AL467" s="41"/>
      <c r="AM467" s="41"/>
      <c r="AN467" s="44"/>
      <c r="AO467" s="44"/>
      <c r="AP467" s="50"/>
      <c r="AQ467" s="37"/>
      <c r="AR467" s="314"/>
      <c r="AS467" s="314"/>
      <c r="AT467" s="314"/>
      <c r="AU467" s="314"/>
      <c r="AV467" s="314"/>
      <c r="AW467" s="314"/>
      <c r="AX467" s="314"/>
      <c r="AY467" s="314"/>
      <c r="AZ467" s="314"/>
    </row>
    <row r="468" spans="1:52" s="26" customFormat="1" ht="23.25">
      <c r="A468" s="156" t="s">
        <v>659</v>
      </c>
      <c r="B468" s="13" t="s">
        <v>43</v>
      </c>
      <c r="C468" s="14" t="s">
        <v>1047</v>
      </c>
      <c r="D468" s="15" t="s">
        <v>101</v>
      </c>
      <c r="E468" s="67" t="s">
        <v>1048</v>
      </c>
      <c r="F468" s="59" t="s">
        <v>613</v>
      </c>
      <c r="G468" s="18" t="s">
        <v>1049</v>
      </c>
      <c r="H468" s="17" t="s">
        <v>394</v>
      </c>
      <c r="I468" s="12"/>
      <c r="J468" s="57">
        <v>0</v>
      </c>
      <c r="K468" s="19">
        <v>4</v>
      </c>
      <c r="L468" s="20" t="s">
        <v>37</v>
      </c>
      <c r="M468" s="17" t="s">
        <v>390</v>
      </c>
      <c r="N468" s="17" t="s">
        <v>584</v>
      </c>
      <c r="O468" s="17" t="s">
        <v>394</v>
      </c>
      <c r="P468" s="21">
        <f t="shared" ref="P468" si="49">M468*400+N468*100+O468</f>
        <v>11162</v>
      </c>
      <c r="Q468" s="12">
        <v>330</v>
      </c>
      <c r="R468" s="21">
        <f t="shared" ref="R468" si="50">P468*Q468</f>
        <v>3683460</v>
      </c>
      <c r="S468" s="167">
        <f t="shared" ref="S468" si="51">R468*0.01%</f>
        <v>368.346</v>
      </c>
      <c r="T468" s="167"/>
      <c r="U468" s="167"/>
      <c r="V468" s="175"/>
      <c r="W468" s="16"/>
      <c r="X468" s="27"/>
      <c r="Y468" s="12"/>
      <c r="Z468" s="12"/>
      <c r="AA468" s="12"/>
      <c r="AB468" s="12"/>
      <c r="AC468" s="12"/>
      <c r="AD468" s="28">
        <f>AC468*7850*0.3%</f>
        <v>0</v>
      </c>
      <c r="AE468" s="21"/>
      <c r="AF468" s="21">
        <f>AA468*AE468</f>
        <v>0</v>
      </c>
      <c r="AG468" s="12"/>
      <c r="AH468" s="21"/>
      <c r="AI468" s="21">
        <f>AF468-AH468</f>
        <v>0</v>
      </c>
      <c r="AJ468" s="21">
        <f>R468+AI468</f>
        <v>3683460</v>
      </c>
      <c r="AK468" s="12"/>
      <c r="AL468" s="21"/>
      <c r="AM468" s="29"/>
      <c r="AN468" s="56">
        <v>1E-4</v>
      </c>
      <c r="AO468" s="20"/>
      <c r="AP468" s="24"/>
      <c r="AQ468" s="24"/>
      <c r="AR468" s="314"/>
      <c r="AS468" s="314"/>
      <c r="AT468" s="314"/>
      <c r="AU468" s="314"/>
      <c r="AV468" s="314"/>
      <c r="AW468" s="314"/>
      <c r="AX468" s="314"/>
      <c r="AY468" s="314"/>
      <c r="AZ468" s="314"/>
    </row>
    <row r="469" spans="1:52" s="30" customFormat="1" ht="24">
      <c r="A469" s="156" t="s">
        <v>660</v>
      </c>
      <c r="B469" s="13" t="s">
        <v>49</v>
      </c>
      <c r="C469" s="14" t="s">
        <v>256</v>
      </c>
      <c r="D469" s="15" t="s">
        <v>119</v>
      </c>
      <c r="E469" s="60" t="s">
        <v>905</v>
      </c>
      <c r="F469" s="59" t="s">
        <v>496</v>
      </c>
      <c r="G469" s="18" t="s">
        <v>540</v>
      </c>
      <c r="H469" s="17" t="s">
        <v>552</v>
      </c>
      <c r="I469" s="72"/>
      <c r="J469" s="19">
        <v>4</v>
      </c>
      <c r="K469" s="20" t="s">
        <v>620</v>
      </c>
      <c r="L469" s="20" t="s">
        <v>37</v>
      </c>
      <c r="M469" s="17" t="s">
        <v>588</v>
      </c>
      <c r="N469" s="17" t="s">
        <v>585</v>
      </c>
      <c r="O469" s="17" t="s">
        <v>461</v>
      </c>
      <c r="P469" s="21">
        <f t="shared" ref="P469:P478" si="52">M469*400+N469*100+O469</f>
        <v>839</v>
      </c>
      <c r="Q469" s="12">
        <v>330</v>
      </c>
      <c r="R469" s="21">
        <f t="shared" ref="R469:R478" si="53">P469*Q469</f>
        <v>276870</v>
      </c>
      <c r="S469" s="167">
        <f t="shared" ref="S469:S478" si="54">R469*0.01%</f>
        <v>27.687000000000001</v>
      </c>
      <c r="T469" s="167">
        <v>23</v>
      </c>
      <c r="U469" s="167">
        <f>S469-T469</f>
        <v>4.6870000000000012</v>
      </c>
      <c r="V469" s="175">
        <f>U469*75%+T469</f>
        <v>26.515250000000002</v>
      </c>
      <c r="W469" s="37"/>
      <c r="X469" s="37"/>
      <c r="Y469" s="39"/>
      <c r="Z469" s="40"/>
      <c r="AA469" s="41"/>
      <c r="AB469" s="41"/>
      <c r="AC469" s="41"/>
      <c r="AD469" s="42"/>
      <c r="AE469" s="41"/>
      <c r="AF469" s="43"/>
      <c r="AG469" s="44"/>
      <c r="AH469" s="44"/>
      <c r="AI469" s="42"/>
      <c r="AJ469" s="45"/>
      <c r="AK469" s="44"/>
      <c r="AL469" s="41"/>
      <c r="AM469" s="41"/>
      <c r="AN469" s="44"/>
      <c r="AO469" s="44"/>
      <c r="AP469" s="50">
        <v>1E-4</v>
      </c>
      <c r="AQ469" s="37"/>
      <c r="AR469" s="314"/>
      <c r="AS469" s="314"/>
      <c r="AT469" s="314"/>
      <c r="AU469" s="314"/>
      <c r="AV469" s="314"/>
      <c r="AW469" s="314"/>
      <c r="AX469" s="314"/>
      <c r="AY469" s="314"/>
      <c r="AZ469" s="314"/>
    </row>
    <row r="470" spans="1:52" s="30" customFormat="1" ht="24">
      <c r="A470" s="156" t="s">
        <v>661</v>
      </c>
      <c r="B470" s="13" t="s">
        <v>49</v>
      </c>
      <c r="C470" s="14" t="s">
        <v>258</v>
      </c>
      <c r="D470" s="15" t="s">
        <v>45</v>
      </c>
      <c r="E470" s="60" t="s">
        <v>906</v>
      </c>
      <c r="F470" s="59" t="s">
        <v>410</v>
      </c>
      <c r="G470" s="18" t="s">
        <v>540</v>
      </c>
      <c r="H470" s="17" t="s">
        <v>562</v>
      </c>
      <c r="I470" s="72"/>
      <c r="J470" s="19">
        <v>4</v>
      </c>
      <c r="K470" s="20" t="s">
        <v>620</v>
      </c>
      <c r="L470" s="20" t="s">
        <v>37</v>
      </c>
      <c r="M470" s="17" t="s">
        <v>447</v>
      </c>
      <c r="N470" s="17" t="s">
        <v>481</v>
      </c>
      <c r="O470" s="17" t="s">
        <v>445</v>
      </c>
      <c r="P470" s="21">
        <f t="shared" si="52"/>
        <v>3342</v>
      </c>
      <c r="Q470" s="12">
        <v>330</v>
      </c>
      <c r="R470" s="21">
        <f t="shared" si="53"/>
        <v>1102860</v>
      </c>
      <c r="S470" s="167">
        <f t="shared" si="54"/>
        <v>110.286</v>
      </c>
      <c r="T470" s="167">
        <v>37</v>
      </c>
      <c r="U470" s="167">
        <f>S470-T470</f>
        <v>73.286000000000001</v>
      </c>
      <c r="V470" s="175">
        <f>U470*75%+T470</f>
        <v>91.964500000000001</v>
      </c>
      <c r="W470" s="37"/>
      <c r="X470" s="37"/>
      <c r="Y470" s="39"/>
      <c r="Z470" s="40"/>
      <c r="AA470" s="41"/>
      <c r="AB470" s="41"/>
      <c r="AC470" s="41"/>
      <c r="AD470" s="42"/>
      <c r="AE470" s="41"/>
      <c r="AF470" s="43"/>
      <c r="AG470" s="44"/>
      <c r="AH470" s="44"/>
      <c r="AI470" s="42"/>
      <c r="AJ470" s="45"/>
      <c r="AK470" s="44"/>
      <c r="AL470" s="41"/>
      <c r="AM470" s="41"/>
      <c r="AN470" s="44"/>
      <c r="AO470" s="44"/>
      <c r="AP470" s="50">
        <v>1E-4</v>
      </c>
      <c r="AQ470" s="37"/>
      <c r="AR470" s="314"/>
      <c r="AS470" s="314"/>
      <c r="AT470" s="314"/>
      <c r="AU470" s="314"/>
      <c r="AV470" s="314"/>
      <c r="AW470" s="314"/>
      <c r="AX470" s="314"/>
      <c r="AY470" s="314"/>
      <c r="AZ470" s="314"/>
    </row>
    <row r="471" spans="1:52" s="30" customFormat="1" ht="23.25">
      <c r="A471" s="158" t="s">
        <v>570</v>
      </c>
      <c r="B471" s="13" t="s">
        <v>43</v>
      </c>
      <c r="C471" s="14" t="s">
        <v>1039</v>
      </c>
      <c r="D471" s="15" t="s">
        <v>1040</v>
      </c>
      <c r="E471" s="63" t="s">
        <v>1041</v>
      </c>
      <c r="F471" s="59" t="s">
        <v>506</v>
      </c>
      <c r="G471" s="18" t="s">
        <v>1035</v>
      </c>
      <c r="H471" s="17" t="s">
        <v>357</v>
      </c>
      <c r="I471" s="72"/>
      <c r="J471" s="19">
        <v>4</v>
      </c>
      <c r="K471" s="20" t="s">
        <v>620</v>
      </c>
      <c r="L471" s="20" t="s">
        <v>37</v>
      </c>
      <c r="M471" s="17" t="s">
        <v>537</v>
      </c>
      <c r="N471" s="17" t="s">
        <v>585</v>
      </c>
      <c r="O471" s="17" t="s">
        <v>585</v>
      </c>
      <c r="P471" s="21">
        <f t="shared" si="52"/>
        <v>2400</v>
      </c>
      <c r="Q471" s="12">
        <v>330</v>
      </c>
      <c r="R471" s="21">
        <f t="shared" si="53"/>
        <v>792000</v>
      </c>
      <c r="S471" s="167">
        <f t="shared" si="54"/>
        <v>79.2</v>
      </c>
      <c r="T471" s="167">
        <v>25</v>
      </c>
      <c r="U471" s="167">
        <f>S471-T471</f>
        <v>54.2</v>
      </c>
      <c r="V471" s="175">
        <f>U471*75%+T471</f>
        <v>65.650000000000006</v>
      </c>
      <c r="W471" s="37"/>
      <c r="X471" s="37"/>
      <c r="Y471" s="39"/>
      <c r="Z471" s="40"/>
      <c r="AA471" s="41"/>
      <c r="AB471" s="41"/>
      <c r="AC471" s="41"/>
      <c r="AD471" s="42"/>
      <c r="AE471" s="41"/>
      <c r="AF471" s="43"/>
      <c r="AG471" s="44"/>
      <c r="AH471" s="44"/>
      <c r="AI471" s="42"/>
      <c r="AJ471" s="45"/>
      <c r="AK471" s="44"/>
      <c r="AL471" s="41"/>
      <c r="AM471" s="41"/>
      <c r="AN471" s="44"/>
      <c r="AO471" s="44"/>
      <c r="AP471" s="50"/>
      <c r="AQ471" s="37"/>
      <c r="AR471" s="314"/>
      <c r="AS471" s="314"/>
      <c r="AT471" s="314"/>
      <c r="AU471" s="314"/>
      <c r="AV471" s="314"/>
      <c r="AW471" s="314"/>
      <c r="AX471" s="314"/>
      <c r="AY471" s="314"/>
      <c r="AZ471" s="314"/>
    </row>
    <row r="472" spans="1:52" s="30" customFormat="1" ht="24">
      <c r="A472" s="156" t="s">
        <v>662</v>
      </c>
      <c r="B472" s="13" t="s">
        <v>49</v>
      </c>
      <c r="C472" s="14" t="s">
        <v>261</v>
      </c>
      <c r="D472" s="15" t="s">
        <v>45</v>
      </c>
      <c r="E472" s="60" t="s">
        <v>909</v>
      </c>
      <c r="F472" s="59" t="s">
        <v>441</v>
      </c>
      <c r="G472" s="18" t="s">
        <v>540</v>
      </c>
      <c r="H472" s="17" t="s">
        <v>543</v>
      </c>
      <c r="I472" s="72"/>
      <c r="J472" s="19">
        <v>4</v>
      </c>
      <c r="K472" s="20" t="s">
        <v>620</v>
      </c>
      <c r="L472" s="20" t="s">
        <v>37</v>
      </c>
      <c r="M472" s="17" t="s">
        <v>481</v>
      </c>
      <c r="N472" s="17" t="s">
        <v>585</v>
      </c>
      <c r="O472" s="17" t="s">
        <v>596</v>
      </c>
      <c r="P472" s="21">
        <f t="shared" si="52"/>
        <v>421</v>
      </c>
      <c r="Q472" s="12">
        <v>330</v>
      </c>
      <c r="R472" s="21">
        <f t="shared" si="53"/>
        <v>138930</v>
      </c>
      <c r="S472" s="167">
        <f t="shared" si="54"/>
        <v>13.893000000000001</v>
      </c>
      <c r="T472" s="167"/>
      <c r="U472" s="167"/>
      <c r="V472" s="175"/>
      <c r="W472" s="37"/>
      <c r="X472" s="37"/>
      <c r="Y472" s="39"/>
      <c r="Z472" s="40"/>
      <c r="AA472" s="41"/>
      <c r="AB472" s="41"/>
      <c r="AC472" s="41"/>
      <c r="AD472" s="42"/>
      <c r="AE472" s="41"/>
      <c r="AF472" s="43"/>
      <c r="AG472" s="44"/>
      <c r="AH472" s="44"/>
      <c r="AI472" s="42"/>
      <c r="AJ472" s="45"/>
      <c r="AK472" s="44"/>
      <c r="AL472" s="41"/>
      <c r="AM472" s="41"/>
      <c r="AN472" s="44"/>
      <c r="AO472" s="44"/>
      <c r="AP472" s="50">
        <v>1E-4</v>
      </c>
      <c r="AQ472" s="37"/>
      <c r="AR472" s="314"/>
      <c r="AS472" s="314"/>
      <c r="AT472" s="314"/>
      <c r="AU472" s="314"/>
      <c r="AV472" s="314"/>
      <c r="AW472" s="314"/>
      <c r="AX472" s="314"/>
      <c r="AY472" s="314"/>
      <c r="AZ472" s="314"/>
    </row>
    <row r="473" spans="1:52" s="30" customFormat="1" ht="24">
      <c r="A473" s="156" t="s">
        <v>557</v>
      </c>
      <c r="B473" s="13" t="s">
        <v>49</v>
      </c>
      <c r="C473" s="14" t="s">
        <v>262</v>
      </c>
      <c r="D473" s="15" t="s">
        <v>45</v>
      </c>
      <c r="E473" s="60" t="s">
        <v>910</v>
      </c>
      <c r="F473" s="59" t="s">
        <v>363</v>
      </c>
      <c r="G473" s="18" t="s">
        <v>540</v>
      </c>
      <c r="H473" s="17" t="s">
        <v>543</v>
      </c>
      <c r="I473" s="72"/>
      <c r="J473" s="19">
        <v>4</v>
      </c>
      <c r="K473" s="20" t="s">
        <v>620</v>
      </c>
      <c r="L473" s="20" t="s">
        <v>37</v>
      </c>
      <c r="M473" s="17" t="s">
        <v>583</v>
      </c>
      <c r="N473" s="17" t="s">
        <v>585</v>
      </c>
      <c r="O473" s="17" t="s">
        <v>593</v>
      </c>
      <c r="P473" s="21">
        <f t="shared" si="52"/>
        <v>2016</v>
      </c>
      <c r="Q473" s="12">
        <v>330</v>
      </c>
      <c r="R473" s="21">
        <f t="shared" si="53"/>
        <v>665280</v>
      </c>
      <c r="S473" s="167">
        <f t="shared" si="54"/>
        <v>66.528000000000006</v>
      </c>
      <c r="T473" s="167">
        <v>20</v>
      </c>
      <c r="U473" s="167">
        <f>S473-T473</f>
        <v>46.528000000000006</v>
      </c>
      <c r="V473" s="175">
        <f>U473*75%+T473</f>
        <v>54.896000000000001</v>
      </c>
      <c r="W473" s="37"/>
      <c r="X473" s="37"/>
      <c r="Y473" s="39"/>
      <c r="Z473" s="40"/>
      <c r="AA473" s="41"/>
      <c r="AB473" s="41"/>
      <c r="AC473" s="41"/>
      <c r="AD473" s="42"/>
      <c r="AE473" s="41"/>
      <c r="AF473" s="43"/>
      <c r="AG473" s="44"/>
      <c r="AH473" s="44"/>
      <c r="AI473" s="42"/>
      <c r="AJ473" s="45"/>
      <c r="AK473" s="44"/>
      <c r="AL473" s="41"/>
      <c r="AM473" s="41"/>
      <c r="AN473" s="44"/>
      <c r="AO473" s="44"/>
      <c r="AP473" s="50">
        <v>1E-4</v>
      </c>
      <c r="AQ473" s="37"/>
      <c r="AR473" s="314"/>
      <c r="AS473" s="314"/>
      <c r="AT473" s="314"/>
      <c r="AU473" s="314"/>
      <c r="AV473" s="314"/>
      <c r="AW473" s="314"/>
      <c r="AX473" s="314"/>
      <c r="AY473" s="314"/>
      <c r="AZ473" s="314"/>
    </row>
    <row r="474" spans="1:52" s="30" customFormat="1" ht="24">
      <c r="A474" s="156" t="s">
        <v>663</v>
      </c>
      <c r="B474" s="13" t="s">
        <v>75</v>
      </c>
      <c r="C474" s="14" t="s">
        <v>263</v>
      </c>
      <c r="D474" s="15" t="s">
        <v>143</v>
      </c>
      <c r="E474" s="60" t="s">
        <v>911</v>
      </c>
      <c r="F474" s="59" t="s">
        <v>420</v>
      </c>
      <c r="G474" s="18" t="s">
        <v>540</v>
      </c>
      <c r="H474" s="17" t="s">
        <v>554</v>
      </c>
      <c r="I474" s="72"/>
      <c r="J474" s="19">
        <v>4</v>
      </c>
      <c r="K474" s="20" t="s">
        <v>620</v>
      </c>
      <c r="L474" s="20" t="s">
        <v>37</v>
      </c>
      <c r="M474" s="17" t="s">
        <v>589</v>
      </c>
      <c r="N474" s="17" t="s">
        <v>585</v>
      </c>
      <c r="O474" s="17" t="s">
        <v>362</v>
      </c>
      <c r="P474" s="21">
        <f t="shared" si="52"/>
        <v>4095</v>
      </c>
      <c r="Q474" s="12">
        <v>330</v>
      </c>
      <c r="R474" s="21">
        <f t="shared" si="53"/>
        <v>1351350</v>
      </c>
      <c r="S474" s="167">
        <f t="shared" si="54"/>
        <v>135.13500000000002</v>
      </c>
      <c r="T474" s="167"/>
      <c r="U474" s="167"/>
      <c r="V474" s="175"/>
      <c r="W474" s="37"/>
      <c r="X474" s="37"/>
      <c r="Y474" s="39"/>
      <c r="Z474" s="40"/>
      <c r="AA474" s="41"/>
      <c r="AB474" s="41"/>
      <c r="AC474" s="41"/>
      <c r="AD474" s="42"/>
      <c r="AE474" s="41"/>
      <c r="AF474" s="43"/>
      <c r="AG474" s="44"/>
      <c r="AH474" s="44"/>
      <c r="AI474" s="42"/>
      <c r="AJ474" s="45"/>
      <c r="AK474" s="44"/>
      <c r="AL474" s="41"/>
      <c r="AM474" s="41"/>
      <c r="AN474" s="44"/>
      <c r="AO474" s="44"/>
      <c r="AP474" s="50">
        <v>1E-4</v>
      </c>
      <c r="AQ474" s="37"/>
      <c r="AR474" s="314"/>
      <c r="AS474" s="314"/>
      <c r="AT474" s="314"/>
      <c r="AU474" s="314"/>
      <c r="AV474" s="314"/>
      <c r="AW474" s="314"/>
      <c r="AX474" s="314"/>
      <c r="AY474" s="314"/>
      <c r="AZ474" s="314"/>
    </row>
    <row r="475" spans="1:52" s="30" customFormat="1" ht="24">
      <c r="A475" s="156" t="s">
        <v>664</v>
      </c>
      <c r="B475" s="13" t="s">
        <v>49</v>
      </c>
      <c r="C475" s="14" t="s">
        <v>264</v>
      </c>
      <c r="D475" s="15" t="s">
        <v>45</v>
      </c>
      <c r="E475" s="60" t="s">
        <v>912</v>
      </c>
      <c r="F475" s="59" t="s">
        <v>485</v>
      </c>
      <c r="G475" s="18" t="s">
        <v>540</v>
      </c>
      <c r="H475" s="17" t="s">
        <v>543</v>
      </c>
      <c r="I475" s="72"/>
      <c r="J475" s="19">
        <v>4</v>
      </c>
      <c r="K475" s="20" t="s">
        <v>620</v>
      </c>
      <c r="L475" s="20" t="s">
        <v>37</v>
      </c>
      <c r="M475" s="17" t="s">
        <v>481</v>
      </c>
      <c r="N475" s="17" t="s">
        <v>588</v>
      </c>
      <c r="O475" s="17" t="s">
        <v>599</v>
      </c>
      <c r="P475" s="21">
        <f t="shared" si="52"/>
        <v>665</v>
      </c>
      <c r="Q475" s="12">
        <v>330</v>
      </c>
      <c r="R475" s="21">
        <f t="shared" si="53"/>
        <v>219450</v>
      </c>
      <c r="S475" s="167">
        <f t="shared" si="54"/>
        <v>21.945</v>
      </c>
      <c r="T475" s="167"/>
      <c r="U475" s="167"/>
      <c r="V475" s="175"/>
      <c r="W475" s="37"/>
      <c r="X475" s="37"/>
      <c r="Y475" s="39"/>
      <c r="Z475" s="40"/>
      <c r="AA475" s="41"/>
      <c r="AB475" s="41"/>
      <c r="AC475" s="41"/>
      <c r="AD475" s="42"/>
      <c r="AE475" s="41"/>
      <c r="AF475" s="43"/>
      <c r="AG475" s="44"/>
      <c r="AH475" s="44"/>
      <c r="AI475" s="42"/>
      <c r="AJ475" s="45"/>
      <c r="AK475" s="44"/>
      <c r="AL475" s="41"/>
      <c r="AM475" s="41"/>
      <c r="AN475" s="44"/>
      <c r="AO475" s="44"/>
      <c r="AP475" s="50">
        <v>1E-4</v>
      </c>
      <c r="AQ475" s="37"/>
      <c r="AR475" s="314"/>
      <c r="AS475" s="314"/>
      <c r="AT475" s="314"/>
      <c r="AU475" s="314"/>
      <c r="AV475" s="314"/>
      <c r="AW475" s="314"/>
      <c r="AX475" s="314"/>
      <c r="AY475" s="314"/>
      <c r="AZ475" s="314"/>
    </row>
    <row r="476" spans="1:52" s="30" customFormat="1" ht="24">
      <c r="A476" s="253" t="s">
        <v>665</v>
      </c>
      <c r="B476" s="13" t="s">
        <v>49</v>
      </c>
      <c r="C476" s="14" t="s">
        <v>265</v>
      </c>
      <c r="D476" s="15" t="s">
        <v>45</v>
      </c>
      <c r="E476" s="60" t="s">
        <v>913</v>
      </c>
      <c r="F476" s="59" t="s">
        <v>443</v>
      </c>
      <c r="G476" s="18" t="s">
        <v>540</v>
      </c>
      <c r="H476" s="17" t="s">
        <v>552</v>
      </c>
      <c r="I476" s="72"/>
      <c r="J476" s="19">
        <v>4</v>
      </c>
      <c r="K476" s="20" t="s">
        <v>620</v>
      </c>
      <c r="L476" s="20" t="s">
        <v>37</v>
      </c>
      <c r="M476" s="17" t="s">
        <v>585</v>
      </c>
      <c r="N476" s="17" t="s">
        <v>588</v>
      </c>
      <c r="O476" s="17" t="s">
        <v>615</v>
      </c>
      <c r="P476" s="21">
        <f t="shared" si="52"/>
        <v>267</v>
      </c>
      <c r="Q476" s="12">
        <v>330</v>
      </c>
      <c r="R476" s="21">
        <f t="shared" si="53"/>
        <v>88110</v>
      </c>
      <c r="S476" s="167">
        <f t="shared" si="54"/>
        <v>8.8109999999999999</v>
      </c>
      <c r="T476" s="167"/>
      <c r="U476" s="167"/>
      <c r="V476" s="175"/>
      <c r="W476" s="37"/>
      <c r="X476" s="37"/>
      <c r="Y476" s="39"/>
      <c r="Z476" s="40"/>
      <c r="AA476" s="41"/>
      <c r="AB476" s="41"/>
      <c r="AC476" s="41"/>
      <c r="AD476" s="42"/>
      <c r="AE476" s="41"/>
      <c r="AF476" s="43"/>
      <c r="AG476" s="44"/>
      <c r="AH476" s="44"/>
      <c r="AI476" s="42"/>
      <c r="AJ476" s="45"/>
      <c r="AK476" s="44"/>
      <c r="AL476" s="41"/>
      <c r="AM476" s="41"/>
      <c r="AN476" s="44"/>
      <c r="AO476" s="44"/>
      <c r="AP476" s="50">
        <v>1E-4</v>
      </c>
      <c r="AQ476" s="37"/>
      <c r="AR476" s="314"/>
      <c r="AS476" s="314"/>
      <c r="AT476" s="314"/>
      <c r="AU476" s="314"/>
      <c r="AV476" s="314"/>
      <c r="AW476" s="314"/>
      <c r="AX476" s="314"/>
      <c r="AY476" s="314"/>
      <c r="AZ476" s="314"/>
    </row>
    <row r="477" spans="1:52" s="30" customFormat="1" ht="23.25">
      <c r="A477" s="254"/>
      <c r="B477" s="13"/>
      <c r="C477" s="14"/>
      <c r="D477" s="15"/>
      <c r="E477" s="61"/>
      <c r="F477" s="59"/>
      <c r="G477" s="18" t="s">
        <v>540</v>
      </c>
      <c r="H477" s="17" t="s">
        <v>552</v>
      </c>
      <c r="I477" s="72"/>
      <c r="J477" s="19">
        <v>4</v>
      </c>
      <c r="K477" s="20" t="s">
        <v>620</v>
      </c>
      <c r="L477" s="20" t="s">
        <v>37</v>
      </c>
      <c r="M477" s="17" t="s">
        <v>481</v>
      </c>
      <c r="N477" s="17" t="s">
        <v>585</v>
      </c>
      <c r="O477" s="17" t="s">
        <v>597</v>
      </c>
      <c r="P477" s="21">
        <f t="shared" si="52"/>
        <v>449</v>
      </c>
      <c r="Q477" s="12">
        <v>330</v>
      </c>
      <c r="R477" s="21">
        <f t="shared" si="53"/>
        <v>148170</v>
      </c>
      <c r="S477" s="167">
        <f t="shared" si="54"/>
        <v>14.817</v>
      </c>
      <c r="T477" s="167"/>
      <c r="U477" s="167"/>
      <c r="V477" s="175"/>
      <c r="W477" s="37"/>
      <c r="X477" s="37"/>
      <c r="Y477" s="39"/>
      <c r="Z477" s="40"/>
      <c r="AA477" s="41"/>
      <c r="AB477" s="41"/>
      <c r="AC477" s="41"/>
      <c r="AD477" s="42"/>
      <c r="AE477" s="41"/>
      <c r="AF477" s="43"/>
      <c r="AG477" s="44"/>
      <c r="AH477" s="44"/>
      <c r="AI477" s="42"/>
      <c r="AJ477" s="45"/>
      <c r="AK477" s="44"/>
      <c r="AL477" s="41"/>
      <c r="AM477" s="41"/>
      <c r="AN477" s="44"/>
      <c r="AO477" s="44"/>
      <c r="AP477" s="50">
        <v>1E-4</v>
      </c>
      <c r="AQ477" s="37"/>
      <c r="AR477" s="314"/>
      <c r="AS477" s="314"/>
      <c r="AT477" s="314"/>
      <c r="AU477" s="314"/>
      <c r="AV477" s="314"/>
      <c r="AW477" s="314"/>
      <c r="AX477" s="314"/>
      <c r="AY477" s="314"/>
      <c r="AZ477" s="314"/>
    </row>
    <row r="478" spans="1:52" s="30" customFormat="1" ht="23.25">
      <c r="A478" s="254"/>
      <c r="B478" s="13"/>
      <c r="C478" s="14"/>
      <c r="D478" s="15"/>
      <c r="E478" s="61"/>
      <c r="F478" s="59"/>
      <c r="G478" s="18" t="s">
        <v>540</v>
      </c>
      <c r="H478" s="17" t="s">
        <v>552</v>
      </c>
      <c r="I478" s="72"/>
      <c r="J478" s="19">
        <v>4</v>
      </c>
      <c r="K478" s="20" t="s">
        <v>620</v>
      </c>
      <c r="L478" s="20" t="s">
        <v>37</v>
      </c>
      <c r="M478" s="17" t="s">
        <v>587</v>
      </c>
      <c r="N478" s="17" t="s">
        <v>584</v>
      </c>
      <c r="O478" s="17" t="s">
        <v>528</v>
      </c>
      <c r="P478" s="21">
        <f t="shared" si="52"/>
        <v>1972</v>
      </c>
      <c r="Q478" s="12">
        <v>330</v>
      </c>
      <c r="R478" s="21">
        <f t="shared" si="53"/>
        <v>650760</v>
      </c>
      <c r="S478" s="167">
        <f t="shared" si="54"/>
        <v>65.076000000000008</v>
      </c>
      <c r="T478" s="167"/>
      <c r="U478" s="167"/>
      <c r="V478" s="175"/>
      <c r="W478" s="37"/>
      <c r="X478" s="37"/>
      <c r="Y478" s="39"/>
      <c r="Z478" s="40"/>
      <c r="AA478" s="41"/>
      <c r="AB478" s="41"/>
      <c r="AC478" s="41"/>
      <c r="AD478" s="42"/>
      <c r="AE478" s="41"/>
      <c r="AF478" s="43"/>
      <c r="AG478" s="44"/>
      <c r="AH478" s="44"/>
      <c r="AI478" s="42"/>
      <c r="AJ478" s="45"/>
      <c r="AK478" s="44"/>
      <c r="AL478" s="41"/>
      <c r="AM478" s="41"/>
      <c r="AN478" s="44"/>
      <c r="AO478" s="44"/>
      <c r="AP478" s="50">
        <v>1E-4</v>
      </c>
      <c r="AQ478" s="37"/>
      <c r="AR478" s="314"/>
      <c r="AS478" s="314"/>
      <c r="AT478" s="314"/>
      <c r="AU478" s="314"/>
      <c r="AV478" s="314"/>
      <c r="AW478" s="314"/>
      <c r="AX478" s="314"/>
      <c r="AY478" s="314"/>
      <c r="AZ478" s="314"/>
    </row>
    <row r="479" spans="1:52" s="30" customFormat="1" ht="23.25">
      <c r="A479" s="255"/>
      <c r="B479" s="13"/>
      <c r="C479" s="14"/>
      <c r="D479" s="15"/>
      <c r="E479" s="61"/>
      <c r="F479" s="59"/>
      <c r="G479" s="18"/>
      <c r="H479" s="17"/>
      <c r="I479" s="72"/>
      <c r="J479" s="19"/>
      <c r="K479" s="20"/>
      <c r="L479" s="20"/>
      <c r="M479" s="17"/>
      <c r="N479" s="17"/>
      <c r="O479" s="17"/>
      <c r="P479" s="21"/>
      <c r="Q479" s="12"/>
      <c r="R479" s="21"/>
      <c r="S479" s="167">
        <f>SUM(S476:S478)</f>
        <v>88.704000000000008</v>
      </c>
      <c r="T479" s="167"/>
      <c r="U479" s="167"/>
      <c r="V479" s="175"/>
      <c r="W479" s="37"/>
      <c r="X479" s="37"/>
      <c r="Y479" s="39"/>
      <c r="Z479" s="40"/>
      <c r="AA479" s="41"/>
      <c r="AB479" s="41"/>
      <c r="AC479" s="41"/>
      <c r="AD479" s="42"/>
      <c r="AE479" s="41"/>
      <c r="AF479" s="43"/>
      <c r="AG479" s="44"/>
      <c r="AH479" s="44"/>
      <c r="AI479" s="42"/>
      <c r="AJ479" s="45"/>
      <c r="AK479" s="44"/>
      <c r="AL479" s="41"/>
      <c r="AM479" s="41"/>
      <c r="AN479" s="44"/>
      <c r="AO479" s="44"/>
      <c r="AP479" s="50"/>
      <c r="AQ479" s="37"/>
      <c r="AR479" s="314"/>
      <c r="AS479" s="314"/>
      <c r="AT479" s="314"/>
      <c r="AU479" s="314"/>
      <c r="AV479" s="314"/>
      <c r="AW479" s="314"/>
      <c r="AX479" s="314"/>
      <c r="AY479" s="314"/>
      <c r="AZ479" s="314"/>
    </row>
    <row r="480" spans="1:52" s="30" customFormat="1" ht="24">
      <c r="A480" s="253" t="s">
        <v>666</v>
      </c>
      <c r="B480" s="13" t="s">
        <v>49</v>
      </c>
      <c r="C480" s="14" t="s">
        <v>266</v>
      </c>
      <c r="D480" s="15" t="s">
        <v>47</v>
      </c>
      <c r="E480" s="60" t="s">
        <v>914</v>
      </c>
      <c r="F480" s="59" t="s">
        <v>500</v>
      </c>
      <c r="G480" s="18" t="s">
        <v>540</v>
      </c>
      <c r="H480" s="17" t="s">
        <v>541</v>
      </c>
      <c r="I480" s="72"/>
      <c r="J480" s="19">
        <v>4</v>
      </c>
      <c r="K480" s="20" t="s">
        <v>620</v>
      </c>
      <c r="L480" s="20" t="s">
        <v>37</v>
      </c>
      <c r="M480" s="17" t="s">
        <v>486</v>
      </c>
      <c r="N480" s="17" t="s">
        <v>584</v>
      </c>
      <c r="O480" s="17" t="s">
        <v>402</v>
      </c>
      <c r="P480" s="21">
        <f>M480*400+N480*100+O480</f>
        <v>5134</v>
      </c>
      <c r="Q480" s="12">
        <v>330</v>
      </c>
      <c r="R480" s="21">
        <f>P480*Q480</f>
        <v>1694220</v>
      </c>
      <c r="S480" s="167">
        <f>R480*0.01%</f>
        <v>169.422</v>
      </c>
      <c r="T480" s="167"/>
      <c r="U480" s="167"/>
      <c r="V480" s="175"/>
      <c r="W480" s="37"/>
      <c r="X480" s="37"/>
      <c r="Y480" s="39"/>
      <c r="Z480" s="40"/>
      <c r="AA480" s="41"/>
      <c r="AB480" s="41"/>
      <c r="AC480" s="41"/>
      <c r="AD480" s="42"/>
      <c r="AE480" s="41"/>
      <c r="AF480" s="43"/>
      <c r="AG480" s="44"/>
      <c r="AH480" s="44"/>
      <c r="AI480" s="42"/>
      <c r="AJ480" s="45"/>
      <c r="AK480" s="44"/>
      <c r="AL480" s="41"/>
      <c r="AM480" s="41"/>
      <c r="AN480" s="44"/>
      <c r="AO480" s="44"/>
      <c r="AP480" s="50">
        <v>1E-4</v>
      </c>
      <c r="AQ480" s="37"/>
      <c r="AR480" s="314"/>
      <c r="AS480" s="314"/>
      <c r="AT480" s="314"/>
      <c r="AU480" s="314"/>
      <c r="AV480" s="314"/>
      <c r="AW480" s="314"/>
      <c r="AX480" s="314"/>
      <c r="AY480" s="314"/>
      <c r="AZ480" s="314"/>
    </row>
    <row r="481" spans="1:52" s="30" customFormat="1" ht="23.25">
      <c r="A481" s="254"/>
      <c r="B481" s="13"/>
      <c r="C481" s="14"/>
      <c r="D481" s="15"/>
      <c r="E481" s="61"/>
      <c r="F481" s="59"/>
      <c r="G481" s="18" t="s">
        <v>540</v>
      </c>
      <c r="H481" s="17" t="s">
        <v>541</v>
      </c>
      <c r="I481" s="72"/>
      <c r="J481" s="19">
        <v>4</v>
      </c>
      <c r="K481" s="20" t="s">
        <v>620</v>
      </c>
      <c r="L481" s="20" t="s">
        <v>37</v>
      </c>
      <c r="M481" s="17" t="s">
        <v>584</v>
      </c>
      <c r="N481" s="17" t="s">
        <v>585</v>
      </c>
      <c r="O481" s="17" t="s">
        <v>486</v>
      </c>
      <c r="P481" s="21">
        <f>M481*400+N481*100+O481</f>
        <v>1212</v>
      </c>
      <c r="Q481" s="12">
        <v>330</v>
      </c>
      <c r="R481" s="21">
        <f>P481*Q481</f>
        <v>399960</v>
      </c>
      <c r="S481" s="167">
        <f>R481*0.01%</f>
        <v>39.996000000000002</v>
      </c>
      <c r="T481" s="167"/>
      <c r="U481" s="167"/>
      <c r="V481" s="175"/>
      <c r="W481" s="37"/>
      <c r="X481" s="37"/>
      <c r="Y481" s="39"/>
      <c r="Z481" s="40"/>
      <c r="AA481" s="41"/>
      <c r="AB481" s="41"/>
      <c r="AC481" s="41"/>
      <c r="AD481" s="42"/>
      <c r="AE481" s="41"/>
      <c r="AF481" s="43"/>
      <c r="AG481" s="44"/>
      <c r="AH481" s="44"/>
      <c r="AI481" s="42"/>
      <c r="AJ481" s="45"/>
      <c r="AK481" s="44"/>
      <c r="AL481" s="41"/>
      <c r="AM481" s="41"/>
      <c r="AN481" s="44"/>
      <c r="AO481" s="44"/>
      <c r="AP481" s="50">
        <v>1E-4</v>
      </c>
      <c r="AQ481" s="37"/>
      <c r="AR481" s="314"/>
      <c r="AS481" s="314"/>
      <c r="AT481" s="314"/>
      <c r="AU481" s="314"/>
      <c r="AV481" s="314"/>
      <c r="AW481" s="314"/>
      <c r="AX481" s="314"/>
      <c r="AY481" s="314"/>
      <c r="AZ481" s="314"/>
    </row>
    <row r="482" spans="1:52" s="30" customFormat="1" ht="23.25">
      <c r="A482" s="255"/>
      <c r="B482" s="13"/>
      <c r="C482" s="14"/>
      <c r="D482" s="15"/>
      <c r="E482" s="61"/>
      <c r="F482" s="59"/>
      <c r="G482" s="18"/>
      <c r="H482" s="17"/>
      <c r="I482" s="72"/>
      <c r="J482" s="19"/>
      <c r="K482" s="20"/>
      <c r="L482" s="20"/>
      <c r="M482" s="17"/>
      <c r="N482" s="17"/>
      <c r="O482" s="17"/>
      <c r="P482" s="21"/>
      <c r="Q482" s="12"/>
      <c r="R482" s="21"/>
      <c r="S482" s="167">
        <f>SUM(S480:S481)</f>
        <v>209.41800000000001</v>
      </c>
      <c r="T482" s="167"/>
      <c r="U482" s="167"/>
      <c r="V482" s="175"/>
      <c r="W482" s="37"/>
      <c r="X482" s="37"/>
      <c r="Y482" s="39"/>
      <c r="Z482" s="40"/>
      <c r="AA482" s="41"/>
      <c r="AB482" s="41"/>
      <c r="AC482" s="41"/>
      <c r="AD482" s="42"/>
      <c r="AE482" s="41"/>
      <c r="AF482" s="43"/>
      <c r="AG482" s="44"/>
      <c r="AH482" s="44"/>
      <c r="AI482" s="42"/>
      <c r="AJ482" s="45"/>
      <c r="AK482" s="44"/>
      <c r="AL482" s="41"/>
      <c r="AM482" s="41"/>
      <c r="AN482" s="44"/>
      <c r="AO482" s="44"/>
      <c r="AP482" s="50"/>
      <c r="AQ482" s="37"/>
      <c r="AR482" s="314"/>
      <c r="AS482" s="314"/>
      <c r="AT482" s="314"/>
      <c r="AU482" s="314"/>
      <c r="AV482" s="314"/>
      <c r="AW482" s="314"/>
      <c r="AX482" s="314"/>
      <c r="AY482" s="314"/>
      <c r="AZ482" s="314"/>
    </row>
    <row r="483" spans="1:52" s="30" customFormat="1" ht="24">
      <c r="A483" s="156" t="s">
        <v>667</v>
      </c>
      <c r="B483" s="13" t="s">
        <v>49</v>
      </c>
      <c r="C483" s="14" t="s">
        <v>267</v>
      </c>
      <c r="D483" s="15" t="s">
        <v>59</v>
      </c>
      <c r="E483" s="60" t="s">
        <v>915</v>
      </c>
      <c r="F483" s="59" t="s">
        <v>376</v>
      </c>
      <c r="G483" s="18" t="s">
        <v>540</v>
      </c>
      <c r="H483" s="17" t="s">
        <v>561</v>
      </c>
      <c r="I483" s="72"/>
      <c r="J483" s="19">
        <v>4</v>
      </c>
      <c r="K483" s="20" t="s">
        <v>620</v>
      </c>
      <c r="L483" s="20" t="s">
        <v>37</v>
      </c>
      <c r="M483" s="17" t="s">
        <v>589</v>
      </c>
      <c r="N483" s="17" t="s">
        <v>481</v>
      </c>
      <c r="O483" s="17" t="s">
        <v>517</v>
      </c>
      <c r="P483" s="21">
        <f>M483*400+N483*100+O483</f>
        <v>4111</v>
      </c>
      <c r="Q483" s="12">
        <v>330</v>
      </c>
      <c r="R483" s="21">
        <f>P483*Q483</f>
        <v>1356630</v>
      </c>
      <c r="S483" s="167">
        <f>R483*0.01%</f>
        <v>135.66300000000001</v>
      </c>
      <c r="T483" s="167"/>
      <c r="U483" s="167"/>
      <c r="V483" s="175"/>
      <c r="W483" s="37"/>
      <c r="X483" s="37"/>
      <c r="Y483" s="39"/>
      <c r="Z483" s="40"/>
      <c r="AA483" s="41"/>
      <c r="AB483" s="41"/>
      <c r="AC483" s="41"/>
      <c r="AD483" s="42"/>
      <c r="AE483" s="41"/>
      <c r="AF483" s="43"/>
      <c r="AG483" s="44"/>
      <c r="AH483" s="44"/>
      <c r="AI483" s="42"/>
      <c r="AJ483" s="45"/>
      <c r="AK483" s="44"/>
      <c r="AL483" s="41"/>
      <c r="AM483" s="41"/>
      <c r="AN483" s="44"/>
      <c r="AO483" s="44"/>
      <c r="AP483" s="50">
        <v>1E-4</v>
      </c>
      <c r="AQ483" s="37"/>
      <c r="AR483" s="314"/>
      <c r="AS483" s="314"/>
      <c r="AT483" s="314"/>
      <c r="AU483" s="314"/>
      <c r="AV483" s="314"/>
      <c r="AW483" s="314"/>
      <c r="AX483" s="314"/>
      <c r="AY483" s="314"/>
      <c r="AZ483" s="314"/>
    </row>
    <row r="484" spans="1:52" s="30" customFormat="1" ht="24">
      <c r="A484" s="156" t="s">
        <v>668</v>
      </c>
      <c r="B484" s="13" t="s">
        <v>43</v>
      </c>
      <c r="C484" s="14" t="s">
        <v>268</v>
      </c>
      <c r="D484" s="15" t="s">
        <v>47</v>
      </c>
      <c r="E484" s="60" t="s">
        <v>917</v>
      </c>
      <c r="F484" s="59" t="s">
        <v>501</v>
      </c>
      <c r="G484" s="18" t="s">
        <v>540</v>
      </c>
      <c r="H484" s="17" t="s">
        <v>542</v>
      </c>
      <c r="I484" s="72"/>
      <c r="J484" s="19">
        <v>4</v>
      </c>
      <c r="K484" s="20" t="s">
        <v>620</v>
      </c>
      <c r="L484" s="20" t="s">
        <v>37</v>
      </c>
      <c r="M484" s="17" t="s">
        <v>585</v>
      </c>
      <c r="N484" s="17" t="s">
        <v>481</v>
      </c>
      <c r="O484" s="17" t="s">
        <v>481</v>
      </c>
      <c r="P484" s="21">
        <f>M484*400+N484*100+O484</f>
        <v>101</v>
      </c>
      <c r="Q484" s="12">
        <v>330</v>
      </c>
      <c r="R484" s="21">
        <f>P484*Q484</f>
        <v>33330</v>
      </c>
      <c r="S484" s="167">
        <f>R484*0.01%</f>
        <v>3.3330000000000002</v>
      </c>
      <c r="T484" s="167"/>
      <c r="U484" s="167"/>
      <c r="V484" s="175"/>
      <c r="W484" s="37"/>
      <c r="X484" s="37"/>
      <c r="Y484" s="39"/>
      <c r="Z484" s="40"/>
      <c r="AA484" s="41"/>
      <c r="AB484" s="41"/>
      <c r="AC484" s="41"/>
      <c r="AD484" s="42"/>
      <c r="AE484" s="41"/>
      <c r="AF484" s="43"/>
      <c r="AG484" s="44"/>
      <c r="AH484" s="44"/>
      <c r="AI484" s="42"/>
      <c r="AJ484" s="45"/>
      <c r="AK484" s="44"/>
      <c r="AL484" s="41"/>
      <c r="AM484" s="41"/>
      <c r="AN484" s="44"/>
      <c r="AO484" s="44"/>
      <c r="AP484" s="50">
        <v>1E-4</v>
      </c>
      <c r="AQ484" s="37"/>
      <c r="AR484" s="314"/>
      <c r="AS484" s="314"/>
      <c r="AT484" s="314"/>
      <c r="AU484" s="314"/>
      <c r="AV484" s="314"/>
      <c r="AW484" s="314"/>
      <c r="AX484" s="314"/>
      <c r="AY484" s="314"/>
      <c r="AZ484" s="314"/>
    </row>
    <row r="485" spans="1:52" s="30" customFormat="1" ht="24">
      <c r="A485" s="253" t="s">
        <v>669</v>
      </c>
      <c r="B485" s="13" t="s">
        <v>49</v>
      </c>
      <c r="C485" s="14" t="s">
        <v>268</v>
      </c>
      <c r="D485" s="15" t="s">
        <v>45</v>
      </c>
      <c r="E485" s="60" t="s">
        <v>916</v>
      </c>
      <c r="F485" s="59" t="s">
        <v>502</v>
      </c>
      <c r="G485" s="18" t="s">
        <v>540</v>
      </c>
      <c r="H485" s="17" t="s">
        <v>542</v>
      </c>
      <c r="I485" s="72"/>
      <c r="J485" s="19">
        <v>4</v>
      </c>
      <c r="K485" s="20" t="s">
        <v>620</v>
      </c>
      <c r="L485" s="20" t="s">
        <v>37</v>
      </c>
      <c r="M485" s="17" t="s">
        <v>584</v>
      </c>
      <c r="N485" s="17" t="s">
        <v>585</v>
      </c>
      <c r="O485" s="17" t="s">
        <v>606</v>
      </c>
      <c r="P485" s="21">
        <f>M485*400+N485*100+O485</f>
        <v>1287</v>
      </c>
      <c r="Q485" s="12">
        <v>330</v>
      </c>
      <c r="R485" s="21">
        <f>P485*Q485</f>
        <v>424710</v>
      </c>
      <c r="S485" s="167">
        <f>R485*0.01%</f>
        <v>42.471000000000004</v>
      </c>
      <c r="T485" s="167"/>
      <c r="U485" s="167"/>
      <c r="V485" s="175"/>
      <c r="W485" s="37"/>
      <c r="X485" s="37"/>
      <c r="Y485" s="39"/>
      <c r="Z485" s="40"/>
      <c r="AA485" s="41"/>
      <c r="AB485" s="41"/>
      <c r="AC485" s="41"/>
      <c r="AD485" s="42"/>
      <c r="AE485" s="41"/>
      <c r="AF485" s="43"/>
      <c r="AG485" s="44"/>
      <c r="AH485" s="44"/>
      <c r="AI485" s="42"/>
      <c r="AJ485" s="45"/>
      <c r="AK485" s="44"/>
      <c r="AL485" s="41"/>
      <c r="AM485" s="41"/>
      <c r="AN485" s="44"/>
      <c r="AO485" s="44"/>
      <c r="AP485" s="50">
        <v>1E-4</v>
      </c>
      <c r="AQ485" s="37"/>
      <c r="AR485" s="314"/>
      <c r="AS485" s="314"/>
      <c r="AT485" s="314"/>
      <c r="AU485" s="314"/>
      <c r="AV485" s="314"/>
      <c r="AW485" s="314"/>
      <c r="AX485" s="314"/>
      <c r="AY485" s="314"/>
      <c r="AZ485" s="314"/>
    </row>
    <row r="486" spans="1:52" s="30" customFormat="1" ht="23.25">
      <c r="A486" s="254"/>
      <c r="B486" s="13"/>
      <c r="C486" s="14"/>
      <c r="D486" s="15"/>
      <c r="E486" s="61"/>
      <c r="F486" s="59"/>
      <c r="G486" s="18" t="s">
        <v>540</v>
      </c>
      <c r="H486" s="17" t="s">
        <v>572</v>
      </c>
      <c r="I486" s="72"/>
      <c r="J486" s="19">
        <v>4</v>
      </c>
      <c r="K486" s="20" t="s">
        <v>620</v>
      </c>
      <c r="L486" s="20" t="s">
        <v>37</v>
      </c>
      <c r="M486" s="17" t="s">
        <v>593</v>
      </c>
      <c r="N486" s="17" t="s">
        <v>588</v>
      </c>
      <c r="O486" s="17" t="s">
        <v>486</v>
      </c>
      <c r="P486" s="21">
        <f>M486*400+N486*100+O486</f>
        <v>6612</v>
      </c>
      <c r="Q486" s="12">
        <v>330</v>
      </c>
      <c r="R486" s="21">
        <f>P486*Q486</f>
        <v>2181960</v>
      </c>
      <c r="S486" s="167">
        <f>R486*0.01%</f>
        <v>218.196</v>
      </c>
      <c r="T486" s="167"/>
      <c r="U486" s="167"/>
      <c r="V486" s="175"/>
      <c r="W486" s="37"/>
      <c r="X486" s="37"/>
      <c r="Y486" s="39"/>
      <c r="Z486" s="40"/>
      <c r="AA486" s="41"/>
      <c r="AB486" s="41"/>
      <c r="AC486" s="41"/>
      <c r="AD486" s="42"/>
      <c r="AE486" s="41"/>
      <c r="AF486" s="43"/>
      <c r="AG486" s="44"/>
      <c r="AH486" s="44"/>
      <c r="AI486" s="42"/>
      <c r="AJ486" s="45"/>
      <c r="AK486" s="44"/>
      <c r="AL486" s="41"/>
      <c r="AM486" s="41"/>
      <c r="AN486" s="44"/>
      <c r="AO486" s="44"/>
      <c r="AP486" s="50">
        <v>1E-4</v>
      </c>
      <c r="AQ486" s="37"/>
      <c r="AR486" s="314"/>
      <c r="AS486" s="314"/>
      <c r="AT486" s="314"/>
      <c r="AU486" s="314"/>
      <c r="AV486" s="314"/>
      <c r="AW486" s="314"/>
      <c r="AX486" s="314"/>
      <c r="AY486" s="314"/>
      <c r="AZ486" s="314"/>
    </row>
    <row r="487" spans="1:52" s="30" customFormat="1" ht="23.25">
      <c r="A487" s="255"/>
      <c r="B487" s="13"/>
      <c r="C487" s="14"/>
      <c r="D487" s="15"/>
      <c r="E487" s="61"/>
      <c r="F487" s="59"/>
      <c r="G487" s="18"/>
      <c r="H487" s="17"/>
      <c r="I487" s="72"/>
      <c r="J487" s="19"/>
      <c r="K487" s="20"/>
      <c r="L487" s="20"/>
      <c r="M487" s="17"/>
      <c r="N487" s="17"/>
      <c r="O487" s="17"/>
      <c r="P487" s="21"/>
      <c r="Q487" s="12"/>
      <c r="R487" s="21"/>
      <c r="S487" s="167">
        <f>SUM(S485:S486)</f>
        <v>260.66700000000003</v>
      </c>
      <c r="T487" s="167">
        <v>188</v>
      </c>
      <c r="U487" s="167">
        <f>S487-T487</f>
        <v>72.66700000000003</v>
      </c>
      <c r="V487" s="175">
        <f>U487*75%+T487</f>
        <v>242.50025000000002</v>
      </c>
      <c r="W487" s="37"/>
      <c r="X487" s="37"/>
      <c r="Y487" s="39"/>
      <c r="Z487" s="40"/>
      <c r="AA487" s="41"/>
      <c r="AB487" s="41"/>
      <c r="AC487" s="41"/>
      <c r="AD487" s="42"/>
      <c r="AE487" s="41"/>
      <c r="AF487" s="43"/>
      <c r="AG487" s="44"/>
      <c r="AH487" s="44"/>
      <c r="AI487" s="42"/>
      <c r="AJ487" s="45"/>
      <c r="AK487" s="44"/>
      <c r="AL487" s="41"/>
      <c r="AM487" s="41"/>
      <c r="AN487" s="44"/>
      <c r="AO487" s="44"/>
      <c r="AP487" s="50"/>
      <c r="AQ487" s="37"/>
      <c r="AR487" s="314"/>
      <c r="AS487" s="314"/>
      <c r="AT487" s="314"/>
      <c r="AU487" s="314"/>
      <c r="AV487" s="314"/>
      <c r="AW487" s="314"/>
      <c r="AX487" s="314"/>
      <c r="AY487" s="314"/>
      <c r="AZ487" s="314"/>
    </row>
    <row r="488" spans="1:52" s="30" customFormat="1" ht="24">
      <c r="A488" s="253" t="s">
        <v>670</v>
      </c>
      <c r="B488" s="13" t="s">
        <v>49</v>
      </c>
      <c r="C488" s="14" t="s">
        <v>269</v>
      </c>
      <c r="D488" s="15" t="s">
        <v>119</v>
      </c>
      <c r="E488" s="60" t="s">
        <v>918</v>
      </c>
      <c r="F488" s="59" t="s">
        <v>400</v>
      </c>
      <c r="G488" s="18" t="s">
        <v>540</v>
      </c>
      <c r="H488" s="17" t="s">
        <v>552</v>
      </c>
      <c r="I488" s="72"/>
      <c r="J488" s="19">
        <v>4</v>
      </c>
      <c r="K488" s="20" t="s">
        <v>620</v>
      </c>
      <c r="L488" s="20" t="s">
        <v>37</v>
      </c>
      <c r="M488" s="17" t="s">
        <v>588</v>
      </c>
      <c r="N488" s="17" t="s">
        <v>585</v>
      </c>
      <c r="O488" s="17" t="s">
        <v>456</v>
      </c>
      <c r="P488" s="21">
        <f>M488*400+N488*100+O488</f>
        <v>890</v>
      </c>
      <c r="Q488" s="12">
        <v>330</v>
      </c>
      <c r="R488" s="21">
        <f>P488*Q488</f>
        <v>293700</v>
      </c>
      <c r="S488" s="167">
        <f>R488*0.01%</f>
        <v>29.37</v>
      </c>
      <c r="T488" s="167"/>
      <c r="U488" s="167"/>
      <c r="V488" s="175"/>
      <c r="W488" s="37"/>
      <c r="X488" s="37"/>
      <c r="Y488" s="39"/>
      <c r="Z488" s="40"/>
      <c r="AA488" s="41"/>
      <c r="AB488" s="41"/>
      <c r="AC488" s="41"/>
      <c r="AD488" s="42"/>
      <c r="AE488" s="41"/>
      <c r="AF488" s="43"/>
      <c r="AG488" s="44"/>
      <c r="AH488" s="44"/>
      <c r="AI488" s="42"/>
      <c r="AJ488" s="45"/>
      <c r="AK488" s="44"/>
      <c r="AL488" s="41"/>
      <c r="AM488" s="41"/>
      <c r="AN488" s="44"/>
      <c r="AO488" s="44"/>
      <c r="AP488" s="50">
        <v>1E-4</v>
      </c>
      <c r="AQ488" s="37"/>
      <c r="AR488" s="314"/>
      <c r="AS488" s="314"/>
      <c r="AT488" s="314"/>
      <c r="AU488" s="314"/>
      <c r="AV488" s="314"/>
      <c r="AW488" s="314"/>
      <c r="AX488" s="314"/>
      <c r="AY488" s="314"/>
      <c r="AZ488" s="314"/>
    </row>
    <row r="489" spans="1:52" s="30" customFormat="1" ht="24">
      <c r="A489" s="254"/>
      <c r="B489" s="149"/>
      <c r="C489" s="14"/>
      <c r="D489" s="15"/>
      <c r="E489" s="60"/>
      <c r="F489" s="150"/>
      <c r="G489" s="18"/>
      <c r="H489" s="17"/>
      <c r="I489" s="72"/>
      <c r="J489" s="19"/>
      <c r="K489" s="20"/>
      <c r="L489" s="20"/>
      <c r="M489" s="17"/>
      <c r="N489" s="17"/>
      <c r="O489" s="17"/>
      <c r="P489" s="21"/>
      <c r="Q489" s="12"/>
      <c r="R489" s="21">
        <f>SUM(R488)</f>
        <v>293700</v>
      </c>
      <c r="S489" s="167">
        <f>R489*0.01%</f>
        <v>29.37</v>
      </c>
      <c r="T489" s="167"/>
      <c r="U489" s="167"/>
      <c r="V489" s="175"/>
      <c r="W489" s="37"/>
      <c r="X489" s="37"/>
      <c r="Y489" s="39"/>
      <c r="Z489" s="40"/>
      <c r="AA489" s="41"/>
      <c r="AB489" s="41"/>
      <c r="AC489" s="41"/>
      <c r="AD489" s="42"/>
      <c r="AE489" s="41"/>
      <c r="AF489" s="43"/>
      <c r="AG489" s="44"/>
      <c r="AH489" s="44"/>
      <c r="AI489" s="42"/>
      <c r="AJ489" s="45"/>
      <c r="AK489" s="44"/>
      <c r="AL489" s="41"/>
      <c r="AM489" s="41"/>
      <c r="AN489" s="44"/>
      <c r="AO489" s="44"/>
      <c r="AP489" s="50"/>
      <c r="AQ489" s="37"/>
      <c r="AR489" s="314"/>
      <c r="AS489" s="314"/>
      <c r="AT489" s="314"/>
      <c r="AU489" s="314"/>
      <c r="AV489" s="314"/>
      <c r="AW489" s="314"/>
      <c r="AX489" s="314"/>
      <c r="AY489" s="314"/>
      <c r="AZ489" s="314"/>
    </row>
    <row r="490" spans="1:52" s="30" customFormat="1" ht="24">
      <c r="A490" s="254"/>
      <c r="B490" s="149" t="s">
        <v>49</v>
      </c>
      <c r="C490" s="14" t="s">
        <v>118</v>
      </c>
      <c r="D490" s="15" t="s">
        <v>119</v>
      </c>
      <c r="E490" s="60" t="s">
        <v>947</v>
      </c>
      <c r="F490" s="150" t="s">
        <v>400</v>
      </c>
      <c r="G490" s="18" t="s">
        <v>540</v>
      </c>
      <c r="H490" s="17" t="s">
        <v>542</v>
      </c>
      <c r="I490" s="72"/>
      <c r="J490" s="19">
        <v>4</v>
      </c>
      <c r="K490" s="20" t="s">
        <v>620</v>
      </c>
      <c r="L490" s="20" t="s">
        <v>37</v>
      </c>
      <c r="M490" s="17" t="s">
        <v>583</v>
      </c>
      <c r="N490" s="17" t="s">
        <v>481</v>
      </c>
      <c r="O490" s="17" t="s">
        <v>490</v>
      </c>
      <c r="P490" s="21">
        <f>M490*400+N490*100+O490</f>
        <v>2168</v>
      </c>
      <c r="Q490" s="12">
        <v>330</v>
      </c>
      <c r="R490" s="21">
        <f>P490*Q490</f>
        <v>715440</v>
      </c>
      <c r="S490" s="167">
        <f>R490*0.01%</f>
        <v>71.543999999999997</v>
      </c>
      <c r="T490" s="167"/>
      <c r="U490" s="167"/>
      <c r="V490" s="175"/>
      <c r="W490" s="37"/>
      <c r="X490" s="37"/>
      <c r="Y490" s="39"/>
      <c r="Z490" s="40"/>
      <c r="AA490" s="41"/>
      <c r="AB490" s="41"/>
      <c r="AC490" s="41"/>
      <c r="AD490" s="42"/>
      <c r="AE490" s="41"/>
      <c r="AF490" s="43"/>
      <c r="AG490" s="44"/>
      <c r="AH490" s="44"/>
      <c r="AI490" s="42"/>
      <c r="AJ490" s="45"/>
      <c r="AK490" s="44"/>
      <c r="AL490" s="41"/>
      <c r="AM490" s="41"/>
      <c r="AN490" s="44"/>
      <c r="AO490" s="44"/>
      <c r="AP490" s="50">
        <v>1E-4</v>
      </c>
      <c r="AQ490" s="37"/>
      <c r="AR490" s="314"/>
      <c r="AS490" s="314"/>
      <c r="AT490" s="314"/>
      <c r="AU490" s="314"/>
      <c r="AV490" s="314"/>
      <c r="AW490" s="314"/>
      <c r="AX490" s="314"/>
      <c r="AY490" s="314"/>
      <c r="AZ490" s="314"/>
    </row>
    <row r="491" spans="1:52" s="30" customFormat="1" ht="24">
      <c r="A491" s="254"/>
      <c r="B491" s="256" t="s">
        <v>1079</v>
      </c>
      <c r="C491" s="257"/>
      <c r="D491" s="258"/>
      <c r="E491" s="60" t="s">
        <v>947</v>
      </c>
      <c r="F491" s="150" t="s">
        <v>400</v>
      </c>
      <c r="G491" s="18" t="s">
        <v>540</v>
      </c>
      <c r="H491" s="17" t="s">
        <v>542</v>
      </c>
      <c r="I491" s="72"/>
      <c r="J491" s="19">
        <v>4</v>
      </c>
      <c r="K491" s="20" t="s">
        <v>620</v>
      </c>
      <c r="L491" s="20" t="s">
        <v>37</v>
      </c>
      <c r="M491" s="17" t="s">
        <v>517</v>
      </c>
      <c r="N491" s="17" t="s">
        <v>481</v>
      </c>
      <c r="O491" s="17" t="s">
        <v>357</v>
      </c>
      <c r="P491" s="21">
        <f>M491*400+N491*100+O491</f>
        <v>4552</v>
      </c>
      <c r="Q491" s="12">
        <v>330</v>
      </c>
      <c r="R491" s="21">
        <f>P491*Q491</f>
        <v>1502160</v>
      </c>
      <c r="S491" s="167">
        <f>R491*0.01%</f>
        <v>150.21600000000001</v>
      </c>
      <c r="T491" s="167"/>
      <c r="U491" s="167"/>
      <c r="V491" s="175"/>
      <c r="W491" s="37"/>
      <c r="X491" s="37"/>
      <c r="Y491" s="39"/>
      <c r="Z491" s="40"/>
      <c r="AA491" s="41"/>
      <c r="AB491" s="41"/>
      <c r="AC491" s="41"/>
      <c r="AD491" s="42"/>
      <c r="AE491" s="41"/>
      <c r="AF491" s="43"/>
      <c r="AG491" s="44"/>
      <c r="AH491" s="44"/>
      <c r="AI491" s="42"/>
      <c r="AJ491" s="45"/>
      <c r="AK491" s="44"/>
      <c r="AL491" s="41"/>
      <c r="AM491" s="41"/>
      <c r="AN491" s="44"/>
      <c r="AO491" s="44"/>
      <c r="AP491" s="50">
        <v>1E-4</v>
      </c>
      <c r="AQ491" s="37"/>
      <c r="AR491" s="314"/>
      <c r="AS491" s="314"/>
      <c r="AT491" s="314"/>
      <c r="AU491" s="314"/>
      <c r="AV491" s="314"/>
      <c r="AW491" s="314"/>
      <c r="AX491" s="314"/>
      <c r="AY491" s="314"/>
      <c r="AZ491" s="314"/>
    </row>
    <row r="492" spans="1:52" s="30" customFormat="1" ht="24">
      <c r="A492" s="255"/>
      <c r="B492" s="149"/>
      <c r="C492" s="14"/>
      <c r="D492" s="15"/>
      <c r="E492" s="60"/>
      <c r="F492" s="150"/>
      <c r="G492" s="18"/>
      <c r="H492" s="17"/>
      <c r="I492" s="72"/>
      <c r="J492" s="19"/>
      <c r="K492" s="20"/>
      <c r="L492" s="20"/>
      <c r="M492" s="17"/>
      <c r="N492" s="17"/>
      <c r="O492" s="17"/>
      <c r="P492" s="21"/>
      <c r="Q492" s="12"/>
      <c r="R492" s="21"/>
      <c r="S492" s="167">
        <f>SUM(S490:S491)</f>
        <v>221.76</v>
      </c>
      <c r="T492" s="167">
        <v>176</v>
      </c>
      <c r="U492" s="167">
        <f>S492-T492</f>
        <v>45.759999999999991</v>
      </c>
      <c r="V492" s="175">
        <f>U492*75%+T492</f>
        <v>210.32</v>
      </c>
      <c r="W492" s="37"/>
      <c r="X492" s="37"/>
      <c r="Y492" s="39"/>
      <c r="Z492" s="40"/>
      <c r="AA492" s="41"/>
      <c r="AB492" s="41"/>
      <c r="AC492" s="41"/>
      <c r="AD492" s="42"/>
      <c r="AE492" s="41"/>
      <c r="AF492" s="43"/>
      <c r="AG492" s="44"/>
      <c r="AH492" s="44"/>
      <c r="AI492" s="42"/>
      <c r="AJ492" s="45"/>
      <c r="AK492" s="44"/>
      <c r="AL492" s="41"/>
      <c r="AM492" s="41"/>
      <c r="AN492" s="44"/>
      <c r="AO492" s="44"/>
      <c r="AP492" s="50"/>
      <c r="AQ492" s="37"/>
      <c r="AR492" s="314"/>
      <c r="AS492" s="314"/>
      <c r="AT492" s="314"/>
      <c r="AU492" s="314"/>
      <c r="AV492" s="314"/>
      <c r="AW492" s="314"/>
      <c r="AX492" s="314"/>
      <c r="AY492" s="314"/>
      <c r="AZ492" s="314"/>
    </row>
    <row r="493" spans="1:52" s="30" customFormat="1" ht="24">
      <c r="A493" s="156" t="s">
        <v>671</v>
      </c>
      <c r="B493" s="13" t="s">
        <v>75</v>
      </c>
      <c r="C493" s="14" t="s">
        <v>270</v>
      </c>
      <c r="D493" s="15" t="s">
        <v>45</v>
      </c>
      <c r="E493" s="60" t="s">
        <v>919</v>
      </c>
      <c r="F493" s="59" t="s">
        <v>503</v>
      </c>
      <c r="G493" s="18" t="s">
        <v>540</v>
      </c>
      <c r="H493" s="17" t="s">
        <v>578</v>
      </c>
      <c r="I493" s="72"/>
      <c r="J493" s="19">
        <v>4</v>
      </c>
      <c r="K493" s="20" t="s">
        <v>620</v>
      </c>
      <c r="L493" s="20" t="s">
        <v>37</v>
      </c>
      <c r="M493" s="17" t="s">
        <v>586</v>
      </c>
      <c r="N493" s="17" t="s">
        <v>481</v>
      </c>
      <c r="O493" s="17" t="s">
        <v>588</v>
      </c>
      <c r="P493" s="21">
        <f>M493*400+N493*100+O493</f>
        <v>2902</v>
      </c>
      <c r="Q493" s="12">
        <v>330</v>
      </c>
      <c r="R493" s="21">
        <f>P493*Q493</f>
        <v>957660</v>
      </c>
      <c r="S493" s="167">
        <f>R493*0.01%</f>
        <v>95.766000000000005</v>
      </c>
      <c r="T493" s="167">
        <v>31</v>
      </c>
      <c r="U493" s="167">
        <f>S493-T493</f>
        <v>64.766000000000005</v>
      </c>
      <c r="V493" s="175">
        <f>U493*75%+T493</f>
        <v>79.5745</v>
      </c>
      <c r="W493" s="37"/>
      <c r="X493" s="37"/>
      <c r="Y493" s="39"/>
      <c r="Z493" s="40"/>
      <c r="AA493" s="41"/>
      <c r="AB493" s="41"/>
      <c r="AC493" s="41"/>
      <c r="AD493" s="42"/>
      <c r="AE493" s="41"/>
      <c r="AF493" s="43"/>
      <c r="AG493" s="44"/>
      <c r="AH493" s="44"/>
      <c r="AI493" s="42"/>
      <c r="AJ493" s="45"/>
      <c r="AK493" s="44"/>
      <c r="AL493" s="41"/>
      <c r="AM493" s="41"/>
      <c r="AN493" s="44"/>
      <c r="AO493" s="44"/>
      <c r="AP493" s="50">
        <v>1E-4</v>
      </c>
      <c r="AQ493" s="37"/>
      <c r="AR493" s="314"/>
      <c r="AS493" s="314"/>
      <c r="AT493" s="314"/>
      <c r="AU493" s="314"/>
      <c r="AV493" s="314"/>
      <c r="AW493" s="314"/>
      <c r="AX493" s="314"/>
      <c r="AY493" s="314"/>
      <c r="AZ493" s="314"/>
    </row>
    <row r="494" spans="1:52" s="30" customFormat="1" ht="24">
      <c r="A494" s="156" t="s">
        <v>672</v>
      </c>
      <c r="B494" s="13" t="s">
        <v>49</v>
      </c>
      <c r="C494" s="14" t="s">
        <v>271</v>
      </c>
      <c r="D494" s="15" t="s">
        <v>45</v>
      </c>
      <c r="E494" s="60" t="s">
        <v>920</v>
      </c>
      <c r="F494" s="59" t="s">
        <v>504</v>
      </c>
      <c r="G494" s="18" t="s">
        <v>540</v>
      </c>
      <c r="H494" s="17" t="s">
        <v>562</v>
      </c>
      <c r="I494" s="72"/>
      <c r="J494" s="19">
        <v>4</v>
      </c>
      <c r="K494" s="20" t="s">
        <v>620</v>
      </c>
      <c r="L494" s="20" t="s">
        <v>37</v>
      </c>
      <c r="M494" s="17" t="s">
        <v>583</v>
      </c>
      <c r="N494" s="17" t="s">
        <v>584</v>
      </c>
      <c r="O494" s="17" t="s">
        <v>442</v>
      </c>
      <c r="P494" s="21">
        <f>M494*400+N494*100+O494</f>
        <v>2388</v>
      </c>
      <c r="Q494" s="12">
        <v>330</v>
      </c>
      <c r="R494" s="21">
        <f>P494*Q494</f>
        <v>788040</v>
      </c>
      <c r="S494" s="167">
        <f>R494*0.01%</f>
        <v>78.804000000000002</v>
      </c>
      <c r="T494" s="167">
        <v>25</v>
      </c>
      <c r="U494" s="167">
        <f>S494-T494</f>
        <v>53.804000000000002</v>
      </c>
      <c r="V494" s="175">
        <f>U494*75%+T494</f>
        <v>65.353000000000009</v>
      </c>
      <c r="W494" s="37"/>
      <c r="X494" s="37"/>
      <c r="Y494" s="39"/>
      <c r="Z494" s="40"/>
      <c r="AA494" s="41"/>
      <c r="AB494" s="41"/>
      <c r="AC494" s="41"/>
      <c r="AD494" s="42"/>
      <c r="AE494" s="41"/>
      <c r="AF494" s="43"/>
      <c r="AG494" s="44"/>
      <c r="AH494" s="44"/>
      <c r="AI494" s="42"/>
      <c r="AJ494" s="45"/>
      <c r="AK494" s="44"/>
      <c r="AL494" s="41"/>
      <c r="AM494" s="41"/>
      <c r="AN494" s="44"/>
      <c r="AO494" s="44"/>
      <c r="AP494" s="50">
        <v>1E-4</v>
      </c>
      <c r="AQ494" s="37"/>
      <c r="AR494" s="314"/>
      <c r="AS494" s="314"/>
      <c r="AT494" s="314"/>
      <c r="AU494" s="314"/>
      <c r="AV494" s="314"/>
      <c r="AW494" s="314"/>
      <c r="AX494" s="314"/>
      <c r="AY494" s="314"/>
      <c r="AZ494" s="314"/>
    </row>
    <row r="495" spans="1:52" s="30" customFormat="1" ht="24">
      <c r="A495" s="253" t="s">
        <v>673</v>
      </c>
      <c r="B495" s="13" t="s">
        <v>43</v>
      </c>
      <c r="C495" s="14" t="s">
        <v>272</v>
      </c>
      <c r="D495" s="15" t="s">
        <v>45</v>
      </c>
      <c r="E495" s="60" t="s">
        <v>921</v>
      </c>
      <c r="F495" s="59" t="s">
        <v>505</v>
      </c>
      <c r="G495" s="18" t="s">
        <v>540</v>
      </c>
      <c r="H495" s="17" t="s">
        <v>552</v>
      </c>
      <c r="I495" s="72"/>
      <c r="J495" s="19">
        <v>4</v>
      </c>
      <c r="K495" s="20" t="s">
        <v>620</v>
      </c>
      <c r="L495" s="20" t="s">
        <v>37</v>
      </c>
      <c r="M495" s="17" t="s">
        <v>588</v>
      </c>
      <c r="N495" s="17" t="s">
        <v>585</v>
      </c>
      <c r="O495" s="17" t="s">
        <v>367</v>
      </c>
      <c r="P495" s="21">
        <f>M495*400+N495*100+O495</f>
        <v>848</v>
      </c>
      <c r="Q495" s="12">
        <v>330</v>
      </c>
      <c r="R495" s="21">
        <f>P495*Q495</f>
        <v>279840</v>
      </c>
      <c r="S495" s="167">
        <f>R495*0.01%</f>
        <v>27.984000000000002</v>
      </c>
      <c r="T495" s="167"/>
      <c r="U495" s="167"/>
      <c r="V495" s="175"/>
      <c r="W495" s="37"/>
      <c r="X495" s="37"/>
      <c r="Y495" s="39"/>
      <c r="Z495" s="40"/>
      <c r="AA495" s="41"/>
      <c r="AB495" s="41"/>
      <c r="AC495" s="41"/>
      <c r="AD495" s="42"/>
      <c r="AE495" s="41"/>
      <c r="AF495" s="43"/>
      <c r="AG495" s="44"/>
      <c r="AH495" s="44"/>
      <c r="AI495" s="42"/>
      <c r="AJ495" s="45"/>
      <c r="AK495" s="44"/>
      <c r="AL495" s="41"/>
      <c r="AM495" s="41"/>
      <c r="AN495" s="44"/>
      <c r="AO495" s="44"/>
      <c r="AP495" s="50">
        <v>1E-4</v>
      </c>
      <c r="AQ495" s="37"/>
      <c r="AR495" s="314"/>
      <c r="AS495" s="314"/>
      <c r="AT495" s="314"/>
      <c r="AU495" s="314"/>
      <c r="AV495" s="314"/>
      <c r="AW495" s="314"/>
      <c r="AX495" s="314"/>
      <c r="AY495" s="314"/>
      <c r="AZ495" s="314"/>
    </row>
    <row r="496" spans="1:52" s="30" customFormat="1" ht="23.25">
      <c r="A496" s="254"/>
      <c r="B496" s="13"/>
      <c r="C496" s="14"/>
      <c r="D496" s="15"/>
      <c r="E496" s="61"/>
      <c r="F496" s="59"/>
      <c r="G496" s="18" t="s">
        <v>540</v>
      </c>
      <c r="H496" s="17" t="s">
        <v>552</v>
      </c>
      <c r="I496" s="72"/>
      <c r="J496" s="19">
        <v>4</v>
      </c>
      <c r="K496" s="20" t="s">
        <v>620</v>
      </c>
      <c r="L496" s="20" t="s">
        <v>37</v>
      </c>
      <c r="M496" s="17" t="s">
        <v>585</v>
      </c>
      <c r="N496" s="17" t="s">
        <v>584</v>
      </c>
      <c r="O496" s="17" t="s">
        <v>502</v>
      </c>
      <c r="P496" s="21">
        <f>M496*400+N496*100+O496</f>
        <v>326</v>
      </c>
      <c r="Q496" s="12">
        <v>330</v>
      </c>
      <c r="R496" s="21">
        <f>P496*Q496</f>
        <v>107580</v>
      </c>
      <c r="S496" s="167">
        <f>R496*0.01%</f>
        <v>10.758000000000001</v>
      </c>
      <c r="T496" s="167"/>
      <c r="U496" s="167"/>
      <c r="V496" s="175"/>
      <c r="W496" s="37"/>
      <c r="X496" s="37"/>
      <c r="Y496" s="39"/>
      <c r="Z496" s="40"/>
      <c r="AA496" s="41"/>
      <c r="AB496" s="41"/>
      <c r="AC496" s="41"/>
      <c r="AD496" s="42"/>
      <c r="AE496" s="41"/>
      <c r="AF496" s="43"/>
      <c r="AG496" s="44"/>
      <c r="AH496" s="44"/>
      <c r="AI496" s="42"/>
      <c r="AJ496" s="45"/>
      <c r="AK496" s="44"/>
      <c r="AL496" s="41"/>
      <c r="AM496" s="41"/>
      <c r="AN496" s="44"/>
      <c r="AO496" s="44"/>
      <c r="AP496" s="50">
        <v>1E-4</v>
      </c>
      <c r="AQ496" s="37"/>
      <c r="AR496" s="314"/>
      <c r="AS496" s="314"/>
      <c r="AT496" s="314"/>
      <c r="AU496" s="314"/>
      <c r="AV496" s="314"/>
      <c r="AW496" s="314"/>
      <c r="AX496" s="314"/>
      <c r="AY496" s="314"/>
      <c r="AZ496" s="314"/>
    </row>
    <row r="497" spans="1:52" s="30" customFormat="1" ht="23.25">
      <c r="A497" s="255"/>
      <c r="B497" s="13"/>
      <c r="C497" s="14"/>
      <c r="D497" s="15"/>
      <c r="E497" s="61"/>
      <c r="F497" s="59"/>
      <c r="G497" s="18"/>
      <c r="H497" s="17"/>
      <c r="I497" s="72"/>
      <c r="J497" s="19"/>
      <c r="K497" s="20"/>
      <c r="L497" s="20"/>
      <c r="M497" s="17"/>
      <c r="N497" s="17"/>
      <c r="O497" s="17"/>
      <c r="P497" s="21"/>
      <c r="Q497" s="12"/>
      <c r="R497" s="21"/>
      <c r="S497" s="167">
        <f>SUM(S495:S496)</f>
        <v>38.742000000000004</v>
      </c>
      <c r="T497" s="167">
        <v>10</v>
      </c>
      <c r="U497" s="167">
        <f>S497-T497</f>
        <v>28.742000000000004</v>
      </c>
      <c r="V497" s="175">
        <f>U497*75%+T497</f>
        <v>31.556500000000003</v>
      </c>
      <c r="W497" s="37"/>
      <c r="X497" s="37"/>
      <c r="Y497" s="39"/>
      <c r="Z497" s="40"/>
      <c r="AA497" s="41"/>
      <c r="AB497" s="41"/>
      <c r="AC497" s="41"/>
      <c r="AD497" s="42"/>
      <c r="AE497" s="41"/>
      <c r="AF497" s="43"/>
      <c r="AG497" s="44"/>
      <c r="AH497" s="44"/>
      <c r="AI497" s="42"/>
      <c r="AJ497" s="45"/>
      <c r="AK497" s="44"/>
      <c r="AL497" s="41"/>
      <c r="AM497" s="41"/>
      <c r="AN497" s="44"/>
      <c r="AO497" s="44"/>
      <c r="AP497" s="50"/>
      <c r="AQ497" s="37"/>
      <c r="AR497" s="314"/>
      <c r="AS497" s="314"/>
      <c r="AT497" s="314"/>
      <c r="AU497" s="314"/>
      <c r="AV497" s="314"/>
      <c r="AW497" s="314"/>
      <c r="AX497" s="314"/>
      <c r="AY497" s="314"/>
      <c r="AZ497" s="314"/>
    </row>
    <row r="498" spans="1:52" s="30" customFormat="1" ht="24">
      <c r="A498" s="156" t="s">
        <v>674</v>
      </c>
      <c r="B498" s="13" t="s">
        <v>49</v>
      </c>
      <c r="C498" s="14" t="s">
        <v>273</v>
      </c>
      <c r="D498" s="15" t="s">
        <v>45</v>
      </c>
      <c r="E498" s="60" t="s">
        <v>922</v>
      </c>
      <c r="F498" s="59" t="s">
        <v>506</v>
      </c>
      <c r="G498" s="18" t="s">
        <v>540</v>
      </c>
      <c r="H498" s="17" t="s">
        <v>572</v>
      </c>
      <c r="I498" s="72"/>
      <c r="J498" s="19">
        <v>4</v>
      </c>
      <c r="K498" s="20" t="s">
        <v>620</v>
      </c>
      <c r="L498" s="20" t="s">
        <v>37</v>
      </c>
      <c r="M498" s="17" t="s">
        <v>447</v>
      </c>
      <c r="N498" s="17" t="s">
        <v>481</v>
      </c>
      <c r="O498" s="17" t="s">
        <v>471</v>
      </c>
      <c r="P498" s="21">
        <f>M498*400+N498*100+O498</f>
        <v>3393</v>
      </c>
      <c r="Q498" s="12">
        <v>330</v>
      </c>
      <c r="R498" s="21">
        <f>P498*Q498</f>
        <v>1119690</v>
      </c>
      <c r="S498" s="167">
        <f>R498*0.01%</f>
        <v>111.96900000000001</v>
      </c>
      <c r="T498" s="167">
        <v>37</v>
      </c>
      <c r="U498" s="167">
        <f>S498-T498</f>
        <v>74.969000000000008</v>
      </c>
      <c r="V498" s="175">
        <f>U498*75%+T498</f>
        <v>93.22675000000001</v>
      </c>
      <c r="W498" s="37"/>
      <c r="X498" s="37"/>
      <c r="Y498" s="39"/>
      <c r="Z498" s="40"/>
      <c r="AA498" s="41"/>
      <c r="AB498" s="41"/>
      <c r="AC498" s="41"/>
      <c r="AD498" s="42"/>
      <c r="AE498" s="41"/>
      <c r="AF498" s="43"/>
      <c r="AG498" s="44"/>
      <c r="AH498" s="44"/>
      <c r="AI498" s="42"/>
      <c r="AJ498" s="45"/>
      <c r="AK498" s="44"/>
      <c r="AL498" s="41"/>
      <c r="AM498" s="41"/>
      <c r="AN498" s="44"/>
      <c r="AO498" s="44"/>
      <c r="AP498" s="50">
        <v>1E-4</v>
      </c>
      <c r="AQ498" s="37"/>
      <c r="AR498" s="314"/>
      <c r="AS498" s="314"/>
      <c r="AT498" s="314"/>
      <c r="AU498" s="314"/>
      <c r="AV498" s="314"/>
      <c r="AW498" s="314"/>
      <c r="AX498" s="314"/>
      <c r="AY498" s="314"/>
      <c r="AZ498" s="314"/>
    </row>
    <row r="499" spans="1:52" s="30" customFormat="1" ht="24">
      <c r="A499" s="156" t="s">
        <v>675</v>
      </c>
      <c r="B499" s="13" t="s">
        <v>49</v>
      </c>
      <c r="C499" s="14" t="s">
        <v>274</v>
      </c>
      <c r="D499" s="15" t="s">
        <v>45</v>
      </c>
      <c r="E499" s="60" t="s">
        <v>923</v>
      </c>
      <c r="F499" s="59" t="s">
        <v>410</v>
      </c>
      <c r="G499" s="18" t="s">
        <v>540</v>
      </c>
      <c r="H499" s="17" t="s">
        <v>562</v>
      </c>
      <c r="I499" s="72"/>
      <c r="J499" s="19">
        <v>4</v>
      </c>
      <c r="K499" s="20" t="s">
        <v>620</v>
      </c>
      <c r="L499" s="20" t="s">
        <v>37</v>
      </c>
      <c r="M499" s="17" t="s">
        <v>537</v>
      </c>
      <c r="N499" s="17" t="s">
        <v>584</v>
      </c>
      <c r="O499" s="17" t="s">
        <v>537</v>
      </c>
      <c r="P499" s="21">
        <f>M499*400+N499*100+O499</f>
        <v>2706</v>
      </c>
      <c r="Q499" s="12">
        <v>330</v>
      </c>
      <c r="R499" s="21">
        <f>P499*Q499</f>
        <v>892980</v>
      </c>
      <c r="S499" s="167">
        <f>R499*0.01%</f>
        <v>89.298000000000002</v>
      </c>
      <c r="T499" s="167">
        <v>29</v>
      </c>
      <c r="U499" s="167">
        <f>S499-T499</f>
        <v>60.298000000000002</v>
      </c>
      <c r="V499" s="175">
        <f>U499*75%+T499</f>
        <v>74.223500000000001</v>
      </c>
      <c r="W499" s="37"/>
      <c r="X499" s="37"/>
      <c r="Y499" s="39"/>
      <c r="Z499" s="40"/>
      <c r="AA499" s="41"/>
      <c r="AB499" s="41"/>
      <c r="AC499" s="41"/>
      <c r="AD499" s="42"/>
      <c r="AE499" s="41"/>
      <c r="AF499" s="43"/>
      <c r="AG499" s="44"/>
      <c r="AH499" s="44"/>
      <c r="AI499" s="42"/>
      <c r="AJ499" s="45"/>
      <c r="AK499" s="44"/>
      <c r="AL499" s="41"/>
      <c r="AM499" s="41"/>
      <c r="AN499" s="44"/>
      <c r="AO499" s="44"/>
      <c r="AP499" s="50">
        <v>1E-4</v>
      </c>
      <c r="AQ499" s="37"/>
      <c r="AR499" s="314"/>
      <c r="AS499" s="314"/>
      <c r="AT499" s="314"/>
      <c r="AU499" s="314"/>
      <c r="AV499" s="314"/>
      <c r="AW499" s="314"/>
      <c r="AX499" s="314"/>
      <c r="AY499" s="314"/>
      <c r="AZ499" s="314"/>
    </row>
    <row r="500" spans="1:52" s="30" customFormat="1" ht="24">
      <c r="A500" s="156" t="s">
        <v>676</v>
      </c>
      <c r="B500" s="13" t="s">
        <v>49</v>
      </c>
      <c r="C500" s="14" t="s">
        <v>275</v>
      </c>
      <c r="D500" s="15" t="s">
        <v>45</v>
      </c>
      <c r="E500" s="60" t="s">
        <v>924</v>
      </c>
      <c r="F500" s="59" t="s">
        <v>448</v>
      </c>
      <c r="G500" s="18" t="s">
        <v>540</v>
      </c>
      <c r="H500" s="17" t="s">
        <v>546</v>
      </c>
      <c r="I500" s="72"/>
      <c r="J500" s="19">
        <v>4</v>
      </c>
      <c r="K500" s="20" t="s">
        <v>620</v>
      </c>
      <c r="L500" s="20" t="s">
        <v>37</v>
      </c>
      <c r="M500" s="17" t="s">
        <v>537</v>
      </c>
      <c r="N500" s="17" t="s">
        <v>585</v>
      </c>
      <c r="O500" s="17" t="s">
        <v>369</v>
      </c>
      <c r="P500" s="21">
        <f>M500*400+N500*100+O500</f>
        <v>2494</v>
      </c>
      <c r="Q500" s="12">
        <v>330</v>
      </c>
      <c r="R500" s="21">
        <f>P500*Q500</f>
        <v>823020</v>
      </c>
      <c r="S500" s="167">
        <f>R500*0.01%</f>
        <v>82.302000000000007</v>
      </c>
      <c r="T500" s="167">
        <v>26</v>
      </c>
      <c r="U500" s="167">
        <f>S500-T500</f>
        <v>56.302000000000007</v>
      </c>
      <c r="V500" s="175">
        <f>U500*75%+T500</f>
        <v>68.226500000000001</v>
      </c>
      <c r="W500" s="37"/>
      <c r="X500" s="37"/>
      <c r="Y500" s="39"/>
      <c r="Z500" s="40"/>
      <c r="AA500" s="41"/>
      <c r="AB500" s="41"/>
      <c r="AC500" s="41"/>
      <c r="AD500" s="42"/>
      <c r="AE500" s="41"/>
      <c r="AF500" s="43"/>
      <c r="AG500" s="44"/>
      <c r="AH500" s="44"/>
      <c r="AI500" s="42"/>
      <c r="AJ500" s="45"/>
      <c r="AK500" s="44"/>
      <c r="AL500" s="41"/>
      <c r="AM500" s="41"/>
      <c r="AN500" s="44"/>
      <c r="AO500" s="44"/>
      <c r="AP500" s="50">
        <v>1E-4</v>
      </c>
      <c r="AQ500" s="37"/>
      <c r="AR500" s="314"/>
      <c r="AS500" s="314"/>
      <c r="AT500" s="314"/>
      <c r="AU500" s="314"/>
      <c r="AV500" s="314"/>
      <c r="AW500" s="314"/>
      <c r="AX500" s="314"/>
      <c r="AY500" s="314"/>
      <c r="AZ500" s="314"/>
    </row>
    <row r="501" spans="1:52" s="30" customFormat="1" ht="24">
      <c r="A501" s="253" t="s">
        <v>677</v>
      </c>
      <c r="B501" s="13" t="s">
        <v>49</v>
      </c>
      <c r="C501" s="14" t="s">
        <v>276</v>
      </c>
      <c r="D501" s="15" t="s">
        <v>45</v>
      </c>
      <c r="E501" s="60" t="s">
        <v>925</v>
      </c>
      <c r="F501" s="59" t="s">
        <v>500</v>
      </c>
      <c r="G501" s="18" t="s">
        <v>540</v>
      </c>
      <c r="H501" s="17" t="s">
        <v>552</v>
      </c>
      <c r="I501" s="72"/>
      <c r="J501" s="19">
        <v>4</v>
      </c>
      <c r="K501" s="20" t="s">
        <v>620</v>
      </c>
      <c r="L501" s="20" t="s">
        <v>37</v>
      </c>
      <c r="M501" s="17" t="s">
        <v>481</v>
      </c>
      <c r="N501" s="17" t="s">
        <v>585</v>
      </c>
      <c r="O501" s="17" t="s">
        <v>523</v>
      </c>
      <c r="P501" s="21">
        <f>M501*400+N501*100+O501</f>
        <v>477</v>
      </c>
      <c r="Q501" s="12">
        <v>330</v>
      </c>
      <c r="R501" s="21">
        <f>P501*Q501</f>
        <v>157410</v>
      </c>
      <c r="S501" s="167">
        <f>R501*0.01%</f>
        <v>15.741000000000001</v>
      </c>
      <c r="T501" s="167"/>
      <c r="U501" s="167"/>
      <c r="V501" s="175"/>
      <c r="W501" s="37"/>
      <c r="X501" s="37"/>
      <c r="Y501" s="39"/>
      <c r="Z501" s="40"/>
      <c r="AA501" s="41"/>
      <c r="AB501" s="41"/>
      <c r="AC501" s="41"/>
      <c r="AD501" s="42"/>
      <c r="AE501" s="41"/>
      <c r="AF501" s="43"/>
      <c r="AG501" s="44"/>
      <c r="AH501" s="44"/>
      <c r="AI501" s="42"/>
      <c r="AJ501" s="45"/>
      <c r="AK501" s="44"/>
      <c r="AL501" s="41"/>
      <c r="AM501" s="41"/>
      <c r="AN501" s="44"/>
      <c r="AO501" s="44"/>
      <c r="AP501" s="50">
        <v>1E-4</v>
      </c>
      <c r="AQ501" s="37"/>
      <c r="AR501" s="314"/>
      <c r="AS501" s="314"/>
      <c r="AT501" s="314"/>
      <c r="AU501" s="314"/>
      <c r="AV501" s="314"/>
      <c r="AW501" s="314"/>
      <c r="AX501" s="314"/>
      <c r="AY501" s="314"/>
      <c r="AZ501" s="314"/>
    </row>
    <row r="502" spans="1:52" s="30" customFormat="1" ht="23.25">
      <c r="A502" s="254"/>
      <c r="B502" s="13"/>
      <c r="C502" s="14"/>
      <c r="D502" s="15"/>
      <c r="E502" s="61"/>
      <c r="F502" s="59"/>
      <c r="G502" s="18" t="s">
        <v>540</v>
      </c>
      <c r="H502" s="17" t="s">
        <v>552</v>
      </c>
      <c r="I502" s="72"/>
      <c r="J502" s="19">
        <v>4</v>
      </c>
      <c r="K502" s="20" t="s">
        <v>620</v>
      </c>
      <c r="L502" s="20" t="s">
        <v>37</v>
      </c>
      <c r="M502" s="17" t="s">
        <v>481</v>
      </c>
      <c r="N502" s="17" t="s">
        <v>585</v>
      </c>
      <c r="O502" s="17" t="s">
        <v>513</v>
      </c>
      <c r="P502" s="21">
        <f>M502*400+N502*100+O502</f>
        <v>460</v>
      </c>
      <c r="Q502" s="12">
        <v>330</v>
      </c>
      <c r="R502" s="21">
        <f>P502*Q502</f>
        <v>151800</v>
      </c>
      <c r="S502" s="167">
        <f>R502*0.01%</f>
        <v>15.180000000000001</v>
      </c>
      <c r="T502" s="167"/>
      <c r="U502" s="167"/>
      <c r="V502" s="175"/>
      <c r="W502" s="37"/>
      <c r="X502" s="37"/>
      <c r="Y502" s="39"/>
      <c r="Z502" s="40"/>
      <c r="AA502" s="41"/>
      <c r="AB502" s="41"/>
      <c r="AC502" s="41"/>
      <c r="AD502" s="42"/>
      <c r="AE502" s="41"/>
      <c r="AF502" s="43"/>
      <c r="AG502" s="44"/>
      <c r="AH502" s="44"/>
      <c r="AI502" s="42"/>
      <c r="AJ502" s="45"/>
      <c r="AK502" s="44"/>
      <c r="AL502" s="41"/>
      <c r="AM502" s="41"/>
      <c r="AN502" s="44"/>
      <c r="AO502" s="44"/>
      <c r="AP502" s="50">
        <v>1E-4</v>
      </c>
      <c r="AQ502" s="37"/>
      <c r="AR502" s="314"/>
      <c r="AS502" s="314"/>
      <c r="AT502" s="314"/>
      <c r="AU502" s="314"/>
      <c r="AV502" s="314"/>
      <c r="AW502" s="314"/>
      <c r="AX502" s="314"/>
      <c r="AY502" s="314"/>
      <c r="AZ502" s="314"/>
    </row>
    <row r="503" spans="1:52" s="30" customFormat="1" ht="23.25">
      <c r="A503" s="255"/>
      <c r="B503" s="13"/>
      <c r="C503" s="14"/>
      <c r="D503" s="15"/>
      <c r="E503" s="61"/>
      <c r="F503" s="59"/>
      <c r="G503" s="18"/>
      <c r="H503" s="17"/>
      <c r="I503" s="72"/>
      <c r="J503" s="19"/>
      <c r="K503" s="20"/>
      <c r="L503" s="20"/>
      <c r="M503" s="17"/>
      <c r="N503" s="17"/>
      <c r="O503" s="17"/>
      <c r="P503" s="21"/>
      <c r="Q503" s="12"/>
      <c r="R503" s="21"/>
      <c r="S503" s="167">
        <f>SUM(S501:S502)</f>
        <v>30.921000000000003</v>
      </c>
      <c r="T503" s="167">
        <v>6</v>
      </c>
      <c r="U503" s="167">
        <f>S503-T503</f>
        <v>24.921000000000003</v>
      </c>
      <c r="V503" s="175">
        <f>U503*75%+T503</f>
        <v>24.690750000000001</v>
      </c>
      <c r="W503" s="37"/>
      <c r="X503" s="37"/>
      <c r="Y503" s="39"/>
      <c r="Z503" s="40"/>
      <c r="AA503" s="41"/>
      <c r="AB503" s="41"/>
      <c r="AC503" s="41"/>
      <c r="AD503" s="42"/>
      <c r="AE503" s="41"/>
      <c r="AF503" s="43"/>
      <c r="AG503" s="44"/>
      <c r="AH503" s="44"/>
      <c r="AI503" s="42"/>
      <c r="AJ503" s="45"/>
      <c r="AK503" s="44"/>
      <c r="AL503" s="41"/>
      <c r="AM503" s="41"/>
      <c r="AN503" s="44"/>
      <c r="AO503" s="44"/>
      <c r="AP503" s="50"/>
      <c r="AQ503" s="37"/>
      <c r="AR503" s="314"/>
      <c r="AS503" s="314"/>
      <c r="AT503" s="314"/>
      <c r="AU503" s="314"/>
      <c r="AV503" s="314"/>
      <c r="AW503" s="314"/>
      <c r="AX503" s="314"/>
      <c r="AY503" s="314"/>
      <c r="AZ503" s="314"/>
    </row>
    <row r="504" spans="1:52" s="30" customFormat="1" ht="24">
      <c r="A504" s="253" t="s">
        <v>678</v>
      </c>
      <c r="B504" s="13" t="s">
        <v>43</v>
      </c>
      <c r="C504" s="14" t="s">
        <v>277</v>
      </c>
      <c r="D504" s="15" t="s">
        <v>45</v>
      </c>
      <c r="E504" s="60" t="s">
        <v>926</v>
      </c>
      <c r="F504" s="59" t="s">
        <v>445</v>
      </c>
      <c r="G504" s="18" t="s">
        <v>540</v>
      </c>
      <c r="H504" s="17" t="s">
        <v>544</v>
      </c>
      <c r="I504" s="72"/>
      <c r="J504" s="19">
        <v>4</v>
      </c>
      <c r="K504" s="20" t="s">
        <v>620</v>
      </c>
      <c r="L504" s="20" t="s">
        <v>37</v>
      </c>
      <c r="M504" s="17" t="s">
        <v>481</v>
      </c>
      <c r="N504" s="17" t="s">
        <v>481</v>
      </c>
      <c r="O504" s="17" t="s">
        <v>539</v>
      </c>
      <c r="P504" s="21">
        <f>M504*400+N504*100+O504</f>
        <v>553</v>
      </c>
      <c r="Q504" s="12">
        <v>330</v>
      </c>
      <c r="R504" s="21">
        <f>P504*Q504</f>
        <v>182490</v>
      </c>
      <c r="S504" s="167">
        <f>R504*0.01%</f>
        <v>18.249000000000002</v>
      </c>
      <c r="T504" s="167"/>
      <c r="U504" s="167"/>
      <c r="V504" s="175"/>
      <c r="W504" s="37"/>
      <c r="X504" s="37"/>
      <c r="Y504" s="39"/>
      <c r="Z504" s="40"/>
      <c r="AA504" s="41"/>
      <c r="AB504" s="41"/>
      <c r="AC504" s="41"/>
      <c r="AD504" s="42"/>
      <c r="AE504" s="41"/>
      <c r="AF504" s="43"/>
      <c r="AG504" s="44"/>
      <c r="AH504" s="44"/>
      <c r="AI504" s="42"/>
      <c r="AJ504" s="45"/>
      <c r="AK504" s="44"/>
      <c r="AL504" s="41"/>
      <c r="AM504" s="41"/>
      <c r="AN504" s="44"/>
      <c r="AO504" s="44"/>
      <c r="AP504" s="50">
        <v>1E-4</v>
      </c>
      <c r="AQ504" s="37"/>
      <c r="AR504" s="314"/>
      <c r="AS504" s="314"/>
      <c r="AT504" s="314"/>
      <c r="AU504" s="314"/>
      <c r="AV504" s="314"/>
      <c r="AW504" s="314"/>
      <c r="AX504" s="314"/>
      <c r="AY504" s="314"/>
      <c r="AZ504" s="314"/>
    </row>
    <row r="505" spans="1:52" s="30" customFormat="1" ht="23.25">
      <c r="A505" s="254"/>
      <c r="B505" s="13"/>
      <c r="C505" s="14"/>
      <c r="D505" s="15"/>
      <c r="E505" s="61"/>
      <c r="F505" s="59"/>
      <c r="G505" s="18" t="s">
        <v>540</v>
      </c>
      <c r="H505" s="17" t="s">
        <v>544</v>
      </c>
      <c r="I505" s="72"/>
      <c r="J505" s="19">
        <v>4</v>
      </c>
      <c r="K505" s="20" t="s">
        <v>620</v>
      </c>
      <c r="L505" s="20" t="s">
        <v>37</v>
      </c>
      <c r="M505" s="17" t="s">
        <v>585</v>
      </c>
      <c r="N505" s="17" t="s">
        <v>481</v>
      </c>
      <c r="O505" s="17" t="s">
        <v>433</v>
      </c>
      <c r="P505" s="21">
        <f>M505*400+N505*100+O505</f>
        <v>128</v>
      </c>
      <c r="Q505" s="12">
        <v>330</v>
      </c>
      <c r="R505" s="21">
        <f>P505*Q505</f>
        <v>42240</v>
      </c>
      <c r="S505" s="167">
        <f>R505*0.01%</f>
        <v>4.2240000000000002</v>
      </c>
      <c r="T505" s="167"/>
      <c r="U505" s="167"/>
      <c r="V505" s="175"/>
      <c r="W505" s="37"/>
      <c r="X505" s="37"/>
      <c r="Y505" s="39"/>
      <c r="Z505" s="40"/>
      <c r="AA505" s="41"/>
      <c r="AB505" s="41"/>
      <c r="AC505" s="41"/>
      <c r="AD505" s="42"/>
      <c r="AE505" s="41"/>
      <c r="AF505" s="43"/>
      <c r="AG505" s="44"/>
      <c r="AH505" s="44"/>
      <c r="AI505" s="42"/>
      <c r="AJ505" s="45"/>
      <c r="AK505" s="44"/>
      <c r="AL505" s="41"/>
      <c r="AM505" s="41"/>
      <c r="AN505" s="44"/>
      <c r="AO505" s="44"/>
      <c r="AP505" s="50">
        <v>1E-4</v>
      </c>
      <c r="AQ505" s="37"/>
      <c r="AR505" s="314"/>
      <c r="AS505" s="314"/>
      <c r="AT505" s="314"/>
      <c r="AU505" s="314"/>
      <c r="AV505" s="314"/>
      <c r="AW505" s="314"/>
      <c r="AX505" s="314"/>
      <c r="AY505" s="314"/>
      <c r="AZ505" s="314"/>
    </row>
    <row r="506" spans="1:52" s="30" customFormat="1" ht="23.25">
      <c r="A506" s="254"/>
      <c r="B506" s="13"/>
      <c r="C506" s="14"/>
      <c r="D506" s="15"/>
      <c r="E506" s="61"/>
      <c r="F506" s="59"/>
      <c r="G506" s="18" t="s">
        <v>540</v>
      </c>
      <c r="H506" s="17" t="s">
        <v>543</v>
      </c>
      <c r="I506" s="72"/>
      <c r="J506" s="19">
        <v>4</v>
      </c>
      <c r="K506" s="20" t="s">
        <v>620</v>
      </c>
      <c r="L506" s="20" t="s">
        <v>37</v>
      </c>
      <c r="M506" s="17" t="s">
        <v>481</v>
      </c>
      <c r="N506" s="17" t="s">
        <v>481</v>
      </c>
      <c r="O506" s="17" t="s">
        <v>405</v>
      </c>
      <c r="P506" s="21">
        <f>M506*400+N506*100+O506</f>
        <v>530</v>
      </c>
      <c r="Q506" s="12">
        <v>330</v>
      </c>
      <c r="R506" s="21">
        <f>P506*Q506</f>
        <v>174900</v>
      </c>
      <c r="S506" s="167">
        <f>R506*0.01%</f>
        <v>17.490000000000002</v>
      </c>
      <c r="T506" s="167"/>
      <c r="U506" s="167"/>
      <c r="V506" s="175"/>
      <c r="W506" s="37"/>
      <c r="X506" s="37"/>
      <c r="Y506" s="39"/>
      <c r="Z506" s="40"/>
      <c r="AA506" s="41"/>
      <c r="AB506" s="41"/>
      <c r="AC506" s="41"/>
      <c r="AD506" s="42"/>
      <c r="AE506" s="41"/>
      <c r="AF506" s="43"/>
      <c r="AG506" s="44"/>
      <c r="AH506" s="44"/>
      <c r="AI506" s="42"/>
      <c r="AJ506" s="45"/>
      <c r="AK506" s="44"/>
      <c r="AL506" s="41"/>
      <c r="AM506" s="41"/>
      <c r="AN506" s="44"/>
      <c r="AO506" s="44"/>
      <c r="AP506" s="50">
        <v>1E-4</v>
      </c>
      <c r="AQ506" s="37"/>
      <c r="AR506" s="314"/>
      <c r="AS506" s="314"/>
      <c r="AT506" s="314"/>
      <c r="AU506" s="314"/>
      <c r="AV506" s="314"/>
      <c r="AW506" s="314"/>
      <c r="AX506" s="314"/>
      <c r="AY506" s="314"/>
      <c r="AZ506" s="314"/>
    </row>
    <row r="507" spans="1:52" s="30" customFormat="1" ht="23.25">
      <c r="A507" s="254"/>
      <c r="B507" s="13"/>
      <c r="C507" s="14"/>
      <c r="D507" s="15"/>
      <c r="E507" s="61"/>
      <c r="F507" s="59"/>
      <c r="G507" s="18" t="s">
        <v>540</v>
      </c>
      <c r="H507" s="17" t="s">
        <v>543</v>
      </c>
      <c r="I507" s="72"/>
      <c r="J507" s="19">
        <v>4</v>
      </c>
      <c r="K507" s="20" t="s">
        <v>620</v>
      </c>
      <c r="L507" s="20" t="s">
        <v>37</v>
      </c>
      <c r="M507" s="17" t="s">
        <v>481</v>
      </c>
      <c r="N507" s="17" t="s">
        <v>588</v>
      </c>
      <c r="O507" s="17" t="s">
        <v>608</v>
      </c>
      <c r="P507" s="21">
        <f>M507*400+N507*100+O507</f>
        <v>679</v>
      </c>
      <c r="Q507" s="12">
        <v>330</v>
      </c>
      <c r="R507" s="21">
        <f>P507*Q507</f>
        <v>224070</v>
      </c>
      <c r="S507" s="167">
        <f>R507*0.01%</f>
        <v>22.407</v>
      </c>
      <c r="T507" s="167"/>
      <c r="U507" s="167"/>
      <c r="V507" s="175"/>
      <c r="W507" s="37"/>
      <c r="X507" s="37"/>
      <c r="Y507" s="39"/>
      <c r="Z507" s="40"/>
      <c r="AA507" s="41"/>
      <c r="AB507" s="41"/>
      <c r="AC507" s="41"/>
      <c r="AD507" s="42"/>
      <c r="AE507" s="41"/>
      <c r="AF507" s="43"/>
      <c r="AG507" s="44"/>
      <c r="AH507" s="44"/>
      <c r="AI507" s="42"/>
      <c r="AJ507" s="45"/>
      <c r="AK507" s="44"/>
      <c r="AL507" s="41"/>
      <c r="AM507" s="41"/>
      <c r="AN507" s="44"/>
      <c r="AO507" s="44"/>
      <c r="AP507" s="50">
        <v>1E-4</v>
      </c>
      <c r="AQ507" s="37"/>
      <c r="AR507" s="314"/>
      <c r="AS507" s="314"/>
      <c r="AT507" s="314"/>
      <c r="AU507" s="314"/>
      <c r="AV507" s="314"/>
      <c r="AW507" s="314"/>
      <c r="AX507" s="314"/>
      <c r="AY507" s="314"/>
      <c r="AZ507" s="314"/>
    </row>
    <row r="508" spans="1:52" s="30" customFormat="1" ht="23.25">
      <c r="A508" s="254"/>
      <c r="B508" s="13"/>
      <c r="C508" s="14"/>
      <c r="D508" s="15"/>
      <c r="E508" s="61"/>
      <c r="F508" s="59"/>
      <c r="G508" s="18" t="s">
        <v>540</v>
      </c>
      <c r="H508" s="17" t="s">
        <v>543</v>
      </c>
      <c r="I508" s="72"/>
      <c r="J508" s="19">
        <v>4</v>
      </c>
      <c r="K508" s="20" t="s">
        <v>620</v>
      </c>
      <c r="L508" s="20" t="s">
        <v>37</v>
      </c>
      <c r="M508" s="17" t="s">
        <v>481</v>
      </c>
      <c r="N508" s="17" t="s">
        <v>481</v>
      </c>
      <c r="O508" s="17" t="s">
        <v>371</v>
      </c>
      <c r="P508" s="21">
        <f>M508*400+N508*100+O508</f>
        <v>589</v>
      </c>
      <c r="Q508" s="12">
        <v>330</v>
      </c>
      <c r="R508" s="21">
        <f>P508*Q508</f>
        <v>194370</v>
      </c>
      <c r="S508" s="167">
        <f>R508*0.01%</f>
        <v>19.437000000000001</v>
      </c>
      <c r="T508" s="167"/>
      <c r="U508" s="167"/>
      <c r="V508" s="175"/>
      <c r="W508" s="37"/>
      <c r="X508" s="37"/>
      <c r="Y508" s="39"/>
      <c r="Z508" s="40"/>
      <c r="AA508" s="41"/>
      <c r="AB508" s="41"/>
      <c r="AC508" s="41"/>
      <c r="AD508" s="42"/>
      <c r="AE508" s="41"/>
      <c r="AF508" s="43"/>
      <c r="AG508" s="44"/>
      <c r="AH508" s="44"/>
      <c r="AI508" s="42"/>
      <c r="AJ508" s="45"/>
      <c r="AK508" s="44"/>
      <c r="AL508" s="41"/>
      <c r="AM508" s="41"/>
      <c r="AN508" s="44"/>
      <c r="AO508" s="44"/>
      <c r="AP508" s="50">
        <v>1E-4</v>
      </c>
      <c r="AQ508" s="37"/>
      <c r="AR508" s="314"/>
      <c r="AS508" s="314"/>
      <c r="AT508" s="314"/>
      <c r="AU508" s="314"/>
      <c r="AV508" s="314"/>
      <c r="AW508" s="314"/>
      <c r="AX508" s="314"/>
      <c r="AY508" s="314"/>
      <c r="AZ508" s="314"/>
    </row>
    <row r="509" spans="1:52" s="30" customFormat="1" ht="23.25">
      <c r="A509" s="255"/>
      <c r="B509" s="13"/>
      <c r="C509" s="14"/>
      <c r="D509" s="15"/>
      <c r="E509" s="61"/>
      <c r="F509" s="59"/>
      <c r="G509" s="18"/>
      <c r="H509" s="17"/>
      <c r="I509" s="72"/>
      <c r="J509" s="19"/>
      <c r="K509" s="20"/>
      <c r="L509" s="20"/>
      <c r="M509" s="17"/>
      <c r="N509" s="17"/>
      <c r="O509" s="17"/>
      <c r="P509" s="21"/>
      <c r="Q509" s="12"/>
      <c r="R509" s="21"/>
      <c r="S509" s="167">
        <f>SUM(S504:S508)</f>
        <v>81.807000000000002</v>
      </c>
      <c r="T509" s="167"/>
      <c r="U509" s="167"/>
      <c r="V509" s="175"/>
      <c r="W509" s="37"/>
      <c r="X509" s="37"/>
      <c r="Y509" s="39"/>
      <c r="Z509" s="40"/>
      <c r="AA509" s="41"/>
      <c r="AB509" s="41"/>
      <c r="AC509" s="41"/>
      <c r="AD509" s="42"/>
      <c r="AE509" s="41"/>
      <c r="AF509" s="43"/>
      <c r="AG509" s="44"/>
      <c r="AH509" s="44"/>
      <c r="AI509" s="42"/>
      <c r="AJ509" s="45"/>
      <c r="AK509" s="44"/>
      <c r="AL509" s="41"/>
      <c r="AM509" s="41"/>
      <c r="AN509" s="44"/>
      <c r="AO509" s="44"/>
      <c r="AP509" s="50"/>
      <c r="AQ509" s="37"/>
      <c r="AR509" s="314"/>
      <c r="AS509" s="314"/>
      <c r="AT509" s="314"/>
      <c r="AU509" s="314"/>
      <c r="AV509" s="314"/>
      <c r="AW509" s="314"/>
      <c r="AX509" s="314"/>
      <c r="AY509" s="314"/>
      <c r="AZ509" s="314"/>
    </row>
    <row r="510" spans="1:52" s="30" customFormat="1" ht="23.25">
      <c r="A510" s="156" t="s">
        <v>679</v>
      </c>
      <c r="B510" s="13" t="s">
        <v>49</v>
      </c>
      <c r="C510" s="14" t="s">
        <v>278</v>
      </c>
      <c r="D510" s="15" t="s">
        <v>47</v>
      </c>
      <c r="E510" s="61"/>
      <c r="F510" s="59" t="s">
        <v>481</v>
      </c>
      <c r="G510" s="18" t="s">
        <v>540</v>
      </c>
      <c r="H510" s="17" t="s">
        <v>559</v>
      </c>
      <c r="I510" s="72"/>
      <c r="J510" s="19">
        <v>4</v>
      </c>
      <c r="K510" s="20" t="s">
        <v>620</v>
      </c>
      <c r="L510" s="20" t="s">
        <v>37</v>
      </c>
      <c r="M510" s="17" t="s">
        <v>588</v>
      </c>
      <c r="N510" s="17" t="s">
        <v>584</v>
      </c>
      <c r="O510" s="17" t="s">
        <v>598</v>
      </c>
      <c r="P510" s="21">
        <f>M510*400+N510*100+O510</f>
        <v>1180</v>
      </c>
      <c r="Q510" s="12">
        <v>330</v>
      </c>
      <c r="R510" s="21">
        <f>P510*Q510</f>
        <v>389400</v>
      </c>
      <c r="S510" s="167">
        <f>R510*0.01%</f>
        <v>38.940000000000005</v>
      </c>
      <c r="T510" s="167"/>
      <c r="U510" s="167"/>
      <c r="V510" s="175"/>
      <c r="W510" s="37"/>
      <c r="X510" s="37"/>
      <c r="Y510" s="39"/>
      <c r="Z510" s="40"/>
      <c r="AA510" s="41"/>
      <c r="AB510" s="41"/>
      <c r="AC510" s="41"/>
      <c r="AD510" s="42"/>
      <c r="AE510" s="41"/>
      <c r="AF510" s="43"/>
      <c r="AG510" s="44"/>
      <c r="AH510" s="44"/>
      <c r="AI510" s="42"/>
      <c r="AJ510" s="45"/>
      <c r="AK510" s="44"/>
      <c r="AL510" s="41"/>
      <c r="AM510" s="41"/>
      <c r="AN510" s="44"/>
      <c r="AO510" s="44"/>
      <c r="AP510" s="50">
        <v>1E-4</v>
      </c>
      <c r="AQ510" s="37"/>
      <c r="AR510" s="314"/>
      <c r="AS510" s="314"/>
      <c r="AT510" s="314"/>
      <c r="AU510" s="314"/>
      <c r="AV510" s="314"/>
      <c r="AW510" s="314"/>
      <c r="AX510" s="314"/>
      <c r="AY510" s="314"/>
      <c r="AZ510" s="314"/>
    </row>
    <row r="511" spans="1:52" s="30" customFormat="1" ht="24">
      <c r="A511" s="253" t="s">
        <v>680</v>
      </c>
      <c r="B511" s="13" t="s">
        <v>49</v>
      </c>
      <c r="C511" s="14" t="s">
        <v>278</v>
      </c>
      <c r="D511" s="15" t="s">
        <v>143</v>
      </c>
      <c r="E511" s="60" t="s">
        <v>969</v>
      </c>
      <c r="F511" s="59" t="s">
        <v>420</v>
      </c>
      <c r="G511" s="18" t="s">
        <v>540</v>
      </c>
      <c r="H511" s="17" t="s">
        <v>554</v>
      </c>
      <c r="I511" s="72"/>
      <c r="J511" s="19">
        <v>4</v>
      </c>
      <c r="K511" s="20" t="s">
        <v>620</v>
      </c>
      <c r="L511" s="20" t="s">
        <v>37</v>
      </c>
      <c r="M511" s="17" t="s">
        <v>589</v>
      </c>
      <c r="N511" s="17" t="s">
        <v>481</v>
      </c>
      <c r="O511" s="17" t="s">
        <v>401</v>
      </c>
      <c r="P511" s="21">
        <f>M511*400+N511*100+O511</f>
        <v>4131</v>
      </c>
      <c r="Q511" s="12">
        <v>330</v>
      </c>
      <c r="R511" s="21">
        <f>P511*Q511</f>
        <v>1363230</v>
      </c>
      <c r="S511" s="167">
        <f>R511*0.01%</f>
        <v>136.32300000000001</v>
      </c>
      <c r="T511" s="167"/>
      <c r="U511" s="167"/>
      <c r="V511" s="175"/>
      <c r="W511" s="37"/>
      <c r="X511" s="37"/>
      <c r="Y511" s="39"/>
      <c r="Z511" s="40"/>
      <c r="AA511" s="41"/>
      <c r="AB511" s="41"/>
      <c r="AC511" s="41"/>
      <c r="AD511" s="42"/>
      <c r="AE511" s="41"/>
      <c r="AF511" s="43"/>
      <c r="AG511" s="44"/>
      <c r="AH511" s="44"/>
      <c r="AI511" s="42"/>
      <c r="AJ511" s="45"/>
      <c r="AK511" s="44"/>
      <c r="AL511" s="41"/>
      <c r="AM511" s="41"/>
      <c r="AN511" s="44"/>
      <c r="AO511" s="44"/>
      <c r="AP511" s="50">
        <v>1E-4</v>
      </c>
      <c r="AQ511" s="37"/>
      <c r="AR511" s="314"/>
      <c r="AS511" s="314"/>
      <c r="AT511" s="314"/>
      <c r="AU511" s="314"/>
      <c r="AV511" s="314"/>
      <c r="AW511" s="314"/>
      <c r="AX511" s="314"/>
      <c r="AY511" s="314"/>
      <c r="AZ511" s="314"/>
    </row>
    <row r="512" spans="1:52" s="30" customFormat="1" ht="23.25">
      <c r="A512" s="254"/>
      <c r="B512" s="13"/>
      <c r="C512" s="14"/>
      <c r="D512" s="15"/>
      <c r="E512" s="61"/>
      <c r="F512" s="59"/>
      <c r="G512" s="18" t="s">
        <v>540</v>
      </c>
      <c r="H512" s="17" t="s">
        <v>552</v>
      </c>
      <c r="I512" s="72"/>
      <c r="J512" s="19">
        <v>4</v>
      </c>
      <c r="K512" s="20" t="s">
        <v>620</v>
      </c>
      <c r="L512" s="20" t="s">
        <v>37</v>
      </c>
      <c r="M512" s="17" t="s">
        <v>585</v>
      </c>
      <c r="N512" s="17" t="s">
        <v>481</v>
      </c>
      <c r="O512" s="17" t="s">
        <v>616</v>
      </c>
      <c r="P512" s="21">
        <f>M512*400+N512*100+O512</f>
        <v>170</v>
      </c>
      <c r="Q512" s="12">
        <v>330</v>
      </c>
      <c r="R512" s="21">
        <f>P512*Q512</f>
        <v>56100</v>
      </c>
      <c r="S512" s="167">
        <f>R512*0.01%</f>
        <v>5.61</v>
      </c>
      <c r="T512" s="167"/>
      <c r="U512" s="167"/>
      <c r="V512" s="175"/>
      <c r="W512" s="37"/>
      <c r="X512" s="37"/>
      <c r="Y512" s="39"/>
      <c r="Z512" s="40"/>
      <c r="AA512" s="41"/>
      <c r="AB512" s="41"/>
      <c r="AC512" s="41"/>
      <c r="AD512" s="42"/>
      <c r="AE512" s="41"/>
      <c r="AF512" s="43"/>
      <c r="AG512" s="44"/>
      <c r="AH512" s="44"/>
      <c r="AI512" s="42"/>
      <c r="AJ512" s="45"/>
      <c r="AK512" s="44"/>
      <c r="AL512" s="41"/>
      <c r="AM512" s="41"/>
      <c r="AN512" s="44"/>
      <c r="AO512" s="44"/>
      <c r="AP512" s="50">
        <v>1E-4</v>
      </c>
      <c r="AQ512" s="37"/>
      <c r="AR512" s="314"/>
      <c r="AS512" s="314"/>
      <c r="AT512" s="314"/>
      <c r="AU512" s="314"/>
      <c r="AV512" s="314"/>
      <c r="AW512" s="314"/>
      <c r="AX512" s="314"/>
      <c r="AY512" s="314"/>
      <c r="AZ512" s="314"/>
    </row>
    <row r="513" spans="1:52" s="30" customFormat="1" ht="23.25">
      <c r="A513" s="255"/>
      <c r="B513" s="13"/>
      <c r="C513" s="14"/>
      <c r="D513" s="15"/>
      <c r="E513" s="61"/>
      <c r="F513" s="59"/>
      <c r="G513" s="18"/>
      <c r="H513" s="17"/>
      <c r="I513" s="72"/>
      <c r="J513" s="19"/>
      <c r="K513" s="20"/>
      <c r="L513" s="20"/>
      <c r="M513" s="17"/>
      <c r="N513" s="17"/>
      <c r="O513" s="17"/>
      <c r="P513" s="21"/>
      <c r="Q513" s="12"/>
      <c r="R513" s="21"/>
      <c r="S513" s="167">
        <f>SUM(S511:S512)</f>
        <v>141.93300000000002</v>
      </c>
      <c r="T513" s="167">
        <v>98</v>
      </c>
      <c r="U513" s="167">
        <f>S513-T513</f>
        <v>43.933000000000021</v>
      </c>
      <c r="V513" s="175">
        <f>U513*75%+T513</f>
        <v>130.94975000000002</v>
      </c>
      <c r="W513" s="37"/>
      <c r="X513" s="37"/>
      <c r="Y513" s="39"/>
      <c r="Z513" s="40"/>
      <c r="AA513" s="41"/>
      <c r="AB513" s="41"/>
      <c r="AC513" s="41"/>
      <c r="AD513" s="42"/>
      <c r="AE513" s="41"/>
      <c r="AF513" s="43"/>
      <c r="AG513" s="44"/>
      <c r="AH513" s="44"/>
      <c r="AI513" s="42"/>
      <c r="AJ513" s="45"/>
      <c r="AK513" s="44"/>
      <c r="AL513" s="41"/>
      <c r="AM513" s="41"/>
      <c r="AN513" s="44"/>
      <c r="AO513" s="44"/>
      <c r="AP513" s="50"/>
      <c r="AQ513" s="37"/>
      <c r="AR513" s="314"/>
      <c r="AS513" s="314"/>
      <c r="AT513" s="314"/>
      <c r="AU513" s="314"/>
      <c r="AV513" s="314"/>
      <c r="AW513" s="314"/>
      <c r="AX513" s="314"/>
      <c r="AY513" s="314"/>
      <c r="AZ513" s="314"/>
    </row>
    <row r="514" spans="1:52" s="30" customFormat="1" ht="24">
      <c r="A514" s="253" t="s">
        <v>681</v>
      </c>
      <c r="B514" s="13" t="s">
        <v>49</v>
      </c>
      <c r="C514" s="14" t="s">
        <v>279</v>
      </c>
      <c r="D514" s="15" t="s">
        <v>45</v>
      </c>
      <c r="E514" s="60" t="s">
        <v>970</v>
      </c>
      <c r="F514" s="59" t="s">
        <v>508</v>
      </c>
      <c r="G514" s="18" t="s">
        <v>540</v>
      </c>
      <c r="H514" s="17" t="s">
        <v>546</v>
      </c>
      <c r="I514" s="72"/>
      <c r="J514" s="19">
        <v>4</v>
      </c>
      <c r="K514" s="20" t="s">
        <v>620</v>
      </c>
      <c r="L514" s="20" t="s">
        <v>37</v>
      </c>
      <c r="M514" s="17" t="s">
        <v>537</v>
      </c>
      <c r="N514" s="17" t="s">
        <v>585</v>
      </c>
      <c r="O514" s="17" t="s">
        <v>471</v>
      </c>
      <c r="P514" s="21">
        <f t="shared" ref="P514:P519" si="55">M514*400+N514*100+O514</f>
        <v>2493</v>
      </c>
      <c r="Q514" s="12">
        <v>330</v>
      </c>
      <c r="R514" s="21">
        <f t="shared" ref="R514:R519" si="56">P514*Q514</f>
        <v>822690</v>
      </c>
      <c r="S514" s="167">
        <f t="shared" ref="S514:S519" si="57">R514*0.01%</f>
        <v>82.269000000000005</v>
      </c>
      <c r="T514" s="167"/>
      <c r="U514" s="167"/>
      <c r="V514" s="175"/>
      <c r="W514" s="37"/>
      <c r="X514" s="37"/>
      <c r="Y514" s="39"/>
      <c r="Z514" s="40"/>
      <c r="AA514" s="41"/>
      <c r="AB514" s="41"/>
      <c r="AC514" s="41"/>
      <c r="AD514" s="42"/>
      <c r="AE514" s="41"/>
      <c r="AF514" s="43"/>
      <c r="AG514" s="44"/>
      <c r="AH514" s="44"/>
      <c r="AI514" s="42"/>
      <c r="AJ514" s="45"/>
      <c r="AK514" s="44"/>
      <c r="AL514" s="41"/>
      <c r="AM514" s="41"/>
      <c r="AN514" s="44"/>
      <c r="AO514" s="44"/>
      <c r="AP514" s="50">
        <v>1E-4</v>
      </c>
      <c r="AQ514" s="37"/>
      <c r="AR514" s="314"/>
      <c r="AS514" s="314"/>
      <c r="AT514" s="314"/>
      <c r="AU514" s="314"/>
      <c r="AV514" s="314"/>
      <c r="AW514" s="314"/>
      <c r="AX514" s="314"/>
      <c r="AY514" s="314"/>
      <c r="AZ514" s="314"/>
    </row>
    <row r="515" spans="1:52" s="30" customFormat="1" ht="23.25">
      <c r="A515" s="254"/>
      <c r="B515" s="13"/>
      <c r="C515" s="14"/>
      <c r="D515" s="15"/>
      <c r="E515" s="61"/>
      <c r="F515" s="59"/>
      <c r="G515" s="18" t="s">
        <v>540</v>
      </c>
      <c r="H515" s="17" t="s">
        <v>542</v>
      </c>
      <c r="I515" s="72"/>
      <c r="J515" s="19">
        <v>4</v>
      </c>
      <c r="K515" s="20" t="s">
        <v>620</v>
      </c>
      <c r="L515" s="20" t="s">
        <v>37</v>
      </c>
      <c r="M515" s="17" t="s">
        <v>585</v>
      </c>
      <c r="N515" s="17" t="s">
        <v>481</v>
      </c>
      <c r="O515" s="17" t="s">
        <v>537</v>
      </c>
      <c r="P515" s="21">
        <f t="shared" si="55"/>
        <v>106</v>
      </c>
      <c r="Q515" s="12">
        <v>330</v>
      </c>
      <c r="R515" s="21">
        <f t="shared" si="56"/>
        <v>34980</v>
      </c>
      <c r="S515" s="167">
        <f t="shared" si="57"/>
        <v>3.4980000000000002</v>
      </c>
      <c r="T515" s="167"/>
      <c r="U515" s="167"/>
      <c r="V515" s="175"/>
      <c r="W515" s="37"/>
      <c r="X515" s="37"/>
      <c r="Y515" s="39"/>
      <c r="Z515" s="40"/>
      <c r="AA515" s="41"/>
      <c r="AB515" s="41"/>
      <c r="AC515" s="41"/>
      <c r="AD515" s="42"/>
      <c r="AE515" s="41"/>
      <c r="AF515" s="43"/>
      <c r="AG515" s="44"/>
      <c r="AH515" s="44"/>
      <c r="AI515" s="42"/>
      <c r="AJ515" s="45"/>
      <c r="AK515" s="44"/>
      <c r="AL515" s="41"/>
      <c r="AM515" s="41"/>
      <c r="AN515" s="44"/>
      <c r="AO515" s="44"/>
      <c r="AP515" s="50">
        <v>1E-4</v>
      </c>
      <c r="AQ515" s="37"/>
      <c r="AR515" s="314"/>
      <c r="AS515" s="314"/>
      <c r="AT515" s="314"/>
      <c r="AU515" s="314"/>
      <c r="AV515" s="314"/>
      <c r="AW515" s="314"/>
      <c r="AX515" s="314"/>
      <c r="AY515" s="314"/>
      <c r="AZ515" s="314"/>
    </row>
    <row r="516" spans="1:52" s="30" customFormat="1" ht="23.25">
      <c r="A516" s="254"/>
      <c r="B516" s="13"/>
      <c r="C516" s="14"/>
      <c r="D516" s="15"/>
      <c r="E516" s="61"/>
      <c r="F516" s="59"/>
      <c r="G516" s="18" t="s">
        <v>540</v>
      </c>
      <c r="H516" s="17" t="s">
        <v>552</v>
      </c>
      <c r="I516" s="72"/>
      <c r="J516" s="19">
        <v>4</v>
      </c>
      <c r="K516" s="20" t="s">
        <v>620</v>
      </c>
      <c r="L516" s="20" t="s">
        <v>37</v>
      </c>
      <c r="M516" s="17" t="s">
        <v>481</v>
      </c>
      <c r="N516" s="17" t="s">
        <v>584</v>
      </c>
      <c r="O516" s="17" t="s">
        <v>462</v>
      </c>
      <c r="P516" s="21">
        <f t="shared" si="55"/>
        <v>750</v>
      </c>
      <c r="Q516" s="12">
        <v>330</v>
      </c>
      <c r="R516" s="21">
        <f t="shared" si="56"/>
        <v>247500</v>
      </c>
      <c r="S516" s="167">
        <f t="shared" si="57"/>
        <v>24.75</v>
      </c>
      <c r="T516" s="167"/>
      <c r="U516" s="167"/>
      <c r="V516" s="175"/>
      <c r="W516" s="37"/>
      <c r="X516" s="37"/>
      <c r="Y516" s="39"/>
      <c r="Z516" s="40"/>
      <c r="AA516" s="41"/>
      <c r="AB516" s="41"/>
      <c r="AC516" s="41"/>
      <c r="AD516" s="42"/>
      <c r="AE516" s="41"/>
      <c r="AF516" s="43"/>
      <c r="AG516" s="44"/>
      <c r="AH516" s="44"/>
      <c r="AI516" s="42"/>
      <c r="AJ516" s="45"/>
      <c r="AK516" s="44"/>
      <c r="AL516" s="41"/>
      <c r="AM516" s="41"/>
      <c r="AN516" s="44"/>
      <c r="AO516" s="44"/>
      <c r="AP516" s="50">
        <v>1E-4</v>
      </c>
      <c r="AQ516" s="37"/>
      <c r="AR516" s="314"/>
      <c r="AS516" s="314"/>
      <c r="AT516" s="314"/>
      <c r="AU516" s="314"/>
      <c r="AV516" s="314"/>
      <c r="AW516" s="314"/>
      <c r="AX516" s="314"/>
      <c r="AY516" s="314"/>
      <c r="AZ516" s="314"/>
    </row>
    <row r="517" spans="1:52" s="30" customFormat="1" ht="23.25">
      <c r="A517" s="254"/>
      <c r="B517" s="13"/>
      <c r="C517" s="14"/>
      <c r="D517" s="15"/>
      <c r="E517" s="61"/>
      <c r="F517" s="59"/>
      <c r="G517" s="18" t="s">
        <v>540</v>
      </c>
      <c r="H517" s="17" t="s">
        <v>543</v>
      </c>
      <c r="I517" s="72"/>
      <c r="J517" s="19">
        <v>4</v>
      </c>
      <c r="K517" s="20" t="s">
        <v>620</v>
      </c>
      <c r="L517" s="20" t="s">
        <v>37</v>
      </c>
      <c r="M517" s="17" t="s">
        <v>585</v>
      </c>
      <c r="N517" s="17" t="s">
        <v>481</v>
      </c>
      <c r="O517" s="17" t="s">
        <v>400</v>
      </c>
      <c r="P517" s="21">
        <f t="shared" si="55"/>
        <v>181</v>
      </c>
      <c r="Q517" s="12">
        <v>330</v>
      </c>
      <c r="R517" s="21">
        <f t="shared" si="56"/>
        <v>59730</v>
      </c>
      <c r="S517" s="167">
        <f t="shared" si="57"/>
        <v>5.9729999999999999</v>
      </c>
      <c r="T517" s="167"/>
      <c r="U517" s="167"/>
      <c r="V517" s="175"/>
      <c r="W517" s="37"/>
      <c r="X517" s="37"/>
      <c r="Y517" s="39"/>
      <c r="Z517" s="40"/>
      <c r="AA517" s="41"/>
      <c r="AB517" s="41"/>
      <c r="AC517" s="41"/>
      <c r="AD517" s="42"/>
      <c r="AE517" s="41"/>
      <c r="AF517" s="43"/>
      <c r="AG517" s="44"/>
      <c r="AH517" s="44"/>
      <c r="AI517" s="42"/>
      <c r="AJ517" s="45"/>
      <c r="AK517" s="44"/>
      <c r="AL517" s="41"/>
      <c r="AM517" s="41"/>
      <c r="AN517" s="44"/>
      <c r="AO517" s="44"/>
      <c r="AP517" s="50">
        <v>1E-4</v>
      </c>
      <c r="AQ517" s="37"/>
      <c r="AR517" s="314"/>
      <c r="AS517" s="314"/>
      <c r="AT517" s="314"/>
      <c r="AU517" s="314"/>
      <c r="AV517" s="314"/>
      <c r="AW517" s="314"/>
      <c r="AX517" s="314"/>
      <c r="AY517" s="314"/>
      <c r="AZ517" s="314"/>
    </row>
    <row r="518" spans="1:52" s="30" customFormat="1" ht="23.25">
      <c r="A518" s="254"/>
      <c r="B518" s="13"/>
      <c r="C518" s="14"/>
      <c r="D518" s="15"/>
      <c r="E518" s="61"/>
      <c r="F518" s="59"/>
      <c r="G518" s="18" t="s">
        <v>540</v>
      </c>
      <c r="H518" s="17" t="s">
        <v>543</v>
      </c>
      <c r="I518" s="72"/>
      <c r="J518" s="19">
        <v>4</v>
      </c>
      <c r="K518" s="20" t="s">
        <v>620</v>
      </c>
      <c r="L518" s="20" t="s">
        <v>37</v>
      </c>
      <c r="M518" s="17" t="s">
        <v>481</v>
      </c>
      <c r="N518" s="17" t="s">
        <v>584</v>
      </c>
      <c r="O518" s="17" t="s">
        <v>452</v>
      </c>
      <c r="P518" s="21">
        <f t="shared" si="55"/>
        <v>724</v>
      </c>
      <c r="Q518" s="12">
        <v>330</v>
      </c>
      <c r="R518" s="21">
        <f t="shared" si="56"/>
        <v>238920</v>
      </c>
      <c r="S518" s="167">
        <f t="shared" si="57"/>
        <v>23.891999999999999</v>
      </c>
      <c r="T518" s="167"/>
      <c r="U518" s="167"/>
      <c r="V518" s="175"/>
      <c r="W518" s="37"/>
      <c r="X518" s="37"/>
      <c r="Y518" s="39"/>
      <c r="Z518" s="40"/>
      <c r="AA518" s="41"/>
      <c r="AB518" s="41"/>
      <c r="AC518" s="41"/>
      <c r="AD518" s="42"/>
      <c r="AE518" s="41"/>
      <c r="AF518" s="43"/>
      <c r="AG518" s="44"/>
      <c r="AH518" s="44"/>
      <c r="AI518" s="42"/>
      <c r="AJ518" s="45"/>
      <c r="AK518" s="44"/>
      <c r="AL518" s="41"/>
      <c r="AM518" s="41"/>
      <c r="AN518" s="44"/>
      <c r="AO518" s="44"/>
      <c r="AP518" s="50">
        <v>1E-4</v>
      </c>
      <c r="AQ518" s="37"/>
      <c r="AR518" s="314"/>
      <c r="AS518" s="314"/>
      <c r="AT518" s="314"/>
      <c r="AU518" s="314"/>
      <c r="AV518" s="314"/>
      <c r="AW518" s="314"/>
      <c r="AX518" s="314"/>
      <c r="AY518" s="314"/>
      <c r="AZ518" s="314"/>
    </row>
    <row r="519" spans="1:52" s="30" customFormat="1" ht="23.25">
      <c r="A519" s="254"/>
      <c r="B519" s="13"/>
      <c r="C519" s="14"/>
      <c r="D519" s="15"/>
      <c r="E519" s="61"/>
      <c r="F519" s="59"/>
      <c r="G519" s="18" t="s">
        <v>540</v>
      </c>
      <c r="H519" s="17" t="s">
        <v>543</v>
      </c>
      <c r="I519" s="72"/>
      <c r="J519" s="19">
        <v>4</v>
      </c>
      <c r="K519" s="20" t="s">
        <v>620</v>
      </c>
      <c r="L519" s="20" t="s">
        <v>37</v>
      </c>
      <c r="M519" s="17" t="s">
        <v>585</v>
      </c>
      <c r="N519" s="17" t="s">
        <v>584</v>
      </c>
      <c r="O519" s="17" t="s">
        <v>526</v>
      </c>
      <c r="P519" s="21">
        <f t="shared" si="55"/>
        <v>315</v>
      </c>
      <c r="Q519" s="12">
        <v>330</v>
      </c>
      <c r="R519" s="21">
        <f t="shared" si="56"/>
        <v>103950</v>
      </c>
      <c r="S519" s="167">
        <f t="shared" si="57"/>
        <v>10.395000000000001</v>
      </c>
      <c r="T519" s="167"/>
      <c r="U519" s="167"/>
      <c r="V519" s="175"/>
      <c r="W519" s="37"/>
      <c r="X519" s="37"/>
      <c r="Y519" s="39"/>
      <c r="Z519" s="40"/>
      <c r="AA519" s="41"/>
      <c r="AB519" s="41"/>
      <c r="AC519" s="41"/>
      <c r="AD519" s="42"/>
      <c r="AE519" s="41"/>
      <c r="AF519" s="43"/>
      <c r="AG519" s="44"/>
      <c r="AH519" s="44"/>
      <c r="AI519" s="42"/>
      <c r="AJ519" s="45"/>
      <c r="AK519" s="44"/>
      <c r="AL519" s="41"/>
      <c r="AM519" s="41"/>
      <c r="AN519" s="44"/>
      <c r="AO519" s="44"/>
      <c r="AP519" s="50">
        <v>1E-4</v>
      </c>
      <c r="AQ519" s="37"/>
      <c r="AR519" s="314"/>
      <c r="AS519" s="314"/>
      <c r="AT519" s="314"/>
      <c r="AU519" s="314"/>
      <c r="AV519" s="314"/>
      <c r="AW519" s="314"/>
      <c r="AX519" s="314"/>
      <c r="AY519" s="314"/>
      <c r="AZ519" s="314"/>
    </row>
    <row r="520" spans="1:52" s="30" customFormat="1" ht="23.25">
      <c r="A520" s="255"/>
      <c r="B520" s="13"/>
      <c r="C520" s="14"/>
      <c r="D520" s="15"/>
      <c r="E520" s="61"/>
      <c r="F520" s="59"/>
      <c r="G520" s="18"/>
      <c r="H520" s="17"/>
      <c r="I520" s="72"/>
      <c r="J520" s="19"/>
      <c r="K520" s="20"/>
      <c r="L520" s="20"/>
      <c r="M520" s="17"/>
      <c r="N520" s="17"/>
      <c r="O520" s="17"/>
      <c r="P520" s="21"/>
      <c r="Q520" s="12"/>
      <c r="R520" s="21"/>
      <c r="S520" s="167">
        <f>SUM(S514:S519)</f>
        <v>150.77700000000002</v>
      </c>
      <c r="T520" s="167"/>
      <c r="U520" s="167"/>
      <c r="V520" s="175"/>
      <c r="W520" s="37"/>
      <c r="X520" s="37"/>
      <c r="Y520" s="39"/>
      <c r="Z520" s="40"/>
      <c r="AA520" s="41"/>
      <c r="AB520" s="41"/>
      <c r="AC520" s="41"/>
      <c r="AD520" s="42"/>
      <c r="AE520" s="41"/>
      <c r="AF520" s="43"/>
      <c r="AG520" s="44"/>
      <c r="AH520" s="44"/>
      <c r="AI520" s="42"/>
      <c r="AJ520" s="45"/>
      <c r="AK520" s="44"/>
      <c r="AL520" s="41"/>
      <c r="AM520" s="41"/>
      <c r="AN520" s="44"/>
      <c r="AO520" s="44"/>
      <c r="AP520" s="50"/>
      <c r="AQ520" s="37"/>
      <c r="AR520" s="314"/>
      <c r="AS520" s="314"/>
      <c r="AT520" s="314"/>
      <c r="AU520" s="314"/>
      <c r="AV520" s="314"/>
      <c r="AW520" s="314"/>
      <c r="AX520" s="314"/>
      <c r="AY520" s="314"/>
      <c r="AZ520" s="314"/>
    </row>
    <row r="521" spans="1:52" s="30" customFormat="1" ht="24">
      <c r="A521" s="253" t="s">
        <v>682</v>
      </c>
      <c r="B521" s="13" t="s">
        <v>49</v>
      </c>
      <c r="C521" s="14" t="s">
        <v>280</v>
      </c>
      <c r="D521" s="15" t="s">
        <v>45</v>
      </c>
      <c r="E521" s="60" t="s">
        <v>971</v>
      </c>
      <c r="F521" s="59" t="s">
        <v>418</v>
      </c>
      <c r="G521" s="18" t="s">
        <v>540</v>
      </c>
      <c r="H521" s="17" t="s">
        <v>552</v>
      </c>
      <c r="I521" s="72"/>
      <c r="J521" s="19">
        <v>4</v>
      </c>
      <c r="K521" s="20" t="s">
        <v>620</v>
      </c>
      <c r="L521" s="20" t="s">
        <v>37</v>
      </c>
      <c r="M521" s="17" t="s">
        <v>481</v>
      </c>
      <c r="N521" s="17" t="s">
        <v>481</v>
      </c>
      <c r="O521" s="17" t="s">
        <v>528</v>
      </c>
      <c r="P521" s="21">
        <f>M521*400+N521*100+O521</f>
        <v>572</v>
      </c>
      <c r="Q521" s="12">
        <v>330</v>
      </c>
      <c r="R521" s="21">
        <f>P521*Q521</f>
        <v>188760</v>
      </c>
      <c r="S521" s="167">
        <f>R521*0.01%</f>
        <v>18.876000000000001</v>
      </c>
      <c r="T521" s="167"/>
      <c r="U521" s="167"/>
      <c r="V521" s="175"/>
      <c r="W521" s="37"/>
      <c r="X521" s="37"/>
      <c r="Y521" s="39"/>
      <c r="Z521" s="40"/>
      <c r="AA521" s="41"/>
      <c r="AB521" s="41"/>
      <c r="AC521" s="41"/>
      <c r="AD521" s="42"/>
      <c r="AE521" s="41"/>
      <c r="AF521" s="43"/>
      <c r="AG521" s="44"/>
      <c r="AH521" s="44"/>
      <c r="AI521" s="42"/>
      <c r="AJ521" s="45"/>
      <c r="AK521" s="44"/>
      <c r="AL521" s="41"/>
      <c r="AM521" s="41"/>
      <c r="AN521" s="44"/>
      <c r="AO521" s="44"/>
      <c r="AP521" s="50">
        <v>1E-4</v>
      </c>
      <c r="AQ521" s="37"/>
      <c r="AR521" s="314"/>
      <c r="AS521" s="314"/>
      <c r="AT521" s="314"/>
      <c r="AU521" s="314"/>
      <c r="AV521" s="314"/>
      <c r="AW521" s="314"/>
      <c r="AX521" s="314"/>
      <c r="AY521" s="314"/>
      <c r="AZ521" s="314"/>
    </row>
    <row r="522" spans="1:52" s="30" customFormat="1" ht="23.25">
      <c r="A522" s="254"/>
      <c r="B522" s="13"/>
      <c r="C522" s="14"/>
      <c r="D522" s="15"/>
      <c r="E522" s="61"/>
      <c r="F522" s="59"/>
      <c r="G522" s="18" t="s">
        <v>540</v>
      </c>
      <c r="H522" s="17" t="s">
        <v>557</v>
      </c>
      <c r="I522" s="72"/>
      <c r="J522" s="19">
        <v>4</v>
      </c>
      <c r="K522" s="20" t="s">
        <v>620</v>
      </c>
      <c r="L522" s="20" t="s">
        <v>37</v>
      </c>
      <c r="M522" s="17" t="s">
        <v>584</v>
      </c>
      <c r="N522" s="17" t="s">
        <v>585</v>
      </c>
      <c r="O522" s="17" t="s">
        <v>360</v>
      </c>
      <c r="P522" s="21">
        <f>M522*400+N522*100+O522</f>
        <v>1213</v>
      </c>
      <c r="Q522" s="12">
        <v>330</v>
      </c>
      <c r="R522" s="21">
        <f>P522*Q522</f>
        <v>400290</v>
      </c>
      <c r="S522" s="167">
        <f>R522*0.01%</f>
        <v>40.029000000000003</v>
      </c>
      <c r="T522" s="167"/>
      <c r="U522" s="167"/>
      <c r="V522" s="175"/>
      <c r="W522" s="37"/>
      <c r="X522" s="37"/>
      <c r="Y522" s="39"/>
      <c r="Z522" s="40"/>
      <c r="AA522" s="41"/>
      <c r="AB522" s="41"/>
      <c r="AC522" s="41"/>
      <c r="AD522" s="42"/>
      <c r="AE522" s="41"/>
      <c r="AF522" s="43"/>
      <c r="AG522" s="44"/>
      <c r="AH522" s="44"/>
      <c r="AI522" s="42"/>
      <c r="AJ522" s="45"/>
      <c r="AK522" s="44"/>
      <c r="AL522" s="41"/>
      <c r="AM522" s="41"/>
      <c r="AN522" s="44"/>
      <c r="AO522" s="44"/>
      <c r="AP522" s="50">
        <v>1E-4</v>
      </c>
      <c r="AQ522" s="37"/>
      <c r="AR522" s="314"/>
      <c r="AS522" s="314"/>
      <c r="AT522" s="314"/>
      <c r="AU522" s="314"/>
      <c r="AV522" s="314"/>
      <c r="AW522" s="314"/>
      <c r="AX522" s="314"/>
      <c r="AY522" s="314"/>
      <c r="AZ522" s="314"/>
    </row>
    <row r="523" spans="1:52" s="30" customFormat="1" ht="23.25">
      <c r="A523" s="254"/>
      <c r="B523" s="13"/>
      <c r="C523" s="14"/>
      <c r="D523" s="15"/>
      <c r="E523" s="61"/>
      <c r="F523" s="59"/>
      <c r="G523" s="18" t="s">
        <v>540</v>
      </c>
      <c r="H523" s="17" t="s">
        <v>556</v>
      </c>
      <c r="I523" s="72"/>
      <c r="J523" s="19">
        <v>4</v>
      </c>
      <c r="K523" s="20" t="s">
        <v>620</v>
      </c>
      <c r="L523" s="20" t="s">
        <v>37</v>
      </c>
      <c r="M523" s="17" t="s">
        <v>585</v>
      </c>
      <c r="N523" s="17" t="s">
        <v>584</v>
      </c>
      <c r="O523" s="17" t="s">
        <v>452</v>
      </c>
      <c r="P523" s="21">
        <f>M523*400+N523*100+O523</f>
        <v>324</v>
      </c>
      <c r="Q523" s="12">
        <v>330</v>
      </c>
      <c r="R523" s="21">
        <f>P523*Q523</f>
        <v>106920</v>
      </c>
      <c r="S523" s="167">
        <f>R523*0.01%</f>
        <v>10.692</v>
      </c>
      <c r="T523" s="167"/>
      <c r="U523" s="167"/>
      <c r="V523" s="175"/>
      <c r="W523" s="37"/>
      <c r="X523" s="37"/>
      <c r="Y523" s="39"/>
      <c r="Z523" s="40"/>
      <c r="AA523" s="41"/>
      <c r="AB523" s="41"/>
      <c r="AC523" s="41"/>
      <c r="AD523" s="42"/>
      <c r="AE523" s="41"/>
      <c r="AF523" s="43"/>
      <c r="AG523" s="44"/>
      <c r="AH523" s="44"/>
      <c r="AI523" s="42"/>
      <c r="AJ523" s="45"/>
      <c r="AK523" s="44"/>
      <c r="AL523" s="41"/>
      <c r="AM523" s="41"/>
      <c r="AN523" s="44"/>
      <c r="AO523" s="44"/>
      <c r="AP523" s="50">
        <v>1E-4</v>
      </c>
      <c r="AQ523" s="37"/>
      <c r="AR523" s="314"/>
      <c r="AS523" s="314"/>
      <c r="AT523" s="314"/>
      <c r="AU523" s="314"/>
      <c r="AV523" s="314"/>
      <c r="AW523" s="314"/>
      <c r="AX523" s="314"/>
      <c r="AY523" s="314"/>
      <c r="AZ523" s="314"/>
    </row>
    <row r="524" spans="1:52" s="30" customFormat="1" ht="23.25">
      <c r="A524" s="255"/>
      <c r="B524" s="13"/>
      <c r="C524" s="14"/>
      <c r="D524" s="15"/>
      <c r="E524" s="61"/>
      <c r="F524" s="59"/>
      <c r="G524" s="18"/>
      <c r="H524" s="17"/>
      <c r="I524" s="72"/>
      <c r="J524" s="19"/>
      <c r="K524" s="20"/>
      <c r="L524" s="20"/>
      <c r="M524" s="17"/>
      <c r="N524" s="17"/>
      <c r="O524" s="17"/>
      <c r="P524" s="21"/>
      <c r="Q524" s="12"/>
      <c r="R524" s="21"/>
      <c r="S524" s="167">
        <f>SUM(S521:S523)</f>
        <v>69.597000000000008</v>
      </c>
      <c r="T524" s="167"/>
      <c r="U524" s="167"/>
      <c r="V524" s="175"/>
      <c r="W524" s="37"/>
      <c r="X524" s="37"/>
      <c r="Y524" s="39"/>
      <c r="Z524" s="40"/>
      <c r="AA524" s="41"/>
      <c r="AB524" s="41"/>
      <c r="AC524" s="41"/>
      <c r="AD524" s="42"/>
      <c r="AE524" s="41"/>
      <c r="AF524" s="43"/>
      <c r="AG524" s="44"/>
      <c r="AH524" s="44"/>
      <c r="AI524" s="42"/>
      <c r="AJ524" s="45"/>
      <c r="AK524" s="44"/>
      <c r="AL524" s="41"/>
      <c r="AM524" s="41"/>
      <c r="AN524" s="44"/>
      <c r="AO524" s="44"/>
      <c r="AP524" s="50"/>
      <c r="AQ524" s="37"/>
      <c r="AR524" s="314"/>
      <c r="AS524" s="314"/>
      <c r="AT524" s="314"/>
      <c r="AU524" s="314"/>
      <c r="AV524" s="314"/>
      <c r="AW524" s="314"/>
      <c r="AX524" s="314"/>
      <c r="AY524" s="314"/>
      <c r="AZ524" s="314"/>
    </row>
    <row r="525" spans="1:52" s="30" customFormat="1" ht="24">
      <c r="A525" s="156" t="s">
        <v>683</v>
      </c>
      <c r="B525" s="13" t="s">
        <v>49</v>
      </c>
      <c r="C525" s="14" t="s">
        <v>281</v>
      </c>
      <c r="D525" s="15" t="s">
        <v>45</v>
      </c>
      <c r="E525" s="60" t="s">
        <v>972</v>
      </c>
      <c r="F525" s="59" t="s">
        <v>403</v>
      </c>
      <c r="G525" s="18" t="s">
        <v>540</v>
      </c>
      <c r="H525" s="17" t="s">
        <v>560</v>
      </c>
      <c r="I525" s="72"/>
      <c r="J525" s="19">
        <v>4</v>
      </c>
      <c r="K525" s="20" t="s">
        <v>620</v>
      </c>
      <c r="L525" s="20" t="s">
        <v>37</v>
      </c>
      <c r="M525" s="17" t="s">
        <v>588</v>
      </c>
      <c r="N525" s="17" t="s">
        <v>588</v>
      </c>
      <c r="O525" s="17" t="s">
        <v>409</v>
      </c>
      <c r="P525" s="21">
        <f t="shared" ref="P525:P531" si="58">M525*400+N525*100+O525</f>
        <v>1036</v>
      </c>
      <c r="Q525" s="12">
        <v>330</v>
      </c>
      <c r="R525" s="21">
        <f t="shared" ref="R525:R531" si="59">P525*Q525</f>
        <v>341880</v>
      </c>
      <c r="S525" s="167">
        <f t="shared" ref="S525:S531" si="60">R525*0.01%</f>
        <v>34.188000000000002</v>
      </c>
      <c r="T525" s="167"/>
      <c r="U525" s="167"/>
      <c r="V525" s="175"/>
      <c r="W525" s="37"/>
      <c r="X525" s="37"/>
      <c r="Y525" s="39"/>
      <c r="Z525" s="40"/>
      <c r="AA525" s="41"/>
      <c r="AB525" s="41"/>
      <c r="AC525" s="41"/>
      <c r="AD525" s="42"/>
      <c r="AE525" s="41"/>
      <c r="AF525" s="43"/>
      <c r="AG525" s="44"/>
      <c r="AH525" s="44"/>
      <c r="AI525" s="42"/>
      <c r="AJ525" s="45"/>
      <c r="AK525" s="44"/>
      <c r="AL525" s="41"/>
      <c r="AM525" s="41"/>
      <c r="AN525" s="44"/>
      <c r="AO525" s="44"/>
      <c r="AP525" s="50">
        <v>1E-4</v>
      </c>
      <c r="AQ525" s="37"/>
      <c r="AR525" s="314"/>
      <c r="AS525" s="314"/>
      <c r="AT525" s="314"/>
      <c r="AU525" s="314"/>
      <c r="AV525" s="314"/>
      <c r="AW525" s="314"/>
      <c r="AX525" s="314"/>
      <c r="AY525" s="314"/>
      <c r="AZ525" s="314"/>
    </row>
    <row r="526" spans="1:52" s="30" customFormat="1" ht="24">
      <c r="A526" s="253" t="s">
        <v>684</v>
      </c>
      <c r="B526" s="13" t="s">
        <v>43</v>
      </c>
      <c r="C526" s="14" t="s">
        <v>282</v>
      </c>
      <c r="D526" s="15" t="s">
        <v>45</v>
      </c>
      <c r="E526" s="60" t="s">
        <v>973</v>
      </c>
      <c r="F526" s="59" t="s">
        <v>463</v>
      </c>
      <c r="G526" s="18" t="s">
        <v>540</v>
      </c>
      <c r="H526" s="17" t="s">
        <v>546</v>
      </c>
      <c r="I526" s="72"/>
      <c r="J526" s="19">
        <v>4</v>
      </c>
      <c r="K526" s="20" t="s">
        <v>620</v>
      </c>
      <c r="L526" s="20" t="s">
        <v>37</v>
      </c>
      <c r="M526" s="17" t="s">
        <v>586</v>
      </c>
      <c r="N526" s="17" t="s">
        <v>584</v>
      </c>
      <c r="O526" s="17" t="s">
        <v>471</v>
      </c>
      <c r="P526" s="21">
        <f t="shared" si="58"/>
        <v>3193</v>
      </c>
      <c r="Q526" s="12">
        <v>330</v>
      </c>
      <c r="R526" s="21">
        <f t="shared" si="59"/>
        <v>1053690</v>
      </c>
      <c r="S526" s="167">
        <f t="shared" si="60"/>
        <v>105.369</v>
      </c>
      <c r="T526" s="167"/>
      <c r="U526" s="167"/>
      <c r="V526" s="175"/>
      <c r="W526" s="37"/>
      <c r="X526" s="37"/>
      <c r="Y526" s="39"/>
      <c r="Z526" s="40"/>
      <c r="AA526" s="41"/>
      <c r="AB526" s="41"/>
      <c r="AC526" s="41"/>
      <c r="AD526" s="42"/>
      <c r="AE526" s="41"/>
      <c r="AF526" s="43"/>
      <c r="AG526" s="44"/>
      <c r="AH526" s="44"/>
      <c r="AI526" s="42"/>
      <c r="AJ526" s="45"/>
      <c r="AK526" s="44"/>
      <c r="AL526" s="41"/>
      <c r="AM526" s="41"/>
      <c r="AN526" s="44"/>
      <c r="AO526" s="44"/>
      <c r="AP526" s="50">
        <v>1E-4</v>
      </c>
      <c r="AQ526" s="37"/>
      <c r="AR526" s="314"/>
      <c r="AS526" s="314"/>
      <c r="AT526" s="314"/>
      <c r="AU526" s="314"/>
      <c r="AV526" s="314"/>
      <c r="AW526" s="314"/>
      <c r="AX526" s="314"/>
      <c r="AY526" s="314"/>
      <c r="AZ526" s="314"/>
    </row>
    <row r="527" spans="1:52" s="30" customFormat="1" ht="23.25">
      <c r="A527" s="254"/>
      <c r="B527" s="13"/>
      <c r="C527" s="14"/>
      <c r="D527" s="15"/>
      <c r="E527" s="61"/>
      <c r="F527" s="59"/>
      <c r="G527" s="18" t="s">
        <v>540</v>
      </c>
      <c r="H527" s="17" t="s">
        <v>552</v>
      </c>
      <c r="I527" s="72"/>
      <c r="J527" s="19">
        <v>4</v>
      </c>
      <c r="K527" s="20" t="s">
        <v>620</v>
      </c>
      <c r="L527" s="20" t="s">
        <v>37</v>
      </c>
      <c r="M527" s="17" t="s">
        <v>585</v>
      </c>
      <c r="N527" s="17" t="s">
        <v>588</v>
      </c>
      <c r="O527" s="17" t="s">
        <v>596</v>
      </c>
      <c r="P527" s="21">
        <f t="shared" si="58"/>
        <v>221</v>
      </c>
      <c r="Q527" s="12">
        <v>330</v>
      </c>
      <c r="R527" s="21">
        <f t="shared" si="59"/>
        <v>72930</v>
      </c>
      <c r="S527" s="167">
        <f t="shared" si="60"/>
        <v>7.2930000000000001</v>
      </c>
      <c r="T527" s="167"/>
      <c r="U527" s="167"/>
      <c r="V527" s="175"/>
      <c r="W527" s="37"/>
      <c r="X527" s="37"/>
      <c r="Y527" s="39"/>
      <c r="Z527" s="40"/>
      <c r="AA527" s="41"/>
      <c r="AB527" s="41"/>
      <c r="AC527" s="41"/>
      <c r="AD527" s="42"/>
      <c r="AE527" s="41"/>
      <c r="AF527" s="43"/>
      <c r="AG527" s="44"/>
      <c r="AH527" s="44"/>
      <c r="AI527" s="42"/>
      <c r="AJ527" s="45"/>
      <c r="AK527" s="44"/>
      <c r="AL527" s="41"/>
      <c r="AM527" s="41"/>
      <c r="AN527" s="44"/>
      <c r="AO527" s="44"/>
      <c r="AP527" s="50">
        <v>1E-4</v>
      </c>
      <c r="AQ527" s="37"/>
      <c r="AR527" s="314"/>
      <c r="AS527" s="314"/>
      <c r="AT527" s="314"/>
      <c r="AU527" s="314"/>
      <c r="AV527" s="314"/>
      <c r="AW527" s="314"/>
      <c r="AX527" s="314"/>
      <c r="AY527" s="314"/>
      <c r="AZ527" s="314"/>
    </row>
    <row r="528" spans="1:52" s="30" customFormat="1" ht="23.25">
      <c r="A528" s="254"/>
      <c r="B528" s="13"/>
      <c r="C528" s="14"/>
      <c r="D528" s="15"/>
      <c r="E528" s="61"/>
      <c r="F528" s="59"/>
      <c r="G528" s="18" t="s">
        <v>540</v>
      </c>
      <c r="H528" s="17" t="s">
        <v>552</v>
      </c>
      <c r="I528" s="72"/>
      <c r="J528" s="19">
        <v>4</v>
      </c>
      <c r="K528" s="20" t="s">
        <v>620</v>
      </c>
      <c r="L528" s="20" t="s">
        <v>37</v>
      </c>
      <c r="M528" s="17" t="s">
        <v>481</v>
      </c>
      <c r="N528" s="17" t="s">
        <v>585</v>
      </c>
      <c r="O528" s="17" t="s">
        <v>376</v>
      </c>
      <c r="P528" s="21">
        <f t="shared" si="58"/>
        <v>499</v>
      </c>
      <c r="Q528" s="12">
        <v>330</v>
      </c>
      <c r="R528" s="21">
        <f t="shared" si="59"/>
        <v>164670</v>
      </c>
      <c r="S528" s="167">
        <f t="shared" si="60"/>
        <v>16.467000000000002</v>
      </c>
      <c r="T528" s="167"/>
      <c r="U528" s="167"/>
      <c r="V528" s="175"/>
      <c r="W528" s="37"/>
      <c r="X528" s="37"/>
      <c r="Y528" s="39"/>
      <c r="Z528" s="40"/>
      <c r="AA528" s="41"/>
      <c r="AB528" s="41"/>
      <c r="AC528" s="41"/>
      <c r="AD528" s="42"/>
      <c r="AE528" s="41"/>
      <c r="AF528" s="43"/>
      <c r="AG528" s="44"/>
      <c r="AH528" s="44"/>
      <c r="AI528" s="42"/>
      <c r="AJ528" s="45"/>
      <c r="AK528" s="44"/>
      <c r="AL528" s="41"/>
      <c r="AM528" s="41"/>
      <c r="AN528" s="44"/>
      <c r="AO528" s="44"/>
      <c r="AP528" s="50">
        <v>1E-4</v>
      </c>
      <c r="AQ528" s="37"/>
      <c r="AR528" s="314"/>
      <c r="AS528" s="314"/>
      <c r="AT528" s="314"/>
      <c r="AU528" s="314"/>
      <c r="AV528" s="314"/>
      <c r="AW528" s="314"/>
      <c r="AX528" s="314"/>
      <c r="AY528" s="314"/>
      <c r="AZ528" s="314"/>
    </row>
    <row r="529" spans="1:52" s="30" customFormat="1" ht="23.25">
      <c r="A529" s="254"/>
      <c r="B529" s="13"/>
      <c r="C529" s="14"/>
      <c r="D529" s="15"/>
      <c r="E529" s="61"/>
      <c r="F529" s="59"/>
      <c r="G529" s="18" t="s">
        <v>540</v>
      </c>
      <c r="H529" s="17" t="s">
        <v>552</v>
      </c>
      <c r="I529" s="72"/>
      <c r="J529" s="19">
        <v>4</v>
      </c>
      <c r="K529" s="20" t="s">
        <v>620</v>
      </c>
      <c r="L529" s="20" t="s">
        <v>37</v>
      </c>
      <c r="M529" s="17" t="s">
        <v>585</v>
      </c>
      <c r="N529" s="17" t="s">
        <v>584</v>
      </c>
      <c r="O529" s="17" t="s">
        <v>346</v>
      </c>
      <c r="P529" s="21">
        <f t="shared" si="58"/>
        <v>335</v>
      </c>
      <c r="Q529" s="12">
        <v>330</v>
      </c>
      <c r="R529" s="21">
        <f t="shared" si="59"/>
        <v>110550</v>
      </c>
      <c r="S529" s="167">
        <f t="shared" si="60"/>
        <v>11.055</v>
      </c>
      <c r="T529" s="167"/>
      <c r="U529" s="167"/>
      <c r="V529" s="175"/>
      <c r="W529" s="37"/>
      <c r="X529" s="37"/>
      <c r="Y529" s="39"/>
      <c r="Z529" s="40"/>
      <c r="AA529" s="41"/>
      <c r="AB529" s="41"/>
      <c r="AC529" s="41"/>
      <c r="AD529" s="42"/>
      <c r="AE529" s="41"/>
      <c r="AF529" s="43"/>
      <c r="AG529" s="44"/>
      <c r="AH529" s="44"/>
      <c r="AI529" s="42"/>
      <c r="AJ529" s="45"/>
      <c r="AK529" s="44"/>
      <c r="AL529" s="41"/>
      <c r="AM529" s="41"/>
      <c r="AN529" s="44"/>
      <c r="AO529" s="44"/>
      <c r="AP529" s="50">
        <v>1E-4</v>
      </c>
      <c r="AQ529" s="37"/>
      <c r="AR529" s="314"/>
      <c r="AS529" s="314"/>
      <c r="AT529" s="314"/>
      <c r="AU529" s="314"/>
      <c r="AV529" s="314"/>
      <c r="AW529" s="314"/>
      <c r="AX529" s="314"/>
      <c r="AY529" s="314"/>
      <c r="AZ529" s="314"/>
    </row>
    <row r="530" spans="1:52" s="30" customFormat="1" ht="23.25">
      <c r="A530" s="254"/>
      <c r="B530" s="13"/>
      <c r="C530" s="14"/>
      <c r="D530" s="15"/>
      <c r="E530" s="61"/>
      <c r="F530" s="59"/>
      <c r="G530" s="18" t="s">
        <v>540</v>
      </c>
      <c r="H530" s="17" t="s">
        <v>552</v>
      </c>
      <c r="I530" s="72"/>
      <c r="J530" s="19">
        <v>4</v>
      </c>
      <c r="K530" s="20" t="s">
        <v>620</v>
      </c>
      <c r="L530" s="20" t="s">
        <v>37</v>
      </c>
      <c r="M530" s="17" t="s">
        <v>481</v>
      </c>
      <c r="N530" s="17" t="s">
        <v>584</v>
      </c>
      <c r="O530" s="17" t="s">
        <v>614</v>
      </c>
      <c r="P530" s="21">
        <f t="shared" si="58"/>
        <v>769</v>
      </c>
      <c r="Q530" s="12">
        <v>330</v>
      </c>
      <c r="R530" s="21">
        <f t="shared" si="59"/>
        <v>253770</v>
      </c>
      <c r="S530" s="167">
        <f t="shared" si="60"/>
        <v>25.377000000000002</v>
      </c>
      <c r="T530" s="167"/>
      <c r="U530" s="167"/>
      <c r="V530" s="175"/>
      <c r="W530" s="37"/>
      <c r="X530" s="37"/>
      <c r="Y530" s="39"/>
      <c r="Z530" s="40"/>
      <c r="AA530" s="41"/>
      <c r="AB530" s="41"/>
      <c r="AC530" s="41"/>
      <c r="AD530" s="42"/>
      <c r="AE530" s="41"/>
      <c r="AF530" s="43"/>
      <c r="AG530" s="44"/>
      <c r="AH530" s="44"/>
      <c r="AI530" s="42"/>
      <c r="AJ530" s="45"/>
      <c r="AK530" s="44"/>
      <c r="AL530" s="41"/>
      <c r="AM530" s="41"/>
      <c r="AN530" s="44"/>
      <c r="AO530" s="44"/>
      <c r="AP530" s="50">
        <v>1E-4</v>
      </c>
      <c r="AQ530" s="37"/>
      <c r="AR530" s="314"/>
      <c r="AS530" s="314"/>
      <c r="AT530" s="314"/>
      <c r="AU530" s="314"/>
      <c r="AV530" s="314"/>
      <c r="AW530" s="314"/>
      <c r="AX530" s="314"/>
      <c r="AY530" s="314"/>
      <c r="AZ530" s="314"/>
    </row>
    <row r="531" spans="1:52" s="30" customFormat="1" ht="23.25">
      <c r="A531" s="254"/>
      <c r="B531" s="13"/>
      <c r="C531" s="14"/>
      <c r="D531" s="15"/>
      <c r="E531" s="61"/>
      <c r="F531" s="59"/>
      <c r="G531" s="18" t="s">
        <v>540</v>
      </c>
      <c r="H531" s="17" t="s">
        <v>552</v>
      </c>
      <c r="I531" s="72"/>
      <c r="J531" s="19">
        <v>4</v>
      </c>
      <c r="K531" s="20" t="s">
        <v>620</v>
      </c>
      <c r="L531" s="20" t="s">
        <v>37</v>
      </c>
      <c r="M531" s="17" t="s">
        <v>584</v>
      </c>
      <c r="N531" s="17" t="s">
        <v>585</v>
      </c>
      <c r="O531" s="17" t="s">
        <v>390</v>
      </c>
      <c r="P531" s="21">
        <f t="shared" si="58"/>
        <v>1227</v>
      </c>
      <c r="Q531" s="12">
        <v>330</v>
      </c>
      <c r="R531" s="21">
        <f t="shared" si="59"/>
        <v>404910</v>
      </c>
      <c r="S531" s="167">
        <f t="shared" si="60"/>
        <v>40.491</v>
      </c>
      <c r="T531" s="167"/>
      <c r="U531" s="167"/>
      <c r="V531" s="175"/>
      <c r="W531" s="37"/>
      <c r="X531" s="37"/>
      <c r="Y531" s="39"/>
      <c r="Z531" s="40"/>
      <c r="AA531" s="41"/>
      <c r="AB531" s="41"/>
      <c r="AC531" s="41"/>
      <c r="AD531" s="42"/>
      <c r="AE531" s="41"/>
      <c r="AF531" s="43"/>
      <c r="AG531" s="44"/>
      <c r="AH531" s="44"/>
      <c r="AI531" s="42"/>
      <c r="AJ531" s="45"/>
      <c r="AK531" s="44"/>
      <c r="AL531" s="41"/>
      <c r="AM531" s="41"/>
      <c r="AN531" s="44"/>
      <c r="AO531" s="44"/>
      <c r="AP531" s="50">
        <v>1E-4</v>
      </c>
      <c r="AQ531" s="37"/>
      <c r="AR531" s="314"/>
      <c r="AS531" s="314"/>
      <c r="AT531" s="314"/>
      <c r="AU531" s="314"/>
      <c r="AV531" s="314"/>
      <c r="AW531" s="314"/>
      <c r="AX531" s="314"/>
      <c r="AY531" s="314"/>
      <c r="AZ531" s="314"/>
    </row>
    <row r="532" spans="1:52" s="30" customFormat="1" ht="23.25">
      <c r="A532" s="255"/>
      <c r="B532" s="13"/>
      <c r="C532" s="14"/>
      <c r="D532" s="15"/>
      <c r="E532" s="61"/>
      <c r="F532" s="59"/>
      <c r="G532" s="18"/>
      <c r="H532" s="17"/>
      <c r="I532" s="72"/>
      <c r="J532" s="19"/>
      <c r="K532" s="20"/>
      <c r="L532" s="20"/>
      <c r="M532" s="17"/>
      <c r="N532" s="17"/>
      <c r="O532" s="17"/>
      <c r="P532" s="21"/>
      <c r="Q532" s="12"/>
      <c r="R532" s="21"/>
      <c r="S532" s="167">
        <f>SUM(S526:S531)</f>
        <v>206.05200000000002</v>
      </c>
      <c r="T532" s="167">
        <v>29</v>
      </c>
      <c r="U532" s="167">
        <f>S532-T532</f>
        <v>177.05200000000002</v>
      </c>
      <c r="V532" s="175">
        <f>U532*75%+T532</f>
        <v>161.78900000000002</v>
      </c>
      <c r="W532" s="37"/>
      <c r="X532" s="37"/>
      <c r="Y532" s="39"/>
      <c r="Z532" s="40"/>
      <c r="AA532" s="41"/>
      <c r="AB532" s="41"/>
      <c r="AC532" s="41"/>
      <c r="AD532" s="42"/>
      <c r="AE532" s="41"/>
      <c r="AF532" s="43"/>
      <c r="AG532" s="44"/>
      <c r="AH532" s="44"/>
      <c r="AI532" s="42"/>
      <c r="AJ532" s="45"/>
      <c r="AK532" s="44"/>
      <c r="AL532" s="41"/>
      <c r="AM532" s="41"/>
      <c r="AN532" s="44"/>
      <c r="AO532" s="44"/>
      <c r="AP532" s="50"/>
      <c r="AQ532" s="37"/>
      <c r="AR532" s="314"/>
      <c r="AS532" s="314"/>
      <c r="AT532" s="314"/>
      <c r="AU532" s="314"/>
      <c r="AV532" s="314"/>
      <c r="AW532" s="314"/>
      <c r="AX532" s="314"/>
      <c r="AY532" s="314"/>
      <c r="AZ532" s="314"/>
    </row>
    <row r="533" spans="1:52" s="30" customFormat="1" ht="24">
      <c r="A533" s="253" t="s">
        <v>685</v>
      </c>
      <c r="B533" s="13" t="s">
        <v>49</v>
      </c>
      <c r="C533" s="14" t="s">
        <v>283</v>
      </c>
      <c r="D533" s="15" t="s">
        <v>45</v>
      </c>
      <c r="E533" s="60" t="s">
        <v>974</v>
      </c>
      <c r="F533" s="59" t="s">
        <v>509</v>
      </c>
      <c r="G533" s="18" t="s">
        <v>540</v>
      </c>
      <c r="H533" s="17" t="s">
        <v>542</v>
      </c>
      <c r="I533" s="72"/>
      <c r="J533" s="19">
        <v>4</v>
      </c>
      <c r="K533" s="20" t="s">
        <v>620</v>
      </c>
      <c r="L533" s="20" t="s">
        <v>37</v>
      </c>
      <c r="M533" s="17" t="s">
        <v>588</v>
      </c>
      <c r="N533" s="17" t="s">
        <v>481</v>
      </c>
      <c r="O533" s="17" t="s">
        <v>390</v>
      </c>
      <c r="P533" s="21">
        <f>M533*400+N533*100+O533</f>
        <v>927</v>
      </c>
      <c r="Q533" s="12">
        <v>330</v>
      </c>
      <c r="R533" s="21">
        <f>P533*Q533</f>
        <v>305910</v>
      </c>
      <c r="S533" s="167">
        <f>R533*0.01%</f>
        <v>30.591000000000001</v>
      </c>
      <c r="T533" s="167"/>
      <c r="U533" s="167"/>
      <c r="V533" s="175"/>
      <c r="W533" s="37"/>
      <c r="X533" s="37"/>
      <c r="Y533" s="39"/>
      <c r="Z533" s="40"/>
      <c r="AA533" s="41"/>
      <c r="AB533" s="41"/>
      <c r="AC533" s="41"/>
      <c r="AD533" s="42"/>
      <c r="AE533" s="41"/>
      <c r="AF533" s="43"/>
      <c r="AG533" s="44"/>
      <c r="AH533" s="44"/>
      <c r="AI533" s="42"/>
      <c r="AJ533" s="45"/>
      <c r="AK533" s="44"/>
      <c r="AL533" s="41"/>
      <c r="AM533" s="41"/>
      <c r="AN533" s="44"/>
      <c r="AO533" s="44"/>
      <c r="AP533" s="50">
        <v>1E-4</v>
      </c>
      <c r="AQ533" s="37"/>
      <c r="AR533" s="314"/>
      <c r="AS533" s="314"/>
      <c r="AT533" s="314"/>
      <c r="AU533" s="314"/>
      <c r="AV533" s="314"/>
      <c r="AW533" s="314"/>
      <c r="AX533" s="314"/>
      <c r="AY533" s="314"/>
      <c r="AZ533" s="314"/>
    </row>
    <row r="534" spans="1:52" s="30" customFormat="1" ht="23.25">
      <c r="A534" s="254"/>
      <c r="B534" s="13"/>
      <c r="C534" s="14"/>
      <c r="D534" s="15"/>
      <c r="E534" s="61"/>
      <c r="F534" s="59"/>
      <c r="G534" s="18" t="s">
        <v>540</v>
      </c>
      <c r="H534" s="17" t="s">
        <v>543</v>
      </c>
      <c r="I534" s="72"/>
      <c r="J534" s="19">
        <v>4</v>
      </c>
      <c r="K534" s="20" t="s">
        <v>620</v>
      </c>
      <c r="L534" s="20" t="s">
        <v>37</v>
      </c>
      <c r="M534" s="17" t="s">
        <v>585</v>
      </c>
      <c r="N534" s="17" t="s">
        <v>588</v>
      </c>
      <c r="O534" s="17" t="s">
        <v>611</v>
      </c>
      <c r="P534" s="21">
        <f>M534*400+N534*100+O534</f>
        <v>266</v>
      </c>
      <c r="Q534" s="12">
        <v>330</v>
      </c>
      <c r="R534" s="21">
        <f>P534*Q534</f>
        <v>87780</v>
      </c>
      <c r="S534" s="167">
        <f>R534*0.01%</f>
        <v>8.7780000000000005</v>
      </c>
      <c r="T534" s="167"/>
      <c r="U534" s="167"/>
      <c r="V534" s="175"/>
      <c r="W534" s="37"/>
      <c r="X534" s="37"/>
      <c r="Y534" s="39"/>
      <c r="Z534" s="40"/>
      <c r="AA534" s="41"/>
      <c r="AB534" s="41"/>
      <c r="AC534" s="41"/>
      <c r="AD534" s="42"/>
      <c r="AE534" s="41"/>
      <c r="AF534" s="43"/>
      <c r="AG534" s="44"/>
      <c r="AH534" s="44"/>
      <c r="AI534" s="42"/>
      <c r="AJ534" s="45"/>
      <c r="AK534" s="44"/>
      <c r="AL534" s="41"/>
      <c r="AM534" s="41"/>
      <c r="AN534" s="44"/>
      <c r="AO534" s="44"/>
      <c r="AP534" s="50">
        <v>1E-4</v>
      </c>
      <c r="AQ534" s="37"/>
      <c r="AR534" s="314"/>
      <c r="AS534" s="314"/>
      <c r="AT534" s="314"/>
      <c r="AU534" s="314"/>
      <c r="AV534" s="314"/>
      <c r="AW534" s="314"/>
      <c r="AX534" s="314"/>
      <c r="AY534" s="314"/>
      <c r="AZ534" s="314"/>
    </row>
    <row r="535" spans="1:52" s="30" customFormat="1" ht="23.25">
      <c r="A535" s="255"/>
      <c r="B535" s="13"/>
      <c r="C535" s="14"/>
      <c r="D535" s="15"/>
      <c r="E535" s="61"/>
      <c r="F535" s="59"/>
      <c r="G535" s="18"/>
      <c r="H535" s="17"/>
      <c r="I535" s="72"/>
      <c r="J535" s="19"/>
      <c r="K535" s="20"/>
      <c r="L535" s="20"/>
      <c r="M535" s="17"/>
      <c r="N535" s="17"/>
      <c r="O535" s="17"/>
      <c r="P535" s="21"/>
      <c r="Q535" s="12"/>
      <c r="R535" s="21"/>
      <c r="S535" s="167">
        <f>SUM(S533:S534)</f>
        <v>39.369</v>
      </c>
      <c r="T535" s="167">
        <v>6</v>
      </c>
      <c r="U535" s="167">
        <f>S535-T535</f>
        <v>33.369</v>
      </c>
      <c r="V535" s="175">
        <f>U535*75%+T535</f>
        <v>31.02675</v>
      </c>
      <c r="W535" s="37"/>
      <c r="X535" s="37"/>
      <c r="Y535" s="39"/>
      <c r="Z535" s="40"/>
      <c r="AA535" s="41"/>
      <c r="AB535" s="41"/>
      <c r="AC535" s="41"/>
      <c r="AD535" s="42"/>
      <c r="AE535" s="41"/>
      <c r="AF535" s="43"/>
      <c r="AG535" s="44"/>
      <c r="AH535" s="44"/>
      <c r="AI535" s="42"/>
      <c r="AJ535" s="45"/>
      <c r="AK535" s="44"/>
      <c r="AL535" s="41"/>
      <c r="AM535" s="41"/>
      <c r="AN535" s="44"/>
      <c r="AO535" s="44"/>
      <c r="AP535" s="50"/>
      <c r="AQ535" s="37"/>
      <c r="AR535" s="314"/>
      <c r="AS535" s="314"/>
      <c r="AT535" s="314"/>
      <c r="AU535" s="314"/>
      <c r="AV535" s="314"/>
      <c r="AW535" s="314"/>
      <c r="AX535" s="314"/>
      <c r="AY535" s="314"/>
      <c r="AZ535" s="314"/>
    </row>
    <row r="536" spans="1:52" s="30" customFormat="1" ht="24">
      <c r="A536" s="156" t="s">
        <v>686</v>
      </c>
      <c r="B536" s="13" t="s">
        <v>43</v>
      </c>
      <c r="C536" s="14" t="s">
        <v>284</v>
      </c>
      <c r="D536" s="15" t="s">
        <v>45</v>
      </c>
      <c r="E536" s="60" t="s">
        <v>975</v>
      </c>
      <c r="F536" s="59" t="s">
        <v>508</v>
      </c>
      <c r="G536" s="18" t="s">
        <v>540</v>
      </c>
      <c r="H536" s="17" t="s">
        <v>565</v>
      </c>
      <c r="I536" s="72"/>
      <c r="J536" s="19">
        <v>4</v>
      </c>
      <c r="K536" s="20" t="s">
        <v>620</v>
      </c>
      <c r="L536" s="20" t="s">
        <v>37</v>
      </c>
      <c r="M536" s="17" t="s">
        <v>590</v>
      </c>
      <c r="N536" s="17" t="s">
        <v>584</v>
      </c>
      <c r="O536" s="17" t="s">
        <v>585</v>
      </c>
      <c r="P536" s="21">
        <f>M536*400+N536*100+O536</f>
        <v>3900</v>
      </c>
      <c r="Q536" s="12">
        <v>330</v>
      </c>
      <c r="R536" s="21">
        <f>P536*Q536</f>
        <v>1287000</v>
      </c>
      <c r="S536" s="167">
        <f>R536*0.01%</f>
        <v>128.70000000000002</v>
      </c>
      <c r="T536" s="167"/>
      <c r="U536" s="167"/>
      <c r="V536" s="175"/>
      <c r="W536" s="37"/>
      <c r="X536" s="37"/>
      <c r="Y536" s="39"/>
      <c r="Z536" s="40"/>
      <c r="AA536" s="41"/>
      <c r="AB536" s="41"/>
      <c r="AC536" s="41"/>
      <c r="AD536" s="42"/>
      <c r="AE536" s="41"/>
      <c r="AF536" s="43"/>
      <c r="AG536" s="44"/>
      <c r="AH536" s="44"/>
      <c r="AI536" s="42"/>
      <c r="AJ536" s="45"/>
      <c r="AK536" s="44"/>
      <c r="AL536" s="41"/>
      <c r="AM536" s="41"/>
      <c r="AN536" s="44"/>
      <c r="AO536" s="44"/>
      <c r="AP536" s="50">
        <v>1E-4</v>
      </c>
      <c r="AQ536" s="37"/>
      <c r="AR536" s="314"/>
      <c r="AS536" s="314"/>
      <c r="AT536" s="314"/>
      <c r="AU536" s="314"/>
      <c r="AV536" s="314"/>
      <c r="AW536" s="314"/>
      <c r="AX536" s="314"/>
      <c r="AY536" s="314"/>
      <c r="AZ536" s="314"/>
    </row>
    <row r="537" spans="1:52" s="30" customFormat="1" ht="24">
      <c r="A537" s="253" t="s">
        <v>687</v>
      </c>
      <c r="B537" s="13" t="s">
        <v>43</v>
      </c>
      <c r="C537" s="14" t="s">
        <v>286</v>
      </c>
      <c r="D537" s="15" t="s">
        <v>45</v>
      </c>
      <c r="E537" s="60" t="s">
        <v>977</v>
      </c>
      <c r="F537" s="59" t="s">
        <v>511</v>
      </c>
      <c r="G537" s="18" t="s">
        <v>540</v>
      </c>
      <c r="H537" s="17" t="s">
        <v>542</v>
      </c>
      <c r="I537" s="72"/>
      <c r="J537" s="19">
        <v>4</v>
      </c>
      <c r="K537" s="20" t="s">
        <v>620</v>
      </c>
      <c r="L537" s="20" t="s">
        <v>37</v>
      </c>
      <c r="M537" s="17" t="s">
        <v>481</v>
      </c>
      <c r="N537" s="17" t="s">
        <v>588</v>
      </c>
      <c r="O537" s="17" t="s">
        <v>362</v>
      </c>
      <c r="P537" s="21">
        <f>M537*400+N537*100+O537</f>
        <v>695</v>
      </c>
      <c r="Q537" s="12">
        <v>330</v>
      </c>
      <c r="R537" s="21">
        <f>P537*Q537</f>
        <v>229350</v>
      </c>
      <c r="S537" s="167">
        <f>R537*0.01%</f>
        <v>22.935000000000002</v>
      </c>
      <c r="T537" s="167"/>
      <c r="U537" s="167"/>
      <c r="V537" s="175"/>
      <c r="W537" s="37"/>
      <c r="X537" s="37"/>
      <c r="Y537" s="39"/>
      <c r="Z537" s="40"/>
      <c r="AA537" s="41"/>
      <c r="AB537" s="41"/>
      <c r="AC537" s="41"/>
      <c r="AD537" s="42"/>
      <c r="AE537" s="41"/>
      <c r="AF537" s="43"/>
      <c r="AG537" s="44"/>
      <c r="AH537" s="44"/>
      <c r="AI537" s="42"/>
      <c r="AJ537" s="45"/>
      <c r="AK537" s="44"/>
      <c r="AL537" s="41"/>
      <c r="AM537" s="41"/>
      <c r="AN537" s="44"/>
      <c r="AO537" s="44"/>
      <c r="AP537" s="50">
        <v>1E-4</v>
      </c>
      <c r="AQ537" s="37"/>
      <c r="AR537" s="314"/>
      <c r="AS537" s="314"/>
      <c r="AT537" s="314"/>
      <c r="AU537" s="314"/>
      <c r="AV537" s="314"/>
      <c r="AW537" s="314"/>
      <c r="AX537" s="314"/>
      <c r="AY537" s="314"/>
      <c r="AZ537" s="314"/>
    </row>
    <row r="538" spans="1:52" s="30" customFormat="1" ht="23.25">
      <c r="A538" s="254"/>
      <c r="B538" s="13"/>
      <c r="C538" s="14"/>
      <c r="D538" s="15"/>
      <c r="E538" s="61"/>
      <c r="F538" s="59"/>
      <c r="G538" s="18" t="s">
        <v>540</v>
      </c>
      <c r="H538" s="17" t="s">
        <v>542</v>
      </c>
      <c r="I538" s="72"/>
      <c r="J538" s="19">
        <v>4</v>
      </c>
      <c r="K538" s="20" t="s">
        <v>620</v>
      </c>
      <c r="L538" s="20" t="s">
        <v>37</v>
      </c>
      <c r="M538" s="17" t="s">
        <v>584</v>
      </c>
      <c r="N538" s="17" t="s">
        <v>585</v>
      </c>
      <c r="O538" s="17" t="s">
        <v>534</v>
      </c>
      <c r="P538" s="21">
        <f>M538*400+N538*100+O538</f>
        <v>1238</v>
      </c>
      <c r="Q538" s="12">
        <v>330</v>
      </c>
      <c r="R538" s="21">
        <f>P538*Q538</f>
        <v>408540</v>
      </c>
      <c r="S538" s="167">
        <f>R538*0.01%</f>
        <v>40.853999999999999</v>
      </c>
      <c r="T538" s="167"/>
      <c r="U538" s="167"/>
      <c r="V538" s="175"/>
      <c r="W538" s="37"/>
      <c r="X538" s="37"/>
      <c r="Y538" s="39"/>
      <c r="Z538" s="40"/>
      <c r="AA538" s="41"/>
      <c r="AB538" s="41"/>
      <c r="AC538" s="41"/>
      <c r="AD538" s="42"/>
      <c r="AE538" s="41"/>
      <c r="AF538" s="43"/>
      <c r="AG538" s="44"/>
      <c r="AH538" s="44"/>
      <c r="AI538" s="42"/>
      <c r="AJ538" s="45"/>
      <c r="AK538" s="44"/>
      <c r="AL538" s="41"/>
      <c r="AM538" s="41"/>
      <c r="AN538" s="44"/>
      <c r="AO538" s="44"/>
      <c r="AP538" s="50">
        <v>1E-4</v>
      </c>
      <c r="AQ538" s="37"/>
      <c r="AR538" s="314"/>
      <c r="AS538" s="314"/>
      <c r="AT538" s="314"/>
      <c r="AU538" s="314"/>
      <c r="AV538" s="314"/>
      <c r="AW538" s="314"/>
      <c r="AX538" s="314"/>
      <c r="AY538" s="314"/>
      <c r="AZ538" s="314"/>
    </row>
    <row r="539" spans="1:52" s="30" customFormat="1" ht="23.25">
      <c r="A539" s="255"/>
      <c r="B539" s="256" t="s">
        <v>1082</v>
      </c>
      <c r="C539" s="257"/>
      <c r="D539" s="258"/>
      <c r="E539" s="61"/>
      <c r="F539" s="59"/>
      <c r="G539" s="18"/>
      <c r="H539" s="17"/>
      <c r="I539" s="72"/>
      <c r="J539" s="19"/>
      <c r="K539" s="20"/>
      <c r="L539" s="20"/>
      <c r="M539" s="17"/>
      <c r="N539" s="17"/>
      <c r="O539" s="17"/>
      <c r="P539" s="21"/>
      <c r="Q539" s="12"/>
      <c r="R539" s="21"/>
      <c r="S539" s="167">
        <f>SUM(S537:S538)</f>
        <v>63.789000000000001</v>
      </c>
      <c r="T539" s="167"/>
      <c r="U539" s="167"/>
      <c r="V539" s="175"/>
      <c r="W539" s="37"/>
      <c r="X539" s="37"/>
      <c r="Y539" s="39"/>
      <c r="Z539" s="40"/>
      <c r="AA539" s="41"/>
      <c r="AB539" s="41"/>
      <c r="AC539" s="41"/>
      <c r="AD539" s="42"/>
      <c r="AE539" s="41"/>
      <c r="AF539" s="43"/>
      <c r="AG539" s="44"/>
      <c r="AH539" s="44"/>
      <c r="AI539" s="42"/>
      <c r="AJ539" s="45"/>
      <c r="AK539" s="44"/>
      <c r="AL539" s="41"/>
      <c r="AM539" s="41"/>
      <c r="AN539" s="44"/>
      <c r="AO539" s="44"/>
      <c r="AP539" s="50"/>
      <c r="AQ539" s="37"/>
      <c r="AR539" s="314"/>
      <c r="AS539" s="314"/>
      <c r="AT539" s="314"/>
      <c r="AU539" s="314"/>
      <c r="AV539" s="314"/>
      <c r="AW539" s="314"/>
      <c r="AX539" s="314"/>
      <c r="AY539" s="314"/>
      <c r="AZ539" s="314"/>
    </row>
    <row r="540" spans="1:52" s="30" customFormat="1" ht="24">
      <c r="A540" s="253" t="s">
        <v>688</v>
      </c>
      <c r="B540" s="13" t="s">
        <v>49</v>
      </c>
      <c r="C540" s="14" t="s">
        <v>287</v>
      </c>
      <c r="D540" s="15" t="s">
        <v>45</v>
      </c>
      <c r="E540" s="60" t="s">
        <v>978</v>
      </c>
      <c r="F540" s="59" t="s">
        <v>512</v>
      </c>
      <c r="G540" s="18" t="s">
        <v>540</v>
      </c>
      <c r="H540" s="17" t="s">
        <v>550</v>
      </c>
      <c r="I540" s="72"/>
      <c r="J540" s="19">
        <v>4</v>
      </c>
      <c r="K540" s="20" t="s">
        <v>620</v>
      </c>
      <c r="L540" s="20" t="s">
        <v>37</v>
      </c>
      <c r="M540" s="17" t="s">
        <v>537</v>
      </c>
      <c r="N540" s="17" t="s">
        <v>588</v>
      </c>
      <c r="O540" s="17" t="s">
        <v>526</v>
      </c>
      <c r="P540" s="21">
        <f>M540*400+N540*100+O540</f>
        <v>2615</v>
      </c>
      <c r="Q540" s="12">
        <v>330</v>
      </c>
      <c r="R540" s="21">
        <f>P540*Q540</f>
        <v>862950</v>
      </c>
      <c r="S540" s="167">
        <f>R540*0.01%</f>
        <v>86.295000000000002</v>
      </c>
      <c r="T540" s="167"/>
      <c r="U540" s="167"/>
      <c r="V540" s="175"/>
      <c r="W540" s="37"/>
      <c r="X540" s="37"/>
      <c r="Y540" s="39"/>
      <c r="Z540" s="40"/>
      <c r="AA540" s="41"/>
      <c r="AB540" s="41"/>
      <c r="AC540" s="41"/>
      <c r="AD540" s="42"/>
      <c r="AE540" s="41"/>
      <c r="AF540" s="43"/>
      <c r="AG540" s="44"/>
      <c r="AH540" s="44"/>
      <c r="AI540" s="42"/>
      <c r="AJ540" s="45"/>
      <c r="AK540" s="44"/>
      <c r="AL540" s="41"/>
      <c r="AM540" s="41"/>
      <c r="AN540" s="44"/>
      <c r="AO540" s="44"/>
      <c r="AP540" s="50">
        <v>1E-4</v>
      </c>
      <c r="AQ540" s="37"/>
      <c r="AR540" s="314"/>
      <c r="AS540" s="314"/>
      <c r="AT540" s="314"/>
      <c r="AU540" s="314"/>
      <c r="AV540" s="314"/>
      <c r="AW540" s="314"/>
      <c r="AX540" s="314"/>
      <c r="AY540" s="314"/>
      <c r="AZ540" s="314"/>
    </row>
    <row r="541" spans="1:52" s="30" customFormat="1" ht="23.25">
      <c r="A541" s="254"/>
      <c r="B541" s="13"/>
      <c r="C541" s="14"/>
      <c r="D541" s="15"/>
      <c r="E541" s="61"/>
      <c r="F541" s="59"/>
      <c r="G541" s="18" t="s">
        <v>540</v>
      </c>
      <c r="H541" s="17" t="s">
        <v>546</v>
      </c>
      <c r="I541" s="72"/>
      <c r="J541" s="19">
        <v>4</v>
      </c>
      <c r="K541" s="20" t="s">
        <v>620</v>
      </c>
      <c r="L541" s="20" t="s">
        <v>37</v>
      </c>
      <c r="M541" s="17" t="s">
        <v>410</v>
      </c>
      <c r="N541" s="17" t="s">
        <v>481</v>
      </c>
      <c r="O541" s="17" t="s">
        <v>461</v>
      </c>
      <c r="P541" s="21">
        <f>M541*400+N541*100+O541</f>
        <v>5739</v>
      </c>
      <c r="Q541" s="12">
        <v>330</v>
      </c>
      <c r="R541" s="21">
        <f>P541*Q541</f>
        <v>1893870</v>
      </c>
      <c r="S541" s="167">
        <f>R541*0.01%</f>
        <v>189.387</v>
      </c>
      <c r="T541" s="167"/>
      <c r="U541" s="167"/>
      <c r="V541" s="175"/>
      <c r="W541" s="37"/>
      <c r="X541" s="37"/>
      <c r="Y541" s="39"/>
      <c r="Z541" s="40"/>
      <c r="AA541" s="41"/>
      <c r="AB541" s="41"/>
      <c r="AC541" s="41"/>
      <c r="AD541" s="42"/>
      <c r="AE541" s="41"/>
      <c r="AF541" s="43"/>
      <c r="AG541" s="44"/>
      <c r="AH541" s="44"/>
      <c r="AI541" s="42"/>
      <c r="AJ541" s="45"/>
      <c r="AK541" s="44"/>
      <c r="AL541" s="41"/>
      <c r="AM541" s="41"/>
      <c r="AN541" s="44"/>
      <c r="AO541" s="44"/>
      <c r="AP541" s="50">
        <v>1E-4</v>
      </c>
      <c r="AQ541" s="37"/>
      <c r="AR541" s="314"/>
      <c r="AS541" s="314"/>
      <c r="AT541" s="314"/>
      <c r="AU541" s="314"/>
      <c r="AV541" s="314"/>
      <c r="AW541" s="314"/>
      <c r="AX541" s="314"/>
      <c r="AY541" s="314"/>
      <c r="AZ541" s="314"/>
    </row>
    <row r="542" spans="1:52" s="30" customFormat="1" ht="23.25">
      <c r="A542" s="255"/>
      <c r="B542" s="13"/>
      <c r="C542" s="14"/>
      <c r="D542" s="15"/>
      <c r="E542" s="61"/>
      <c r="F542" s="59"/>
      <c r="G542" s="18"/>
      <c r="H542" s="17"/>
      <c r="I542" s="72"/>
      <c r="J542" s="19"/>
      <c r="K542" s="20"/>
      <c r="L542" s="20"/>
      <c r="M542" s="17"/>
      <c r="N542" s="17"/>
      <c r="O542" s="17"/>
      <c r="P542" s="21"/>
      <c r="Q542" s="12"/>
      <c r="R542" s="21"/>
      <c r="S542" s="167">
        <f>SUM(S540:S541)</f>
        <v>275.68200000000002</v>
      </c>
      <c r="T542" s="167">
        <v>98</v>
      </c>
      <c r="U542" s="167">
        <f>S542-T542</f>
        <v>177.68200000000002</v>
      </c>
      <c r="V542" s="175">
        <f>U542*75%+T542</f>
        <v>231.26150000000001</v>
      </c>
      <c r="W542" s="37"/>
      <c r="X542" s="37"/>
      <c r="Y542" s="39"/>
      <c r="Z542" s="40"/>
      <c r="AA542" s="41"/>
      <c r="AB542" s="41"/>
      <c r="AC542" s="41"/>
      <c r="AD542" s="42"/>
      <c r="AE542" s="41"/>
      <c r="AF542" s="43"/>
      <c r="AG542" s="44"/>
      <c r="AH542" s="44"/>
      <c r="AI542" s="42"/>
      <c r="AJ542" s="45"/>
      <c r="AK542" s="44"/>
      <c r="AL542" s="41"/>
      <c r="AM542" s="41"/>
      <c r="AN542" s="44"/>
      <c r="AO542" s="44"/>
      <c r="AP542" s="50"/>
      <c r="AQ542" s="37"/>
      <c r="AR542" s="314"/>
      <c r="AS542" s="314"/>
      <c r="AT542" s="314"/>
      <c r="AU542" s="314"/>
      <c r="AV542" s="314"/>
      <c r="AW542" s="314"/>
      <c r="AX542" s="314"/>
      <c r="AY542" s="314"/>
      <c r="AZ542" s="314"/>
    </row>
    <row r="543" spans="1:52" s="30" customFormat="1" ht="24">
      <c r="A543" s="253" t="s">
        <v>689</v>
      </c>
      <c r="B543" s="13" t="s">
        <v>49</v>
      </c>
      <c r="C543" s="14" t="s">
        <v>288</v>
      </c>
      <c r="D543" s="15" t="s">
        <v>45</v>
      </c>
      <c r="E543" s="60" t="s">
        <v>979</v>
      </c>
      <c r="F543" s="59" t="s">
        <v>513</v>
      </c>
      <c r="G543" s="18" t="s">
        <v>540</v>
      </c>
      <c r="H543" s="17" t="s">
        <v>579</v>
      </c>
      <c r="I543" s="72"/>
      <c r="J543" s="19">
        <v>4</v>
      </c>
      <c r="K543" s="20" t="s">
        <v>620</v>
      </c>
      <c r="L543" s="20" t="s">
        <v>37</v>
      </c>
      <c r="M543" s="17" t="s">
        <v>583</v>
      </c>
      <c r="N543" s="17" t="s">
        <v>584</v>
      </c>
      <c r="O543" s="17" t="s">
        <v>595</v>
      </c>
      <c r="P543" s="21">
        <f>M543*400+N543*100+O543</f>
        <v>2333</v>
      </c>
      <c r="Q543" s="12">
        <v>330</v>
      </c>
      <c r="R543" s="21">
        <f>P543*Q543</f>
        <v>769890</v>
      </c>
      <c r="S543" s="167">
        <f>R543*0.01%</f>
        <v>76.989000000000004</v>
      </c>
      <c r="T543" s="167"/>
      <c r="U543" s="167"/>
      <c r="V543" s="175"/>
      <c r="W543" s="37"/>
      <c r="X543" s="37"/>
      <c r="Y543" s="39"/>
      <c r="Z543" s="40"/>
      <c r="AA543" s="41"/>
      <c r="AB543" s="41"/>
      <c r="AC543" s="41"/>
      <c r="AD543" s="42"/>
      <c r="AE543" s="41"/>
      <c r="AF543" s="43"/>
      <c r="AG543" s="44"/>
      <c r="AH543" s="44"/>
      <c r="AI543" s="42"/>
      <c r="AJ543" s="45"/>
      <c r="AK543" s="44"/>
      <c r="AL543" s="41"/>
      <c r="AM543" s="41"/>
      <c r="AN543" s="44"/>
      <c r="AO543" s="44"/>
      <c r="AP543" s="50">
        <v>1E-4</v>
      </c>
      <c r="AQ543" s="37"/>
      <c r="AR543" s="314"/>
      <c r="AS543" s="314"/>
      <c r="AT543" s="314"/>
      <c r="AU543" s="314"/>
      <c r="AV543" s="314"/>
      <c r="AW543" s="314"/>
      <c r="AX543" s="314"/>
      <c r="AY543" s="314"/>
      <c r="AZ543" s="314"/>
    </row>
    <row r="544" spans="1:52" s="30" customFormat="1" ht="23.25">
      <c r="A544" s="254"/>
      <c r="B544" s="13"/>
      <c r="C544" s="14"/>
      <c r="D544" s="15"/>
      <c r="E544" s="61"/>
      <c r="F544" s="59"/>
      <c r="G544" s="18" t="s">
        <v>540</v>
      </c>
      <c r="H544" s="17" t="s">
        <v>571</v>
      </c>
      <c r="I544" s="72"/>
      <c r="J544" s="19">
        <v>4</v>
      </c>
      <c r="K544" s="20" t="s">
        <v>620</v>
      </c>
      <c r="L544" s="20" t="s">
        <v>37</v>
      </c>
      <c r="M544" s="17" t="s">
        <v>537</v>
      </c>
      <c r="N544" s="17" t="s">
        <v>585</v>
      </c>
      <c r="O544" s="17" t="s">
        <v>405</v>
      </c>
      <c r="P544" s="21">
        <f>M544*400+N544*100+O544</f>
        <v>2430</v>
      </c>
      <c r="Q544" s="12">
        <v>330</v>
      </c>
      <c r="R544" s="21">
        <f>P544*Q544</f>
        <v>801900</v>
      </c>
      <c r="S544" s="167">
        <f>R544*0.01%</f>
        <v>80.19</v>
      </c>
      <c r="T544" s="167"/>
      <c r="U544" s="167"/>
      <c r="V544" s="175"/>
      <c r="W544" s="37"/>
      <c r="X544" s="37"/>
      <c r="Y544" s="39"/>
      <c r="Z544" s="40"/>
      <c r="AA544" s="41"/>
      <c r="AB544" s="41"/>
      <c r="AC544" s="41"/>
      <c r="AD544" s="42"/>
      <c r="AE544" s="41"/>
      <c r="AF544" s="43"/>
      <c r="AG544" s="44"/>
      <c r="AH544" s="44"/>
      <c r="AI544" s="42"/>
      <c r="AJ544" s="45"/>
      <c r="AK544" s="44"/>
      <c r="AL544" s="41"/>
      <c r="AM544" s="41"/>
      <c r="AN544" s="44"/>
      <c r="AO544" s="44"/>
      <c r="AP544" s="50">
        <v>1E-4</v>
      </c>
      <c r="AQ544" s="37"/>
      <c r="AR544" s="314"/>
      <c r="AS544" s="314"/>
      <c r="AT544" s="314"/>
      <c r="AU544" s="314"/>
      <c r="AV544" s="314"/>
      <c r="AW544" s="314"/>
      <c r="AX544" s="314"/>
      <c r="AY544" s="314"/>
      <c r="AZ544" s="314"/>
    </row>
    <row r="545" spans="1:52" s="30" customFormat="1" ht="23.25">
      <c r="A545" s="255"/>
      <c r="B545" s="13"/>
      <c r="C545" s="14"/>
      <c r="D545" s="15"/>
      <c r="E545" s="61"/>
      <c r="F545" s="59"/>
      <c r="G545" s="18"/>
      <c r="H545" s="17"/>
      <c r="I545" s="72"/>
      <c r="J545" s="19"/>
      <c r="K545" s="20"/>
      <c r="L545" s="20"/>
      <c r="M545" s="17"/>
      <c r="N545" s="17"/>
      <c r="O545" s="17"/>
      <c r="P545" s="21"/>
      <c r="Q545" s="12"/>
      <c r="R545" s="21"/>
      <c r="S545" s="167">
        <f>SUM(S543:S544)</f>
        <v>157.179</v>
      </c>
      <c r="T545" s="167">
        <v>54</v>
      </c>
      <c r="U545" s="167">
        <f>S545-T545</f>
        <v>103.179</v>
      </c>
      <c r="V545" s="175">
        <f>U545*75%+T545</f>
        <v>131.38425000000001</v>
      </c>
      <c r="W545" s="37"/>
      <c r="X545" s="37"/>
      <c r="Y545" s="39"/>
      <c r="Z545" s="40"/>
      <c r="AA545" s="41"/>
      <c r="AB545" s="41"/>
      <c r="AC545" s="41"/>
      <c r="AD545" s="42"/>
      <c r="AE545" s="41"/>
      <c r="AF545" s="43"/>
      <c r="AG545" s="44"/>
      <c r="AH545" s="44"/>
      <c r="AI545" s="42"/>
      <c r="AJ545" s="45"/>
      <c r="AK545" s="44"/>
      <c r="AL545" s="41"/>
      <c r="AM545" s="41"/>
      <c r="AN545" s="44"/>
      <c r="AO545" s="44"/>
      <c r="AP545" s="50"/>
      <c r="AQ545" s="37"/>
      <c r="AR545" s="314"/>
      <c r="AS545" s="314"/>
      <c r="AT545" s="314"/>
      <c r="AU545" s="314"/>
      <c r="AV545" s="314"/>
      <c r="AW545" s="314"/>
      <c r="AX545" s="314"/>
      <c r="AY545" s="314"/>
      <c r="AZ545" s="314"/>
    </row>
    <row r="546" spans="1:52" s="30" customFormat="1" ht="24">
      <c r="A546" s="156" t="s">
        <v>690</v>
      </c>
      <c r="B546" s="13" t="s">
        <v>49</v>
      </c>
      <c r="C546" s="14" t="s">
        <v>289</v>
      </c>
      <c r="D546" s="15" t="s">
        <v>45</v>
      </c>
      <c r="E546" s="60" t="s">
        <v>980</v>
      </c>
      <c r="F546" s="59" t="s">
        <v>345</v>
      </c>
      <c r="G546" s="18" t="s">
        <v>540</v>
      </c>
      <c r="H546" s="17" t="s">
        <v>545</v>
      </c>
      <c r="I546" s="72"/>
      <c r="J546" s="19">
        <v>4</v>
      </c>
      <c r="K546" s="20" t="s">
        <v>620</v>
      </c>
      <c r="L546" s="20" t="s">
        <v>37</v>
      </c>
      <c r="M546" s="17" t="s">
        <v>588</v>
      </c>
      <c r="N546" s="17" t="s">
        <v>585</v>
      </c>
      <c r="O546" s="17" t="s">
        <v>402</v>
      </c>
      <c r="P546" s="21">
        <f>M546*400+N546*100+O546</f>
        <v>834</v>
      </c>
      <c r="Q546" s="12">
        <v>330</v>
      </c>
      <c r="R546" s="21">
        <f>P546*Q546</f>
        <v>275220</v>
      </c>
      <c r="S546" s="167">
        <f>R546*0.01%</f>
        <v>27.522000000000002</v>
      </c>
      <c r="T546" s="167"/>
      <c r="U546" s="167"/>
      <c r="V546" s="175"/>
      <c r="W546" s="37"/>
      <c r="X546" s="37"/>
      <c r="Y546" s="39"/>
      <c r="Z546" s="40"/>
      <c r="AA546" s="41"/>
      <c r="AB546" s="41"/>
      <c r="AC546" s="41"/>
      <c r="AD546" s="42"/>
      <c r="AE546" s="41"/>
      <c r="AF546" s="43"/>
      <c r="AG546" s="44"/>
      <c r="AH546" s="44"/>
      <c r="AI546" s="42"/>
      <c r="AJ546" s="45"/>
      <c r="AK546" s="44"/>
      <c r="AL546" s="41"/>
      <c r="AM546" s="41"/>
      <c r="AN546" s="44"/>
      <c r="AO546" s="44"/>
      <c r="AP546" s="50">
        <v>1E-4</v>
      </c>
      <c r="AQ546" s="37"/>
      <c r="AR546" s="314"/>
      <c r="AS546" s="314"/>
      <c r="AT546" s="314"/>
      <c r="AU546" s="314"/>
      <c r="AV546" s="314"/>
      <c r="AW546" s="314"/>
      <c r="AX546" s="314"/>
      <c r="AY546" s="314"/>
      <c r="AZ546" s="314"/>
    </row>
    <row r="547" spans="1:52" s="30" customFormat="1" ht="24">
      <c r="A547" s="253" t="s">
        <v>691</v>
      </c>
      <c r="B547" s="13" t="s">
        <v>49</v>
      </c>
      <c r="C547" s="14" t="s">
        <v>290</v>
      </c>
      <c r="D547" s="15" t="s">
        <v>45</v>
      </c>
      <c r="E547" s="60" t="s">
        <v>981</v>
      </c>
      <c r="F547" s="59" t="s">
        <v>514</v>
      </c>
      <c r="G547" s="18" t="s">
        <v>540</v>
      </c>
      <c r="H547" s="17" t="s">
        <v>544</v>
      </c>
      <c r="I547" s="72"/>
      <c r="J547" s="19">
        <v>4</v>
      </c>
      <c r="K547" s="20" t="s">
        <v>620</v>
      </c>
      <c r="L547" s="20" t="s">
        <v>37</v>
      </c>
      <c r="M547" s="17" t="s">
        <v>481</v>
      </c>
      <c r="N547" s="17" t="s">
        <v>584</v>
      </c>
      <c r="O547" s="17" t="s">
        <v>586</v>
      </c>
      <c r="P547" s="21">
        <f>M547*400+N547*100+O547</f>
        <v>707</v>
      </c>
      <c r="Q547" s="12">
        <v>330</v>
      </c>
      <c r="R547" s="21">
        <f>P547*Q547</f>
        <v>233310</v>
      </c>
      <c r="S547" s="167">
        <f>R547*0.01%</f>
        <v>23.331</v>
      </c>
      <c r="T547" s="167"/>
      <c r="U547" s="167"/>
      <c r="V547" s="175"/>
      <c r="W547" s="37"/>
      <c r="X547" s="37"/>
      <c r="Y547" s="39"/>
      <c r="Z547" s="40"/>
      <c r="AA547" s="41"/>
      <c r="AB547" s="41"/>
      <c r="AC547" s="41"/>
      <c r="AD547" s="42"/>
      <c r="AE547" s="41"/>
      <c r="AF547" s="43"/>
      <c r="AG547" s="44"/>
      <c r="AH547" s="44"/>
      <c r="AI547" s="42"/>
      <c r="AJ547" s="45"/>
      <c r="AK547" s="44"/>
      <c r="AL547" s="41"/>
      <c r="AM547" s="41"/>
      <c r="AN547" s="44"/>
      <c r="AO547" s="44"/>
      <c r="AP547" s="50">
        <v>1E-4</v>
      </c>
      <c r="AQ547" s="37"/>
      <c r="AR547" s="314"/>
      <c r="AS547" s="314"/>
      <c r="AT547" s="314"/>
      <c r="AU547" s="314"/>
      <c r="AV547" s="314"/>
      <c r="AW547" s="314"/>
      <c r="AX547" s="314"/>
      <c r="AY547" s="314"/>
      <c r="AZ547" s="314"/>
    </row>
    <row r="548" spans="1:52" s="30" customFormat="1" ht="23.25">
      <c r="A548" s="254"/>
      <c r="B548" s="13"/>
      <c r="C548" s="14"/>
      <c r="D548" s="15"/>
      <c r="E548" s="61"/>
      <c r="F548" s="59"/>
      <c r="G548" s="18" t="s">
        <v>540</v>
      </c>
      <c r="H548" s="17" t="s">
        <v>550</v>
      </c>
      <c r="I548" s="72"/>
      <c r="J548" s="19">
        <v>4</v>
      </c>
      <c r="K548" s="20" t="s">
        <v>620</v>
      </c>
      <c r="L548" s="20" t="s">
        <v>37</v>
      </c>
      <c r="M548" s="17" t="s">
        <v>526</v>
      </c>
      <c r="N548" s="17" t="s">
        <v>585</v>
      </c>
      <c r="O548" s="17" t="s">
        <v>489</v>
      </c>
      <c r="P548" s="21">
        <f>M548*400+N548*100+O548</f>
        <v>6078</v>
      </c>
      <c r="Q548" s="12">
        <v>330</v>
      </c>
      <c r="R548" s="21">
        <f>P548*Q548</f>
        <v>2005740</v>
      </c>
      <c r="S548" s="167">
        <f>R548*0.01%</f>
        <v>200.57400000000001</v>
      </c>
      <c r="T548" s="167"/>
      <c r="U548" s="167"/>
      <c r="V548" s="175"/>
      <c r="W548" s="37"/>
      <c r="X548" s="37"/>
      <c r="Y548" s="39"/>
      <c r="Z548" s="40"/>
      <c r="AA548" s="41"/>
      <c r="AB548" s="41"/>
      <c r="AC548" s="41"/>
      <c r="AD548" s="42"/>
      <c r="AE548" s="41"/>
      <c r="AF548" s="43"/>
      <c r="AG548" s="44"/>
      <c r="AH548" s="44"/>
      <c r="AI548" s="42"/>
      <c r="AJ548" s="45"/>
      <c r="AK548" s="44"/>
      <c r="AL548" s="41"/>
      <c r="AM548" s="41"/>
      <c r="AN548" s="44"/>
      <c r="AO548" s="44"/>
      <c r="AP548" s="50">
        <v>1E-4</v>
      </c>
      <c r="AQ548" s="37"/>
      <c r="AR548" s="314"/>
      <c r="AS548" s="314"/>
      <c r="AT548" s="314"/>
      <c r="AU548" s="314"/>
      <c r="AV548" s="314"/>
      <c r="AW548" s="314"/>
      <c r="AX548" s="314"/>
      <c r="AY548" s="314"/>
      <c r="AZ548" s="314"/>
    </row>
    <row r="549" spans="1:52" s="30" customFormat="1" ht="23.25">
      <c r="A549" s="255"/>
      <c r="B549" s="13"/>
      <c r="C549" s="14"/>
      <c r="D549" s="15"/>
      <c r="E549" s="61"/>
      <c r="F549" s="59"/>
      <c r="G549" s="18"/>
      <c r="H549" s="17"/>
      <c r="I549" s="72"/>
      <c r="J549" s="19"/>
      <c r="K549" s="20"/>
      <c r="L549" s="20"/>
      <c r="M549" s="17"/>
      <c r="N549" s="17"/>
      <c r="O549" s="17"/>
      <c r="P549" s="21"/>
      <c r="Q549" s="12"/>
      <c r="R549" s="21"/>
      <c r="S549" s="167">
        <f>SUM(S547:S548)</f>
        <v>223.905</v>
      </c>
      <c r="T549" s="167">
        <v>71</v>
      </c>
      <c r="U549" s="167">
        <f>S549-T549</f>
        <v>152.905</v>
      </c>
      <c r="V549" s="175">
        <f>U549*75%+T549</f>
        <v>185.67875000000001</v>
      </c>
      <c r="W549" s="37"/>
      <c r="X549" s="37"/>
      <c r="Y549" s="39"/>
      <c r="Z549" s="40"/>
      <c r="AA549" s="41"/>
      <c r="AB549" s="41"/>
      <c r="AC549" s="41"/>
      <c r="AD549" s="42"/>
      <c r="AE549" s="41"/>
      <c r="AF549" s="43"/>
      <c r="AG549" s="44"/>
      <c r="AH549" s="44"/>
      <c r="AI549" s="42"/>
      <c r="AJ549" s="45"/>
      <c r="AK549" s="44"/>
      <c r="AL549" s="41"/>
      <c r="AM549" s="41"/>
      <c r="AN549" s="44"/>
      <c r="AO549" s="44"/>
      <c r="AP549" s="50"/>
      <c r="AQ549" s="37"/>
      <c r="AR549" s="314"/>
      <c r="AS549" s="314"/>
      <c r="AT549" s="314"/>
      <c r="AU549" s="314"/>
      <c r="AV549" s="314"/>
      <c r="AW549" s="314"/>
      <c r="AX549" s="314"/>
      <c r="AY549" s="314"/>
      <c r="AZ549" s="314"/>
    </row>
    <row r="550" spans="1:52" s="30" customFormat="1" ht="24">
      <c r="A550" s="156" t="s">
        <v>692</v>
      </c>
      <c r="B550" s="13" t="s">
        <v>43</v>
      </c>
      <c r="C550" s="14" t="s">
        <v>291</v>
      </c>
      <c r="D550" s="15" t="s">
        <v>101</v>
      </c>
      <c r="E550" s="60" t="s">
        <v>982</v>
      </c>
      <c r="F550" s="59" t="s">
        <v>400</v>
      </c>
      <c r="G550" s="18" t="s">
        <v>540</v>
      </c>
      <c r="H550" s="17" t="s">
        <v>580</v>
      </c>
      <c r="I550" s="72"/>
      <c r="J550" s="19">
        <v>4</v>
      </c>
      <c r="K550" s="20" t="s">
        <v>620</v>
      </c>
      <c r="L550" s="20" t="s">
        <v>37</v>
      </c>
      <c r="M550" s="17" t="s">
        <v>591</v>
      </c>
      <c r="N550" s="17" t="s">
        <v>584</v>
      </c>
      <c r="O550" s="17" t="s">
        <v>463</v>
      </c>
      <c r="P550" s="21">
        <f>M550*400+N550*100+O550</f>
        <v>9175</v>
      </c>
      <c r="Q550" s="12">
        <v>330</v>
      </c>
      <c r="R550" s="21">
        <f>P550*Q550</f>
        <v>3027750</v>
      </c>
      <c r="S550" s="167">
        <f>R550*0.01%</f>
        <v>302.77500000000003</v>
      </c>
      <c r="T550" s="167"/>
      <c r="U550" s="167"/>
      <c r="V550" s="175"/>
      <c r="W550" s="37"/>
      <c r="X550" s="37"/>
      <c r="Y550" s="39"/>
      <c r="Z550" s="40"/>
      <c r="AA550" s="41"/>
      <c r="AB550" s="41"/>
      <c r="AC550" s="41"/>
      <c r="AD550" s="42"/>
      <c r="AE550" s="41"/>
      <c r="AF550" s="43"/>
      <c r="AG550" s="44"/>
      <c r="AH550" s="44"/>
      <c r="AI550" s="42"/>
      <c r="AJ550" s="45"/>
      <c r="AK550" s="44"/>
      <c r="AL550" s="41"/>
      <c r="AM550" s="41"/>
      <c r="AN550" s="44"/>
      <c r="AO550" s="44"/>
      <c r="AP550" s="50">
        <v>1E-4</v>
      </c>
      <c r="AQ550" s="37"/>
      <c r="AR550" s="314"/>
      <c r="AS550" s="314"/>
      <c r="AT550" s="314"/>
      <c r="AU550" s="314"/>
      <c r="AV550" s="314"/>
      <c r="AW550" s="314"/>
      <c r="AX550" s="314"/>
      <c r="AY550" s="314"/>
      <c r="AZ550" s="314"/>
    </row>
    <row r="551" spans="1:52" s="30" customFormat="1" ht="24">
      <c r="A551" s="156" t="s">
        <v>693</v>
      </c>
      <c r="B551" s="13" t="s">
        <v>49</v>
      </c>
      <c r="C551" s="14" t="s">
        <v>292</v>
      </c>
      <c r="D551" s="15" t="s">
        <v>45</v>
      </c>
      <c r="E551" s="60" t="s">
        <v>983</v>
      </c>
      <c r="F551" s="59" t="s">
        <v>470</v>
      </c>
      <c r="G551" s="18" t="s">
        <v>540</v>
      </c>
      <c r="H551" s="17" t="s">
        <v>560</v>
      </c>
      <c r="I551" s="72"/>
      <c r="J551" s="19">
        <v>4</v>
      </c>
      <c r="K551" s="20" t="s">
        <v>620</v>
      </c>
      <c r="L551" s="20" t="s">
        <v>37</v>
      </c>
      <c r="M551" s="17" t="s">
        <v>587</v>
      </c>
      <c r="N551" s="17" t="s">
        <v>481</v>
      </c>
      <c r="O551" s="17" t="s">
        <v>355</v>
      </c>
      <c r="P551" s="21">
        <f t="shared" ref="P551:P630" si="61">M551*400+N551*100+O551</f>
        <v>1740</v>
      </c>
      <c r="Q551" s="12">
        <v>330</v>
      </c>
      <c r="R551" s="21">
        <f t="shared" ref="R551:R630" si="62">P551*Q551</f>
        <v>574200</v>
      </c>
      <c r="S551" s="167">
        <f t="shared" ref="S551:S630" si="63">R551*0.01%</f>
        <v>57.42</v>
      </c>
      <c r="T551" s="167"/>
      <c r="U551" s="167"/>
      <c r="V551" s="175"/>
      <c r="W551" s="37"/>
      <c r="X551" s="37"/>
      <c r="Y551" s="39"/>
      <c r="Z551" s="40"/>
      <c r="AA551" s="41"/>
      <c r="AB551" s="41"/>
      <c r="AC551" s="41"/>
      <c r="AD551" s="42"/>
      <c r="AE551" s="41"/>
      <c r="AF551" s="43"/>
      <c r="AG551" s="44"/>
      <c r="AH551" s="44"/>
      <c r="AI551" s="42"/>
      <c r="AJ551" s="45"/>
      <c r="AK551" s="44"/>
      <c r="AL551" s="41"/>
      <c r="AM551" s="41"/>
      <c r="AN551" s="44"/>
      <c r="AO551" s="44"/>
      <c r="AP551" s="50">
        <v>1E-4</v>
      </c>
      <c r="AQ551" s="37"/>
      <c r="AR551" s="314"/>
      <c r="AS551" s="314"/>
      <c r="AT551" s="314"/>
      <c r="AU551" s="314"/>
      <c r="AV551" s="314"/>
      <c r="AW551" s="314"/>
      <c r="AX551" s="314"/>
      <c r="AY551" s="314"/>
      <c r="AZ551" s="314"/>
    </row>
    <row r="552" spans="1:52" s="30" customFormat="1" ht="24">
      <c r="A552" s="156" t="s">
        <v>694</v>
      </c>
      <c r="B552" s="13" t="s">
        <v>49</v>
      </c>
      <c r="C552" s="14" t="s">
        <v>293</v>
      </c>
      <c r="D552" s="15" t="s">
        <v>47</v>
      </c>
      <c r="E552" s="60" t="s">
        <v>984</v>
      </c>
      <c r="F552" s="59" t="s">
        <v>515</v>
      </c>
      <c r="G552" s="18" t="s">
        <v>540</v>
      </c>
      <c r="H552" s="17" t="s">
        <v>543</v>
      </c>
      <c r="I552" s="72"/>
      <c r="J552" s="19">
        <v>4</v>
      </c>
      <c r="K552" s="20" t="s">
        <v>620</v>
      </c>
      <c r="L552" s="20" t="s">
        <v>37</v>
      </c>
      <c r="M552" s="17" t="s">
        <v>584</v>
      </c>
      <c r="N552" s="17" t="s">
        <v>481</v>
      </c>
      <c r="O552" s="17" t="s">
        <v>463</v>
      </c>
      <c r="P552" s="21">
        <f t="shared" si="61"/>
        <v>1375</v>
      </c>
      <c r="Q552" s="12">
        <v>330</v>
      </c>
      <c r="R552" s="21">
        <f t="shared" si="62"/>
        <v>453750</v>
      </c>
      <c r="S552" s="167">
        <f t="shared" si="63"/>
        <v>45.375</v>
      </c>
      <c r="T552" s="167"/>
      <c r="U552" s="167"/>
      <c r="V552" s="175"/>
      <c r="W552" s="37"/>
      <c r="X552" s="37"/>
      <c r="Y552" s="39"/>
      <c r="Z552" s="40"/>
      <c r="AA552" s="41"/>
      <c r="AB552" s="41"/>
      <c r="AC552" s="41"/>
      <c r="AD552" s="42"/>
      <c r="AE552" s="41"/>
      <c r="AF552" s="43"/>
      <c r="AG552" s="44"/>
      <c r="AH552" s="44"/>
      <c r="AI552" s="42"/>
      <c r="AJ552" s="45"/>
      <c r="AK552" s="44"/>
      <c r="AL552" s="41"/>
      <c r="AM552" s="41"/>
      <c r="AN552" s="44"/>
      <c r="AO552" s="44"/>
      <c r="AP552" s="50">
        <v>1E-4</v>
      </c>
      <c r="AQ552" s="37"/>
      <c r="AR552" s="314"/>
      <c r="AS552" s="314"/>
      <c r="AT552" s="314"/>
      <c r="AU552" s="314"/>
      <c r="AV552" s="314"/>
      <c r="AW552" s="314"/>
      <c r="AX552" s="314"/>
      <c r="AY552" s="314"/>
      <c r="AZ552" s="314"/>
    </row>
    <row r="553" spans="1:52" s="30" customFormat="1" ht="24">
      <c r="A553" s="253" t="s">
        <v>695</v>
      </c>
      <c r="B553" s="13" t="s">
        <v>49</v>
      </c>
      <c r="C553" s="14" t="s">
        <v>294</v>
      </c>
      <c r="D553" s="15" t="s">
        <v>247</v>
      </c>
      <c r="E553" s="60" t="s">
        <v>986</v>
      </c>
      <c r="F553" s="59" t="s">
        <v>390</v>
      </c>
      <c r="G553" s="18" t="s">
        <v>540</v>
      </c>
      <c r="H553" s="17" t="s">
        <v>545</v>
      </c>
      <c r="I553" s="72"/>
      <c r="J553" s="19">
        <v>4</v>
      </c>
      <c r="K553" s="20" t="s">
        <v>620</v>
      </c>
      <c r="L553" s="20" t="s">
        <v>37</v>
      </c>
      <c r="M553" s="17" t="s">
        <v>588</v>
      </c>
      <c r="N553" s="17" t="s">
        <v>585</v>
      </c>
      <c r="O553" s="17" t="s">
        <v>489</v>
      </c>
      <c r="P553" s="21">
        <f t="shared" si="61"/>
        <v>878</v>
      </c>
      <c r="Q553" s="12">
        <v>330</v>
      </c>
      <c r="R553" s="21">
        <f t="shared" si="62"/>
        <v>289740</v>
      </c>
      <c r="S553" s="167">
        <f t="shared" si="63"/>
        <v>28.974</v>
      </c>
      <c r="T553" s="167"/>
      <c r="U553" s="167"/>
      <c r="V553" s="175"/>
      <c r="W553" s="37"/>
      <c r="X553" s="37"/>
      <c r="Y553" s="39"/>
      <c r="Z553" s="40"/>
      <c r="AA553" s="41"/>
      <c r="AB553" s="41"/>
      <c r="AC553" s="41"/>
      <c r="AD553" s="42"/>
      <c r="AE553" s="41"/>
      <c r="AF553" s="43"/>
      <c r="AG553" s="44"/>
      <c r="AH553" s="44"/>
      <c r="AI553" s="42"/>
      <c r="AJ553" s="45"/>
      <c r="AK553" s="44"/>
      <c r="AL553" s="41"/>
      <c r="AM553" s="41"/>
      <c r="AN553" s="44"/>
      <c r="AO553" s="44"/>
      <c r="AP553" s="50">
        <v>1E-4</v>
      </c>
      <c r="AQ553" s="37"/>
      <c r="AR553" s="314"/>
      <c r="AS553" s="314"/>
      <c r="AT553" s="314"/>
      <c r="AU553" s="314"/>
      <c r="AV553" s="314"/>
      <c r="AW553" s="314"/>
      <c r="AX553" s="314"/>
      <c r="AY553" s="314"/>
      <c r="AZ553" s="314"/>
    </row>
    <row r="554" spans="1:52" s="30" customFormat="1" ht="23.25">
      <c r="A554" s="254"/>
      <c r="B554" s="13"/>
      <c r="C554" s="14"/>
      <c r="D554" s="15"/>
      <c r="E554" s="61"/>
      <c r="F554" s="59"/>
      <c r="G554" s="18" t="s">
        <v>540</v>
      </c>
      <c r="H554" s="17" t="s">
        <v>567</v>
      </c>
      <c r="I554" s="72"/>
      <c r="J554" s="19">
        <v>4</v>
      </c>
      <c r="K554" s="20" t="s">
        <v>620</v>
      </c>
      <c r="L554" s="20" t="s">
        <v>37</v>
      </c>
      <c r="M554" s="17" t="s">
        <v>587</v>
      </c>
      <c r="N554" s="17" t="s">
        <v>584</v>
      </c>
      <c r="O554" s="17" t="s">
        <v>397</v>
      </c>
      <c r="P554" s="21">
        <f t="shared" si="61"/>
        <v>1961</v>
      </c>
      <c r="Q554" s="12">
        <v>330</v>
      </c>
      <c r="R554" s="21">
        <f t="shared" si="62"/>
        <v>647130</v>
      </c>
      <c r="S554" s="167">
        <f t="shared" si="63"/>
        <v>64.713000000000008</v>
      </c>
      <c r="T554" s="167"/>
      <c r="U554" s="167"/>
      <c r="V554" s="175"/>
      <c r="W554" s="37"/>
      <c r="X554" s="37"/>
      <c r="Y554" s="39"/>
      <c r="Z554" s="40"/>
      <c r="AA554" s="41"/>
      <c r="AB554" s="41"/>
      <c r="AC554" s="41"/>
      <c r="AD554" s="42"/>
      <c r="AE554" s="41"/>
      <c r="AF554" s="43"/>
      <c r="AG554" s="44"/>
      <c r="AH554" s="44"/>
      <c r="AI554" s="42"/>
      <c r="AJ554" s="45"/>
      <c r="AK554" s="44"/>
      <c r="AL554" s="41"/>
      <c r="AM554" s="41"/>
      <c r="AN554" s="44"/>
      <c r="AO554" s="44"/>
      <c r="AP554" s="50">
        <v>1E-4</v>
      </c>
      <c r="AQ554" s="37"/>
      <c r="AR554" s="314"/>
      <c r="AS554" s="314"/>
      <c r="AT554" s="314"/>
      <c r="AU554" s="314"/>
      <c r="AV554" s="314"/>
      <c r="AW554" s="314"/>
      <c r="AX554" s="314"/>
      <c r="AY554" s="314"/>
      <c r="AZ554" s="314"/>
    </row>
    <row r="555" spans="1:52" s="30" customFormat="1" ht="23.25">
      <c r="A555" s="255"/>
      <c r="B555" s="13"/>
      <c r="C555" s="14"/>
      <c r="D555" s="15"/>
      <c r="E555" s="61"/>
      <c r="F555" s="59"/>
      <c r="G555" s="18"/>
      <c r="H555" s="17"/>
      <c r="I555" s="72"/>
      <c r="J555" s="19"/>
      <c r="K555" s="20"/>
      <c r="L555" s="20"/>
      <c r="M555" s="17"/>
      <c r="N555" s="17"/>
      <c r="O555" s="17"/>
      <c r="P555" s="21"/>
      <c r="Q555" s="12"/>
      <c r="R555" s="21"/>
      <c r="S555" s="167">
        <f>SUM(S553:S554)</f>
        <v>93.687000000000012</v>
      </c>
      <c r="T555" s="167"/>
      <c r="U555" s="167"/>
      <c r="V555" s="175"/>
      <c r="W555" s="37"/>
      <c r="X555" s="37"/>
      <c r="Y555" s="39"/>
      <c r="Z555" s="40"/>
      <c r="AA555" s="41"/>
      <c r="AB555" s="41"/>
      <c r="AC555" s="41"/>
      <c r="AD555" s="42"/>
      <c r="AE555" s="41"/>
      <c r="AF555" s="43"/>
      <c r="AG555" s="44"/>
      <c r="AH555" s="44"/>
      <c r="AI555" s="42"/>
      <c r="AJ555" s="45"/>
      <c r="AK555" s="44"/>
      <c r="AL555" s="41"/>
      <c r="AM555" s="41"/>
      <c r="AN555" s="44"/>
      <c r="AO555" s="44"/>
      <c r="AP555" s="50"/>
      <c r="AQ555" s="37"/>
      <c r="AR555" s="314"/>
      <c r="AS555" s="314"/>
      <c r="AT555" s="314"/>
      <c r="AU555" s="314"/>
      <c r="AV555" s="314"/>
      <c r="AW555" s="314"/>
      <c r="AX555" s="314"/>
      <c r="AY555" s="314"/>
      <c r="AZ555" s="314"/>
    </row>
    <row r="556" spans="1:52" s="30" customFormat="1" ht="24">
      <c r="A556" s="253" t="s">
        <v>696</v>
      </c>
      <c r="B556" s="13" t="s">
        <v>49</v>
      </c>
      <c r="C556" s="14" t="s">
        <v>1106</v>
      </c>
      <c r="D556" s="15" t="s">
        <v>45</v>
      </c>
      <c r="E556" s="60" t="s">
        <v>985</v>
      </c>
      <c r="F556" s="59" t="s">
        <v>516</v>
      </c>
      <c r="G556" s="18" t="s">
        <v>540</v>
      </c>
      <c r="H556" s="17" t="s">
        <v>542</v>
      </c>
      <c r="I556" s="72"/>
      <c r="J556" s="19">
        <v>4</v>
      </c>
      <c r="K556" s="20" t="s">
        <v>620</v>
      </c>
      <c r="L556" s="20" t="s">
        <v>37</v>
      </c>
      <c r="M556" s="17" t="s">
        <v>585</v>
      </c>
      <c r="N556" s="17" t="s">
        <v>588</v>
      </c>
      <c r="O556" s="17" t="s">
        <v>609</v>
      </c>
      <c r="P556" s="21">
        <f t="shared" si="61"/>
        <v>232</v>
      </c>
      <c r="Q556" s="12">
        <v>330</v>
      </c>
      <c r="R556" s="21">
        <f t="shared" si="62"/>
        <v>76560</v>
      </c>
      <c r="S556" s="167">
        <f t="shared" si="63"/>
        <v>7.6560000000000006</v>
      </c>
      <c r="T556" s="167"/>
      <c r="U556" s="167"/>
      <c r="V556" s="175"/>
      <c r="W556" s="37"/>
      <c r="X556" s="37"/>
      <c r="Y556" s="39"/>
      <c r="Z556" s="40"/>
      <c r="AA556" s="41"/>
      <c r="AB556" s="41"/>
      <c r="AC556" s="41"/>
      <c r="AD556" s="42"/>
      <c r="AE556" s="41"/>
      <c r="AF556" s="43"/>
      <c r="AG556" s="44"/>
      <c r="AH556" s="44"/>
      <c r="AI556" s="42"/>
      <c r="AJ556" s="45"/>
      <c r="AK556" s="44"/>
      <c r="AL556" s="41"/>
      <c r="AM556" s="41"/>
      <c r="AN556" s="44"/>
      <c r="AO556" s="44"/>
      <c r="AP556" s="50">
        <v>1E-4</v>
      </c>
      <c r="AQ556" s="37"/>
      <c r="AR556" s="314"/>
      <c r="AS556" s="314"/>
      <c r="AT556" s="314"/>
      <c r="AU556" s="314"/>
      <c r="AV556" s="314"/>
      <c r="AW556" s="314"/>
      <c r="AX556" s="314"/>
      <c r="AY556" s="314"/>
      <c r="AZ556" s="314"/>
    </row>
    <row r="557" spans="1:52" s="30" customFormat="1" ht="23.25">
      <c r="A557" s="254"/>
      <c r="B557" s="256" t="s">
        <v>1105</v>
      </c>
      <c r="C557" s="257"/>
      <c r="D557" s="258"/>
      <c r="E557" s="61"/>
      <c r="F557" s="59"/>
      <c r="G557" s="18" t="s">
        <v>540</v>
      </c>
      <c r="H557" s="17" t="s">
        <v>552</v>
      </c>
      <c r="I557" s="72"/>
      <c r="J557" s="19">
        <v>4</v>
      </c>
      <c r="K557" s="20" t="s">
        <v>620</v>
      </c>
      <c r="L557" s="20" t="s">
        <v>37</v>
      </c>
      <c r="M557" s="17" t="s">
        <v>447</v>
      </c>
      <c r="N557" s="17" t="s">
        <v>481</v>
      </c>
      <c r="O557" s="17" t="s">
        <v>412</v>
      </c>
      <c r="P557" s="21">
        <f t="shared" si="61"/>
        <v>3341</v>
      </c>
      <c r="Q557" s="12">
        <v>330</v>
      </c>
      <c r="R557" s="21">
        <f t="shared" si="62"/>
        <v>1102530</v>
      </c>
      <c r="S557" s="167">
        <f t="shared" si="63"/>
        <v>110.253</v>
      </c>
      <c r="T557" s="167"/>
      <c r="U557" s="167"/>
      <c r="V557" s="175"/>
      <c r="W557" s="37"/>
      <c r="X557" s="37"/>
      <c r="Y557" s="39"/>
      <c r="Z557" s="40"/>
      <c r="AA557" s="41"/>
      <c r="AB557" s="41"/>
      <c r="AC557" s="41"/>
      <c r="AD557" s="42"/>
      <c r="AE557" s="41"/>
      <c r="AF557" s="43"/>
      <c r="AG557" s="44"/>
      <c r="AH557" s="44"/>
      <c r="AI557" s="42"/>
      <c r="AJ557" s="45"/>
      <c r="AK557" s="44"/>
      <c r="AL557" s="41"/>
      <c r="AM557" s="41"/>
      <c r="AN557" s="44"/>
      <c r="AO557" s="44"/>
      <c r="AP557" s="50">
        <v>1E-4</v>
      </c>
      <c r="AQ557" s="37"/>
      <c r="AR557" s="314"/>
      <c r="AS557" s="314"/>
      <c r="AT557" s="314"/>
      <c r="AU557" s="314"/>
      <c r="AV557" s="314"/>
      <c r="AW557" s="314"/>
      <c r="AX557" s="314"/>
      <c r="AY557" s="314"/>
      <c r="AZ557" s="314"/>
    </row>
    <row r="558" spans="1:52" s="30" customFormat="1" ht="23.25">
      <c r="A558" s="254"/>
      <c r="B558" s="13"/>
      <c r="C558" s="14"/>
      <c r="D558" s="15"/>
      <c r="E558" s="61"/>
      <c r="F558" s="59"/>
      <c r="G558" s="18" t="s">
        <v>540</v>
      </c>
      <c r="H558" s="17" t="s">
        <v>542</v>
      </c>
      <c r="I558" s="72"/>
      <c r="J558" s="19">
        <v>4</v>
      </c>
      <c r="K558" s="20" t="s">
        <v>620</v>
      </c>
      <c r="L558" s="20" t="s">
        <v>37</v>
      </c>
      <c r="M558" s="17" t="s">
        <v>583</v>
      </c>
      <c r="N558" s="17" t="s">
        <v>585</v>
      </c>
      <c r="O558" s="17" t="s">
        <v>409</v>
      </c>
      <c r="P558" s="21">
        <f t="shared" si="61"/>
        <v>2036</v>
      </c>
      <c r="Q558" s="12">
        <v>330</v>
      </c>
      <c r="R558" s="21">
        <f t="shared" si="62"/>
        <v>671880</v>
      </c>
      <c r="S558" s="167">
        <f t="shared" si="63"/>
        <v>67.188000000000002</v>
      </c>
      <c r="T558" s="167"/>
      <c r="U558" s="167"/>
      <c r="V558" s="175"/>
      <c r="W558" s="37"/>
      <c r="X558" s="37"/>
      <c r="Y558" s="39"/>
      <c r="Z558" s="40"/>
      <c r="AA558" s="41"/>
      <c r="AB558" s="41"/>
      <c r="AC558" s="41"/>
      <c r="AD558" s="42"/>
      <c r="AE558" s="41"/>
      <c r="AF558" s="43"/>
      <c r="AG558" s="44"/>
      <c r="AH558" s="44"/>
      <c r="AI558" s="42"/>
      <c r="AJ558" s="45"/>
      <c r="AK558" s="44"/>
      <c r="AL558" s="41"/>
      <c r="AM558" s="41"/>
      <c r="AN558" s="44"/>
      <c r="AO558" s="44"/>
      <c r="AP558" s="50">
        <v>1E-4</v>
      </c>
      <c r="AQ558" s="37"/>
      <c r="AR558" s="314"/>
      <c r="AS558" s="314"/>
      <c r="AT558" s="314"/>
      <c r="AU558" s="314"/>
      <c r="AV558" s="314"/>
      <c r="AW558" s="314"/>
      <c r="AX558" s="314"/>
      <c r="AY558" s="314"/>
      <c r="AZ558" s="314"/>
    </row>
    <row r="559" spans="1:52" s="30" customFormat="1" ht="23.25">
      <c r="A559" s="255"/>
      <c r="B559" s="13"/>
      <c r="C559" s="14"/>
      <c r="D559" s="15"/>
      <c r="E559" s="61"/>
      <c r="F559" s="59"/>
      <c r="G559" s="18"/>
      <c r="H559" s="17"/>
      <c r="I559" s="72"/>
      <c r="J559" s="19"/>
      <c r="K559" s="20"/>
      <c r="L559" s="20"/>
      <c r="M559" s="17"/>
      <c r="N559" s="17"/>
      <c r="O559" s="17"/>
      <c r="P559" s="21"/>
      <c r="Q559" s="12"/>
      <c r="R559" s="21"/>
      <c r="S559" s="167">
        <f>SUM(S556:S558)</f>
        <v>185.09700000000001</v>
      </c>
      <c r="T559" s="167">
        <v>65</v>
      </c>
      <c r="U559" s="167">
        <f>S559-T559</f>
        <v>120.09700000000001</v>
      </c>
      <c r="V559" s="175">
        <f>U559*75%+T559</f>
        <v>155.07275000000001</v>
      </c>
      <c r="W559" s="37"/>
      <c r="X559" s="37"/>
      <c r="Y559" s="39"/>
      <c r="Z559" s="40"/>
      <c r="AA559" s="41"/>
      <c r="AB559" s="41"/>
      <c r="AC559" s="41"/>
      <c r="AD559" s="42"/>
      <c r="AE559" s="41"/>
      <c r="AF559" s="43"/>
      <c r="AG559" s="44"/>
      <c r="AH559" s="44"/>
      <c r="AI559" s="42"/>
      <c r="AJ559" s="45"/>
      <c r="AK559" s="44"/>
      <c r="AL559" s="41"/>
      <c r="AM559" s="41"/>
      <c r="AN559" s="44"/>
      <c r="AO559" s="44"/>
      <c r="AP559" s="50"/>
      <c r="AQ559" s="37"/>
      <c r="AR559" s="314"/>
      <c r="AS559" s="314"/>
      <c r="AT559" s="314"/>
      <c r="AU559" s="314"/>
      <c r="AV559" s="314"/>
      <c r="AW559" s="314"/>
      <c r="AX559" s="314"/>
      <c r="AY559" s="314"/>
      <c r="AZ559" s="314"/>
    </row>
    <row r="560" spans="1:52" s="30" customFormat="1" ht="24">
      <c r="A560" s="156" t="s">
        <v>697</v>
      </c>
      <c r="B560" s="13" t="s">
        <v>49</v>
      </c>
      <c r="C560" s="14" t="s">
        <v>296</v>
      </c>
      <c r="D560" s="15" t="s">
        <v>45</v>
      </c>
      <c r="E560" s="60" t="s">
        <v>987</v>
      </c>
      <c r="F560" s="59" t="s">
        <v>517</v>
      </c>
      <c r="G560" s="18" t="s">
        <v>540</v>
      </c>
      <c r="H560" s="17" t="s">
        <v>546</v>
      </c>
      <c r="I560" s="72"/>
      <c r="J560" s="19">
        <v>4</v>
      </c>
      <c r="K560" s="20" t="s">
        <v>620</v>
      </c>
      <c r="L560" s="20" t="s">
        <v>37</v>
      </c>
      <c r="M560" s="17" t="s">
        <v>537</v>
      </c>
      <c r="N560" s="17" t="s">
        <v>585</v>
      </c>
      <c r="O560" s="17" t="s">
        <v>369</v>
      </c>
      <c r="P560" s="21">
        <f t="shared" si="61"/>
        <v>2494</v>
      </c>
      <c r="Q560" s="12">
        <v>330</v>
      </c>
      <c r="R560" s="21">
        <f t="shared" si="62"/>
        <v>823020</v>
      </c>
      <c r="S560" s="167">
        <f t="shared" si="63"/>
        <v>82.302000000000007</v>
      </c>
      <c r="T560" s="167"/>
      <c r="U560" s="167"/>
      <c r="V560" s="175"/>
      <c r="W560" s="37"/>
      <c r="X560" s="37"/>
      <c r="Y560" s="39"/>
      <c r="Z560" s="40"/>
      <c r="AA560" s="41"/>
      <c r="AB560" s="41"/>
      <c r="AC560" s="41"/>
      <c r="AD560" s="42"/>
      <c r="AE560" s="41"/>
      <c r="AF560" s="43"/>
      <c r="AG560" s="44"/>
      <c r="AH560" s="44"/>
      <c r="AI560" s="42"/>
      <c r="AJ560" s="45"/>
      <c r="AK560" s="44"/>
      <c r="AL560" s="41"/>
      <c r="AM560" s="41"/>
      <c r="AN560" s="44"/>
      <c r="AO560" s="44"/>
      <c r="AP560" s="50">
        <v>1E-4</v>
      </c>
      <c r="AQ560" s="37"/>
      <c r="AR560" s="314"/>
      <c r="AS560" s="314"/>
      <c r="AT560" s="314"/>
      <c r="AU560" s="314"/>
      <c r="AV560" s="314"/>
      <c r="AW560" s="314"/>
      <c r="AX560" s="314"/>
      <c r="AY560" s="314"/>
      <c r="AZ560" s="314"/>
    </row>
    <row r="561" spans="1:52" s="30" customFormat="1" ht="24">
      <c r="A561" s="156" t="s">
        <v>698</v>
      </c>
      <c r="B561" s="13" t="s">
        <v>49</v>
      </c>
      <c r="C561" s="14" t="s">
        <v>297</v>
      </c>
      <c r="D561" s="15" t="s">
        <v>47</v>
      </c>
      <c r="E561" s="60" t="s">
        <v>988</v>
      </c>
      <c r="F561" s="59" t="s">
        <v>518</v>
      </c>
      <c r="G561" s="18" t="s">
        <v>540</v>
      </c>
      <c r="H561" s="17" t="s">
        <v>560</v>
      </c>
      <c r="I561" s="72"/>
      <c r="J561" s="19">
        <v>4</v>
      </c>
      <c r="K561" s="20" t="s">
        <v>620</v>
      </c>
      <c r="L561" s="20" t="s">
        <v>37</v>
      </c>
      <c r="M561" s="17" t="s">
        <v>447</v>
      </c>
      <c r="N561" s="17" t="s">
        <v>585</v>
      </c>
      <c r="O561" s="17" t="s">
        <v>457</v>
      </c>
      <c r="P561" s="21">
        <f t="shared" si="61"/>
        <v>3219</v>
      </c>
      <c r="Q561" s="12">
        <v>330</v>
      </c>
      <c r="R561" s="21">
        <f t="shared" si="62"/>
        <v>1062270</v>
      </c>
      <c r="S561" s="167">
        <f t="shared" si="63"/>
        <v>106.227</v>
      </c>
      <c r="T561" s="167">
        <v>35</v>
      </c>
      <c r="U561" s="167">
        <f>S561-T561</f>
        <v>71.227000000000004</v>
      </c>
      <c r="V561" s="175">
        <f>U561*75%+T561</f>
        <v>88.42025000000001</v>
      </c>
      <c r="W561" s="37"/>
      <c r="X561" s="37"/>
      <c r="Y561" s="39"/>
      <c r="Z561" s="40"/>
      <c r="AA561" s="41"/>
      <c r="AB561" s="41"/>
      <c r="AC561" s="41"/>
      <c r="AD561" s="42"/>
      <c r="AE561" s="41"/>
      <c r="AF561" s="43"/>
      <c r="AG561" s="44"/>
      <c r="AH561" s="44"/>
      <c r="AI561" s="42"/>
      <c r="AJ561" s="45"/>
      <c r="AK561" s="44"/>
      <c r="AL561" s="41"/>
      <c r="AM561" s="41"/>
      <c r="AN561" s="44"/>
      <c r="AO561" s="44"/>
      <c r="AP561" s="50">
        <v>1E-4</v>
      </c>
      <c r="AQ561" s="37"/>
      <c r="AR561" s="314"/>
      <c r="AS561" s="314"/>
      <c r="AT561" s="314"/>
      <c r="AU561" s="314"/>
      <c r="AV561" s="314"/>
      <c r="AW561" s="314"/>
      <c r="AX561" s="314"/>
      <c r="AY561" s="314"/>
      <c r="AZ561" s="314"/>
    </row>
    <row r="562" spans="1:52" s="30" customFormat="1" ht="24">
      <c r="A562" s="253" t="s">
        <v>699</v>
      </c>
      <c r="B562" s="13" t="s">
        <v>49</v>
      </c>
      <c r="C562" s="14" t="s">
        <v>298</v>
      </c>
      <c r="D562" s="15" t="s">
        <v>45</v>
      </c>
      <c r="E562" s="60" t="s">
        <v>989</v>
      </c>
      <c r="F562" s="59" t="s">
        <v>502</v>
      </c>
      <c r="G562" s="18" t="s">
        <v>540</v>
      </c>
      <c r="H562" s="17" t="s">
        <v>546</v>
      </c>
      <c r="I562" s="72"/>
      <c r="J562" s="19">
        <v>4</v>
      </c>
      <c r="K562" s="20" t="s">
        <v>620</v>
      </c>
      <c r="L562" s="20" t="s">
        <v>37</v>
      </c>
      <c r="M562" s="17" t="s">
        <v>486</v>
      </c>
      <c r="N562" s="17" t="s">
        <v>588</v>
      </c>
      <c r="O562" s="17" t="s">
        <v>605</v>
      </c>
      <c r="P562" s="21">
        <f t="shared" si="61"/>
        <v>5083</v>
      </c>
      <c r="Q562" s="12">
        <v>330</v>
      </c>
      <c r="R562" s="21">
        <f t="shared" si="62"/>
        <v>1677390</v>
      </c>
      <c r="S562" s="167">
        <f t="shared" si="63"/>
        <v>167.739</v>
      </c>
      <c r="T562" s="167"/>
      <c r="U562" s="167"/>
      <c r="V562" s="175"/>
      <c r="W562" s="37"/>
      <c r="X562" s="37"/>
      <c r="Y562" s="39"/>
      <c r="Z562" s="40"/>
      <c r="AA562" s="41"/>
      <c r="AB562" s="41"/>
      <c r="AC562" s="41"/>
      <c r="AD562" s="42"/>
      <c r="AE562" s="41"/>
      <c r="AF562" s="43"/>
      <c r="AG562" s="44"/>
      <c r="AH562" s="44"/>
      <c r="AI562" s="42"/>
      <c r="AJ562" s="45"/>
      <c r="AK562" s="44"/>
      <c r="AL562" s="41"/>
      <c r="AM562" s="41"/>
      <c r="AN562" s="44"/>
      <c r="AO562" s="44"/>
      <c r="AP562" s="50">
        <v>1E-4</v>
      </c>
      <c r="AQ562" s="37"/>
      <c r="AR562" s="314"/>
      <c r="AS562" s="314"/>
      <c r="AT562" s="314"/>
      <c r="AU562" s="314"/>
      <c r="AV562" s="314"/>
      <c r="AW562" s="314"/>
      <c r="AX562" s="314"/>
      <c r="AY562" s="314"/>
      <c r="AZ562" s="314"/>
    </row>
    <row r="563" spans="1:52" s="30" customFormat="1" ht="23.25">
      <c r="A563" s="254"/>
      <c r="B563" s="13"/>
      <c r="C563" s="14"/>
      <c r="D563" s="15"/>
      <c r="E563" s="61"/>
      <c r="F563" s="59"/>
      <c r="G563" s="18" t="s">
        <v>540</v>
      </c>
      <c r="H563" s="17" t="s">
        <v>549</v>
      </c>
      <c r="I563" s="72"/>
      <c r="J563" s="19">
        <v>4</v>
      </c>
      <c r="K563" s="20" t="s">
        <v>620</v>
      </c>
      <c r="L563" s="20" t="s">
        <v>37</v>
      </c>
      <c r="M563" s="17" t="s">
        <v>585</v>
      </c>
      <c r="N563" s="17" t="s">
        <v>481</v>
      </c>
      <c r="O563" s="17" t="s">
        <v>614</v>
      </c>
      <c r="P563" s="21">
        <f t="shared" si="61"/>
        <v>169</v>
      </c>
      <c r="Q563" s="12">
        <v>330</v>
      </c>
      <c r="R563" s="21">
        <f t="shared" si="62"/>
        <v>55770</v>
      </c>
      <c r="S563" s="167">
        <f t="shared" si="63"/>
        <v>5.577</v>
      </c>
      <c r="T563" s="167"/>
      <c r="U563" s="167"/>
      <c r="V563" s="175"/>
      <c r="W563" s="37"/>
      <c r="X563" s="37"/>
      <c r="Y563" s="39"/>
      <c r="Z563" s="40"/>
      <c r="AA563" s="41"/>
      <c r="AB563" s="41"/>
      <c r="AC563" s="41"/>
      <c r="AD563" s="42"/>
      <c r="AE563" s="41"/>
      <c r="AF563" s="43"/>
      <c r="AG563" s="44"/>
      <c r="AH563" s="44"/>
      <c r="AI563" s="42"/>
      <c r="AJ563" s="45"/>
      <c r="AK563" s="44"/>
      <c r="AL563" s="41"/>
      <c r="AM563" s="41"/>
      <c r="AN563" s="44"/>
      <c r="AO563" s="44"/>
      <c r="AP563" s="50">
        <v>1E-4</v>
      </c>
      <c r="AQ563" s="37"/>
      <c r="AR563" s="314"/>
      <c r="AS563" s="314"/>
      <c r="AT563" s="314"/>
      <c r="AU563" s="314"/>
      <c r="AV563" s="314"/>
      <c r="AW563" s="314"/>
      <c r="AX563" s="314"/>
      <c r="AY563" s="314"/>
      <c r="AZ563" s="314"/>
    </row>
    <row r="564" spans="1:52" s="30" customFormat="1" ht="23.25">
      <c r="A564" s="254"/>
      <c r="B564" s="13"/>
      <c r="C564" s="14"/>
      <c r="D564" s="15"/>
      <c r="E564" s="61"/>
      <c r="F564" s="59"/>
      <c r="G564" s="18" t="s">
        <v>540</v>
      </c>
      <c r="H564" s="17" t="s">
        <v>542</v>
      </c>
      <c r="I564" s="72"/>
      <c r="J564" s="19">
        <v>4</v>
      </c>
      <c r="K564" s="20" t="s">
        <v>620</v>
      </c>
      <c r="L564" s="20" t="s">
        <v>37</v>
      </c>
      <c r="M564" s="17" t="s">
        <v>585</v>
      </c>
      <c r="N564" s="17" t="s">
        <v>481</v>
      </c>
      <c r="O564" s="17" t="s">
        <v>523</v>
      </c>
      <c r="P564" s="21">
        <f t="shared" si="61"/>
        <v>177</v>
      </c>
      <c r="Q564" s="12">
        <v>330</v>
      </c>
      <c r="R564" s="21">
        <f t="shared" si="62"/>
        <v>58410</v>
      </c>
      <c r="S564" s="167">
        <f t="shared" si="63"/>
        <v>5.8410000000000002</v>
      </c>
      <c r="T564" s="167"/>
      <c r="U564" s="167"/>
      <c r="V564" s="175"/>
      <c r="W564" s="37"/>
      <c r="X564" s="37"/>
      <c r="Y564" s="39"/>
      <c r="Z564" s="40"/>
      <c r="AA564" s="41"/>
      <c r="AB564" s="41"/>
      <c r="AC564" s="41"/>
      <c r="AD564" s="42"/>
      <c r="AE564" s="41"/>
      <c r="AF564" s="43"/>
      <c r="AG564" s="44"/>
      <c r="AH564" s="44"/>
      <c r="AI564" s="42"/>
      <c r="AJ564" s="45"/>
      <c r="AK564" s="44"/>
      <c r="AL564" s="41"/>
      <c r="AM564" s="41"/>
      <c r="AN564" s="44"/>
      <c r="AO564" s="44"/>
      <c r="AP564" s="50">
        <v>1E-4</v>
      </c>
      <c r="AQ564" s="37"/>
      <c r="AR564" s="314"/>
      <c r="AS564" s="314"/>
      <c r="AT564" s="314"/>
      <c r="AU564" s="314"/>
      <c r="AV564" s="314"/>
      <c r="AW564" s="314"/>
      <c r="AX564" s="314"/>
      <c r="AY564" s="314"/>
      <c r="AZ564" s="314"/>
    </row>
    <row r="565" spans="1:52" s="30" customFormat="1" ht="23.25">
      <c r="A565" s="254"/>
      <c r="B565" s="13"/>
      <c r="C565" s="14"/>
      <c r="D565" s="15"/>
      <c r="E565" s="61"/>
      <c r="F565" s="59"/>
      <c r="G565" s="18" t="s">
        <v>540</v>
      </c>
      <c r="H565" s="17" t="s">
        <v>549</v>
      </c>
      <c r="I565" s="72"/>
      <c r="J565" s="19">
        <v>4</v>
      </c>
      <c r="K565" s="20" t="s">
        <v>620</v>
      </c>
      <c r="L565" s="20" t="s">
        <v>37</v>
      </c>
      <c r="M565" s="17" t="s">
        <v>537</v>
      </c>
      <c r="N565" s="17" t="s">
        <v>585</v>
      </c>
      <c r="O565" s="17" t="s">
        <v>603</v>
      </c>
      <c r="P565" s="21">
        <f t="shared" si="61"/>
        <v>2437</v>
      </c>
      <c r="Q565" s="12">
        <v>330</v>
      </c>
      <c r="R565" s="21">
        <f t="shared" si="62"/>
        <v>804210</v>
      </c>
      <c r="S565" s="167">
        <f t="shared" si="63"/>
        <v>80.421000000000006</v>
      </c>
      <c r="T565" s="167"/>
      <c r="U565" s="167"/>
      <c r="V565" s="175"/>
      <c r="W565" s="37"/>
      <c r="X565" s="37"/>
      <c r="Y565" s="39"/>
      <c r="Z565" s="40"/>
      <c r="AA565" s="41"/>
      <c r="AB565" s="41"/>
      <c r="AC565" s="41"/>
      <c r="AD565" s="42"/>
      <c r="AE565" s="41"/>
      <c r="AF565" s="43"/>
      <c r="AG565" s="44"/>
      <c r="AH565" s="44"/>
      <c r="AI565" s="42"/>
      <c r="AJ565" s="45"/>
      <c r="AK565" s="44"/>
      <c r="AL565" s="41"/>
      <c r="AM565" s="41"/>
      <c r="AN565" s="44"/>
      <c r="AO565" s="44"/>
      <c r="AP565" s="50">
        <v>1E-4</v>
      </c>
      <c r="AQ565" s="37"/>
      <c r="AR565" s="314"/>
      <c r="AS565" s="314"/>
      <c r="AT565" s="314"/>
      <c r="AU565" s="314"/>
      <c r="AV565" s="314"/>
      <c r="AW565" s="314"/>
      <c r="AX565" s="314"/>
      <c r="AY565" s="314"/>
      <c r="AZ565" s="314"/>
    </row>
    <row r="566" spans="1:52" s="30" customFormat="1" ht="23.25">
      <c r="A566" s="254"/>
      <c r="B566" s="13"/>
      <c r="C566" s="14"/>
      <c r="D566" s="15"/>
      <c r="E566" s="61"/>
      <c r="F566" s="59"/>
      <c r="G566" s="18" t="s">
        <v>540</v>
      </c>
      <c r="H566" s="17" t="s">
        <v>542</v>
      </c>
      <c r="I566" s="72"/>
      <c r="J566" s="19">
        <v>4</v>
      </c>
      <c r="K566" s="20" t="s">
        <v>620</v>
      </c>
      <c r="L566" s="20" t="s">
        <v>37</v>
      </c>
      <c r="M566" s="17" t="s">
        <v>585</v>
      </c>
      <c r="N566" s="17" t="s">
        <v>481</v>
      </c>
      <c r="O566" s="17" t="s">
        <v>593</v>
      </c>
      <c r="P566" s="21">
        <f t="shared" si="61"/>
        <v>116</v>
      </c>
      <c r="Q566" s="12">
        <v>330</v>
      </c>
      <c r="R566" s="21">
        <f t="shared" si="62"/>
        <v>38280</v>
      </c>
      <c r="S566" s="167">
        <f t="shared" si="63"/>
        <v>3.8280000000000003</v>
      </c>
      <c r="T566" s="167"/>
      <c r="U566" s="167"/>
      <c r="V566" s="175"/>
      <c r="W566" s="37"/>
      <c r="X566" s="37"/>
      <c r="Y566" s="39"/>
      <c r="Z566" s="40"/>
      <c r="AA566" s="41"/>
      <c r="AB566" s="41"/>
      <c r="AC566" s="41"/>
      <c r="AD566" s="42"/>
      <c r="AE566" s="41"/>
      <c r="AF566" s="43"/>
      <c r="AG566" s="44"/>
      <c r="AH566" s="44"/>
      <c r="AI566" s="42"/>
      <c r="AJ566" s="45"/>
      <c r="AK566" s="44"/>
      <c r="AL566" s="41"/>
      <c r="AM566" s="41"/>
      <c r="AN566" s="44"/>
      <c r="AO566" s="44"/>
      <c r="AP566" s="50">
        <v>1E-4</v>
      </c>
      <c r="AQ566" s="37"/>
      <c r="AR566" s="314"/>
      <c r="AS566" s="314"/>
      <c r="AT566" s="314"/>
      <c r="AU566" s="314"/>
      <c r="AV566" s="314"/>
      <c r="AW566" s="314"/>
      <c r="AX566" s="314"/>
      <c r="AY566" s="314"/>
      <c r="AZ566" s="314"/>
    </row>
    <row r="567" spans="1:52" s="30" customFormat="1" ht="23.25">
      <c r="A567" s="255"/>
      <c r="B567" s="13"/>
      <c r="C567" s="14"/>
      <c r="D567" s="15"/>
      <c r="E567" s="61"/>
      <c r="F567" s="59"/>
      <c r="G567" s="18"/>
      <c r="H567" s="17"/>
      <c r="I567" s="72"/>
      <c r="J567" s="19"/>
      <c r="K567" s="20"/>
      <c r="L567" s="20"/>
      <c r="M567" s="17"/>
      <c r="N567" s="17"/>
      <c r="O567" s="17"/>
      <c r="P567" s="21"/>
      <c r="Q567" s="12"/>
      <c r="R567" s="21"/>
      <c r="S567" s="167">
        <f>SUM(S562:S566)</f>
        <v>263.40600000000001</v>
      </c>
      <c r="T567" s="167"/>
      <c r="U567" s="167"/>
      <c r="V567" s="175"/>
      <c r="W567" s="37"/>
      <c r="X567" s="37"/>
      <c r="Y567" s="39"/>
      <c r="Z567" s="40"/>
      <c r="AA567" s="41"/>
      <c r="AB567" s="41"/>
      <c r="AC567" s="41"/>
      <c r="AD567" s="42"/>
      <c r="AE567" s="41"/>
      <c r="AF567" s="43"/>
      <c r="AG567" s="44"/>
      <c r="AH567" s="44"/>
      <c r="AI567" s="42"/>
      <c r="AJ567" s="45"/>
      <c r="AK567" s="44"/>
      <c r="AL567" s="41"/>
      <c r="AM567" s="41"/>
      <c r="AN567" s="44"/>
      <c r="AO567" s="44"/>
      <c r="AP567" s="50"/>
      <c r="AQ567" s="37"/>
      <c r="AR567" s="314"/>
      <c r="AS567" s="314"/>
      <c r="AT567" s="314"/>
      <c r="AU567" s="314"/>
      <c r="AV567" s="314"/>
      <c r="AW567" s="314"/>
      <c r="AX567" s="314"/>
      <c r="AY567" s="314"/>
      <c r="AZ567" s="314"/>
    </row>
    <row r="568" spans="1:52" s="30" customFormat="1" ht="24">
      <c r="A568" s="156" t="s">
        <v>700</v>
      </c>
      <c r="B568" s="13" t="s">
        <v>43</v>
      </c>
      <c r="C568" s="14" t="s">
        <v>1114</v>
      </c>
      <c r="D568" s="15" t="s">
        <v>45</v>
      </c>
      <c r="E568" s="60" t="s">
        <v>990</v>
      </c>
      <c r="F568" s="59" t="s">
        <v>467</v>
      </c>
      <c r="G568" s="18" t="s">
        <v>540</v>
      </c>
      <c r="H568" s="17" t="s">
        <v>542</v>
      </c>
      <c r="I568" s="72"/>
      <c r="J568" s="19">
        <v>4</v>
      </c>
      <c r="K568" s="20" t="s">
        <v>620</v>
      </c>
      <c r="L568" s="20" t="s">
        <v>37</v>
      </c>
      <c r="M568" s="17" t="s">
        <v>537</v>
      </c>
      <c r="N568" s="17" t="s">
        <v>584</v>
      </c>
      <c r="O568" s="17" t="s">
        <v>610</v>
      </c>
      <c r="P568" s="21">
        <f t="shared" si="61"/>
        <v>2755</v>
      </c>
      <c r="Q568" s="12">
        <v>330</v>
      </c>
      <c r="R568" s="21">
        <f t="shared" si="62"/>
        <v>909150</v>
      </c>
      <c r="S568" s="167">
        <f t="shared" si="63"/>
        <v>90.915000000000006</v>
      </c>
      <c r="T568" s="167"/>
      <c r="U568" s="167"/>
      <c r="V568" s="175"/>
      <c r="W568" s="37"/>
      <c r="X568" s="37"/>
      <c r="Y568" s="39"/>
      <c r="Z568" s="40"/>
      <c r="AA568" s="41"/>
      <c r="AB568" s="41"/>
      <c r="AC568" s="41"/>
      <c r="AD568" s="42"/>
      <c r="AE568" s="41"/>
      <c r="AF568" s="43"/>
      <c r="AG568" s="44"/>
      <c r="AH568" s="44"/>
      <c r="AI568" s="42"/>
      <c r="AJ568" s="45"/>
      <c r="AK568" s="44"/>
      <c r="AL568" s="41"/>
      <c r="AM568" s="41"/>
      <c r="AN568" s="44"/>
      <c r="AO568" s="44"/>
      <c r="AP568" s="50">
        <v>1E-4</v>
      </c>
      <c r="AQ568" s="68" t="s">
        <v>1115</v>
      </c>
      <c r="AR568" s="314"/>
      <c r="AS568" s="314"/>
      <c r="AT568" s="314"/>
      <c r="AU568" s="314"/>
      <c r="AV568" s="314"/>
      <c r="AW568" s="314"/>
      <c r="AX568" s="314"/>
      <c r="AY568" s="314"/>
      <c r="AZ568" s="314"/>
    </row>
    <row r="569" spans="1:52" s="30" customFormat="1" ht="24">
      <c r="A569" s="253" t="s">
        <v>701</v>
      </c>
      <c r="B569" s="13" t="s">
        <v>43</v>
      </c>
      <c r="C569" s="14" t="s">
        <v>300</v>
      </c>
      <c r="D569" s="15" t="s">
        <v>301</v>
      </c>
      <c r="E569" s="60" t="s">
        <v>991</v>
      </c>
      <c r="F569" s="59" t="s">
        <v>519</v>
      </c>
      <c r="G569" s="18" t="s">
        <v>540</v>
      </c>
      <c r="H569" s="17" t="s">
        <v>556</v>
      </c>
      <c r="I569" s="72"/>
      <c r="J569" s="19">
        <v>4</v>
      </c>
      <c r="K569" s="20" t="s">
        <v>620</v>
      </c>
      <c r="L569" s="20" t="s">
        <v>37</v>
      </c>
      <c r="M569" s="17" t="s">
        <v>585</v>
      </c>
      <c r="N569" s="17" t="s">
        <v>588</v>
      </c>
      <c r="O569" s="17" t="s">
        <v>612</v>
      </c>
      <c r="P569" s="21">
        <f t="shared" si="61"/>
        <v>244</v>
      </c>
      <c r="Q569" s="12">
        <v>330</v>
      </c>
      <c r="R569" s="21">
        <f t="shared" si="62"/>
        <v>80520</v>
      </c>
      <c r="S569" s="167">
        <f t="shared" si="63"/>
        <v>8.0519999999999996</v>
      </c>
      <c r="T569" s="167"/>
      <c r="U569" s="167"/>
      <c r="V569" s="175"/>
      <c r="W569" s="37"/>
      <c r="X569" s="37"/>
      <c r="Y569" s="39"/>
      <c r="Z569" s="40"/>
      <c r="AA569" s="41"/>
      <c r="AB569" s="41"/>
      <c r="AC569" s="41"/>
      <c r="AD569" s="42"/>
      <c r="AE569" s="41"/>
      <c r="AF569" s="43"/>
      <c r="AG569" s="44"/>
      <c r="AH569" s="44"/>
      <c r="AI569" s="42"/>
      <c r="AJ569" s="45"/>
      <c r="AK569" s="44"/>
      <c r="AL569" s="41"/>
      <c r="AM569" s="41"/>
      <c r="AN569" s="44"/>
      <c r="AO569" s="44"/>
      <c r="AP569" s="50">
        <v>1E-4</v>
      </c>
      <c r="AQ569" s="37"/>
      <c r="AR569" s="314"/>
      <c r="AS569" s="314"/>
      <c r="AT569" s="314"/>
      <c r="AU569" s="314"/>
      <c r="AV569" s="314"/>
      <c r="AW569" s="314"/>
      <c r="AX569" s="314"/>
      <c r="AY569" s="314"/>
      <c r="AZ569" s="314"/>
    </row>
    <row r="570" spans="1:52" s="30" customFormat="1" ht="23.25">
      <c r="A570" s="254"/>
      <c r="B570" s="13"/>
      <c r="C570" s="14"/>
      <c r="D570" s="15"/>
      <c r="E570" s="61"/>
      <c r="F570" s="59"/>
      <c r="G570" s="18" t="s">
        <v>540</v>
      </c>
      <c r="H570" s="17" t="s">
        <v>542</v>
      </c>
      <c r="I570" s="72"/>
      <c r="J570" s="19">
        <v>4</v>
      </c>
      <c r="K570" s="20" t="s">
        <v>620</v>
      </c>
      <c r="L570" s="20" t="s">
        <v>37</v>
      </c>
      <c r="M570" s="17" t="s">
        <v>481</v>
      </c>
      <c r="N570" s="17" t="s">
        <v>584</v>
      </c>
      <c r="O570" s="17" t="s">
        <v>397</v>
      </c>
      <c r="P570" s="21">
        <f t="shared" si="61"/>
        <v>761</v>
      </c>
      <c r="Q570" s="12">
        <v>330</v>
      </c>
      <c r="R570" s="21">
        <f t="shared" si="62"/>
        <v>251130</v>
      </c>
      <c r="S570" s="167">
        <f t="shared" si="63"/>
        <v>25.113</v>
      </c>
      <c r="T570" s="167"/>
      <c r="U570" s="167"/>
      <c r="V570" s="175"/>
      <c r="W570" s="37"/>
      <c r="X570" s="37"/>
      <c r="Y570" s="39"/>
      <c r="Z570" s="40"/>
      <c r="AA570" s="41"/>
      <c r="AB570" s="41"/>
      <c r="AC570" s="41"/>
      <c r="AD570" s="42"/>
      <c r="AE570" s="41"/>
      <c r="AF570" s="43"/>
      <c r="AG570" s="44"/>
      <c r="AH570" s="44"/>
      <c r="AI570" s="42"/>
      <c r="AJ570" s="45"/>
      <c r="AK570" s="44"/>
      <c r="AL570" s="41"/>
      <c r="AM570" s="41"/>
      <c r="AN570" s="44"/>
      <c r="AO570" s="44"/>
      <c r="AP570" s="50">
        <v>1E-4</v>
      </c>
      <c r="AQ570" s="37"/>
      <c r="AR570" s="314"/>
      <c r="AS570" s="314"/>
      <c r="AT570" s="314"/>
      <c r="AU570" s="314"/>
      <c r="AV570" s="314"/>
      <c r="AW570" s="314"/>
      <c r="AX570" s="314"/>
      <c r="AY570" s="314"/>
      <c r="AZ570" s="314"/>
    </row>
    <row r="571" spans="1:52" s="30" customFormat="1" ht="23.25">
      <c r="A571" s="254"/>
      <c r="B571" s="13"/>
      <c r="C571" s="14"/>
      <c r="D571" s="15"/>
      <c r="E571" s="61"/>
      <c r="F571" s="59"/>
      <c r="G571" s="18" t="s">
        <v>540</v>
      </c>
      <c r="H571" s="17" t="s">
        <v>552</v>
      </c>
      <c r="I571" s="72"/>
      <c r="J571" s="19">
        <v>4</v>
      </c>
      <c r="K571" s="20" t="s">
        <v>620</v>
      </c>
      <c r="L571" s="20" t="s">
        <v>37</v>
      </c>
      <c r="M571" s="17" t="s">
        <v>585</v>
      </c>
      <c r="N571" s="17" t="s">
        <v>481</v>
      </c>
      <c r="O571" s="17" t="s">
        <v>442</v>
      </c>
      <c r="P571" s="21">
        <f t="shared" si="61"/>
        <v>188</v>
      </c>
      <c r="Q571" s="12">
        <v>330</v>
      </c>
      <c r="R571" s="21">
        <f t="shared" si="62"/>
        <v>62040</v>
      </c>
      <c r="S571" s="167">
        <f t="shared" si="63"/>
        <v>6.2040000000000006</v>
      </c>
      <c r="T571" s="167"/>
      <c r="U571" s="167"/>
      <c r="V571" s="175"/>
      <c r="W571" s="37"/>
      <c r="X571" s="37"/>
      <c r="Y571" s="39"/>
      <c r="Z571" s="40"/>
      <c r="AA571" s="41"/>
      <c r="AB571" s="41"/>
      <c r="AC571" s="41"/>
      <c r="AD571" s="42"/>
      <c r="AE571" s="41"/>
      <c r="AF571" s="43"/>
      <c r="AG571" s="44"/>
      <c r="AH571" s="44"/>
      <c r="AI571" s="42"/>
      <c r="AJ571" s="45"/>
      <c r="AK571" s="44"/>
      <c r="AL571" s="41"/>
      <c r="AM571" s="41"/>
      <c r="AN571" s="44"/>
      <c r="AO571" s="44"/>
      <c r="AP571" s="50">
        <v>1E-4</v>
      </c>
      <c r="AQ571" s="37"/>
      <c r="AR571" s="314"/>
      <c r="AS571" s="314"/>
      <c r="AT571" s="314"/>
      <c r="AU571" s="314"/>
      <c r="AV571" s="314"/>
      <c r="AW571" s="314"/>
      <c r="AX571" s="314"/>
      <c r="AY571" s="314"/>
      <c r="AZ571" s="314"/>
    </row>
    <row r="572" spans="1:52" s="30" customFormat="1" ht="23.25">
      <c r="A572" s="254"/>
      <c r="B572" s="13"/>
      <c r="C572" s="14"/>
      <c r="D572" s="15"/>
      <c r="E572" s="61"/>
      <c r="F572" s="59"/>
      <c r="G572" s="18" t="s">
        <v>540</v>
      </c>
      <c r="H572" s="17" t="s">
        <v>556</v>
      </c>
      <c r="I572" s="72"/>
      <c r="J572" s="19">
        <v>4</v>
      </c>
      <c r="K572" s="20" t="s">
        <v>620</v>
      </c>
      <c r="L572" s="20" t="s">
        <v>37</v>
      </c>
      <c r="M572" s="17" t="s">
        <v>584</v>
      </c>
      <c r="N572" s="17" t="s">
        <v>481</v>
      </c>
      <c r="O572" s="17" t="s">
        <v>457</v>
      </c>
      <c r="P572" s="21">
        <f t="shared" si="61"/>
        <v>1319</v>
      </c>
      <c r="Q572" s="12">
        <v>330</v>
      </c>
      <c r="R572" s="21">
        <f t="shared" si="62"/>
        <v>435270</v>
      </c>
      <c r="S572" s="167">
        <f t="shared" si="63"/>
        <v>43.527000000000001</v>
      </c>
      <c r="T572" s="167"/>
      <c r="U572" s="167"/>
      <c r="V572" s="175"/>
      <c r="W572" s="37"/>
      <c r="X572" s="37"/>
      <c r="Y572" s="39"/>
      <c r="Z572" s="40"/>
      <c r="AA572" s="41"/>
      <c r="AB572" s="41"/>
      <c r="AC572" s="41"/>
      <c r="AD572" s="42"/>
      <c r="AE572" s="41"/>
      <c r="AF572" s="43"/>
      <c r="AG572" s="44"/>
      <c r="AH572" s="44"/>
      <c r="AI572" s="42"/>
      <c r="AJ572" s="45"/>
      <c r="AK572" s="44"/>
      <c r="AL572" s="41"/>
      <c r="AM572" s="41"/>
      <c r="AN572" s="44"/>
      <c r="AO572" s="44"/>
      <c r="AP572" s="50">
        <v>1E-4</v>
      </c>
      <c r="AQ572" s="37"/>
      <c r="AR572" s="314"/>
      <c r="AS572" s="314"/>
      <c r="AT572" s="314"/>
      <c r="AU572" s="314"/>
      <c r="AV572" s="314"/>
      <c r="AW572" s="314"/>
      <c r="AX572" s="314"/>
      <c r="AY572" s="314"/>
      <c r="AZ572" s="314"/>
    </row>
    <row r="573" spans="1:52" s="30" customFormat="1" ht="23.25">
      <c r="A573" s="255"/>
      <c r="B573" s="13"/>
      <c r="C573" s="14"/>
      <c r="D573" s="15"/>
      <c r="E573" s="61"/>
      <c r="F573" s="59"/>
      <c r="G573" s="18"/>
      <c r="H573" s="17"/>
      <c r="I573" s="72"/>
      <c r="J573" s="19"/>
      <c r="K573" s="20"/>
      <c r="L573" s="20"/>
      <c r="M573" s="17"/>
      <c r="N573" s="17"/>
      <c r="O573" s="17"/>
      <c r="P573" s="21"/>
      <c r="Q573" s="12"/>
      <c r="R573" s="21"/>
      <c r="S573" s="167">
        <f>SUM(S569:S572)</f>
        <v>82.896000000000001</v>
      </c>
      <c r="T573" s="167">
        <v>23</v>
      </c>
      <c r="U573" s="167">
        <f>S573-T573</f>
        <v>59.896000000000001</v>
      </c>
      <c r="V573" s="175">
        <f>U573*75%+T573</f>
        <v>67.921999999999997</v>
      </c>
      <c r="W573" s="37"/>
      <c r="X573" s="37"/>
      <c r="Y573" s="39"/>
      <c r="Z573" s="40"/>
      <c r="AA573" s="41"/>
      <c r="AB573" s="41"/>
      <c r="AC573" s="41"/>
      <c r="AD573" s="42"/>
      <c r="AE573" s="41"/>
      <c r="AF573" s="43"/>
      <c r="AG573" s="44"/>
      <c r="AH573" s="44"/>
      <c r="AI573" s="42"/>
      <c r="AJ573" s="45"/>
      <c r="AK573" s="44"/>
      <c r="AL573" s="41"/>
      <c r="AM573" s="41"/>
      <c r="AN573" s="44"/>
      <c r="AO573" s="44"/>
      <c r="AP573" s="50"/>
      <c r="AQ573" s="37"/>
      <c r="AR573" s="314"/>
      <c r="AS573" s="314"/>
      <c r="AT573" s="314"/>
      <c r="AU573" s="314"/>
      <c r="AV573" s="314"/>
      <c r="AW573" s="314"/>
      <c r="AX573" s="314"/>
      <c r="AY573" s="314"/>
      <c r="AZ573" s="314"/>
    </row>
    <row r="574" spans="1:52" s="30" customFormat="1" ht="24">
      <c r="A574" s="156" t="s">
        <v>702</v>
      </c>
      <c r="B574" s="13" t="s">
        <v>49</v>
      </c>
      <c r="C574" s="14" t="s">
        <v>302</v>
      </c>
      <c r="D574" s="15" t="s">
        <v>96</v>
      </c>
      <c r="E574" s="60" t="s">
        <v>992</v>
      </c>
      <c r="F574" s="59" t="s">
        <v>520</v>
      </c>
      <c r="G574" s="18" t="s">
        <v>540</v>
      </c>
      <c r="H574" s="17" t="s">
        <v>553</v>
      </c>
      <c r="I574" s="72"/>
      <c r="J574" s="19">
        <v>4</v>
      </c>
      <c r="K574" s="20" t="s">
        <v>620</v>
      </c>
      <c r="L574" s="20" t="s">
        <v>37</v>
      </c>
      <c r="M574" s="17" t="s">
        <v>534</v>
      </c>
      <c r="N574" s="17" t="s">
        <v>585</v>
      </c>
      <c r="O574" s="17" t="s">
        <v>400</v>
      </c>
      <c r="P574" s="21">
        <f t="shared" si="61"/>
        <v>15281</v>
      </c>
      <c r="Q574" s="12">
        <v>330</v>
      </c>
      <c r="R574" s="21">
        <f t="shared" si="62"/>
        <v>5042730</v>
      </c>
      <c r="S574" s="167">
        <f t="shared" si="63"/>
        <v>504.27300000000002</v>
      </c>
      <c r="T574" s="167"/>
      <c r="U574" s="167"/>
      <c r="V574" s="175"/>
      <c r="W574" s="37"/>
      <c r="X574" s="37"/>
      <c r="Y574" s="39"/>
      <c r="Z574" s="40"/>
      <c r="AA574" s="41"/>
      <c r="AB574" s="41"/>
      <c r="AC574" s="41"/>
      <c r="AD574" s="42"/>
      <c r="AE574" s="41"/>
      <c r="AF574" s="43"/>
      <c r="AG574" s="44"/>
      <c r="AH574" s="44"/>
      <c r="AI574" s="42"/>
      <c r="AJ574" s="45"/>
      <c r="AK574" s="44"/>
      <c r="AL574" s="41"/>
      <c r="AM574" s="41"/>
      <c r="AN574" s="44"/>
      <c r="AO574" s="44"/>
      <c r="AP574" s="50">
        <v>1E-4</v>
      </c>
      <c r="AQ574" s="37"/>
      <c r="AR574" s="314"/>
      <c r="AS574" s="314"/>
      <c r="AT574" s="314"/>
      <c r="AU574" s="314"/>
      <c r="AV574" s="314"/>
      <c r="AW574" s="314"/>
      <c r="AX574" s="314"/>
      <c r="AY574" s="314"/>
      <c r="AZ574" s="314"/>
    </row>
    <row r="575" spans="1:52" s="30" customFormat="1" ht="24">
      <c r="A575" s="253" t="s">
        <v>1044</v>
      </c>
      <c r="B575" s="13" t="s">
        <v>43</v>
      </c>
      <c r="C575" s="14" t="s">
        <v>303</v>
      </c>
      <c r="D575" s="15" t="s">
        <v>45</v>
      </c>
      <c r="E575" s="60" t="s">
        <v>993</v>
      </c>
      <c r="F575" s="59" t="s">
        <v>521</v>
      </c>
      <c r="G575" s="18" t="s">
        <v>540</v>
      </c>
      <c r="H575" s="17" t="s">
        <v>552</v>
      </c>
      <c r="I575" s="72"/>
      <c r="J575" s="19">
        <v>4</v>
      </c>
      <c r="K575" s="20" t="s">
        <v>620</v>
      </c>
      <c r="L575" s="20" t="s">
        <v>37</v>
      </c>
      <c r="M575" s="17" t="s">
        <v>585</v>
      </c>
      <c r="N575" s="17" t="s">
        <v>481</v>
      </c>
      <c r="O575" s="17" t="s">
        <v>517</v>
      </c>
      <c r="P575" s="21">
        <f t="shared" si="61"/>
        <v>111</v>
      </c>
      <c r="Q575" s="12">
        <v>330</v>
      </c>
      <c r="R575" s="21">
        <f t="shared" si="62"/>
        <v>36630</v>
      </c>
      <c r="S575" s="167">
        <f t="shared" si="63"/>
        <v>3.6630000000000003</v>
      </c>
      <c r="T575" s="167"/>
      <c r="U575" s="167"/>
      <c r="V575" s="175"/>
      <c r="W575" s="37"/>
      <c r="X575" s="37"/>
      <c r="Y575" s="39"/>
      <c r="Z575" s="40"/>
      <c r="AA575" s="41"/>
      <c r="AB575" s="41"/>
      <c r="AC575" s="41"/>
      <c r="AD575" s="42"/>
      <c r="AE575" s="41"/>
      <c r="AF575" s="43"/>
      <c r="AG575" s="44"/>
      <c r="AH575" s="44"/>
      <c r="AI575" s="42"/>
      <c r="AJ575" s="45"/>
      <c r="AK575" s="44"/>
      <c r="AL575" s="41"/>
      <c r="AM575" s="41"/>
      <c r="AN575" s="44"/>
      <c r="AO575" s="44"/>
      <c r="AP575" s="50">
        <v>1E-4</v>
      </c>
      <c r="AQ575" s="37"/>
      <c r="AR575" s="314"/>
      <c r="AS575" s="314"/>
      <c r="AT575" s="314"/>
      <c r="AU575" s="314"/>
      <c r="AV575" s="314"/>
      <c r="AW575" s="314"/>
      <c r="AX575" s="314"/>
      <c r="AY575" s="314"/>
      <c r="AZ575" s="314"/>
    </row>
    <row r="576" spans="1:52" s="30" customFormat="1" ht="23.25">
      <c r="A576" s="254"/>
      <c r="B576" s="13"/>
      <c r="C576" s="14"/>
      <c r="D576" s="15"/>
      <c r="E576" s="61"/>
      <c r="F576" s="59"/>
      <c r="G576" s="18" t="s">
        <v>540</v>
      </c>
      <c r="H576" s="17" t="s">
        <v>552</v>
      </c>
      <c r="I576" s="72"/>
      <c r="J576" s="19">
        <v>4</v>
      </c>
      <c r="K576" s="20" t="s">
        <v>620</v>
      </c>
      <c r="L576" s="20" t="s">
        <v>37</v>
      </c>
      <c r="M576" s="17" t="s">
        <v>481</v>
      </c>
      <c r="N576" s="17" t="s">
        <v>588</v>
      </c>
      <c r="O576" s="17" t="s">
        <v>534</v>
      </c>
      <c r="P576" s="21">
        <f t="shared" si="61"/>
        <v>638</v>
      </c>
      <c r="Q576" s="12">
        <v>330</v>
      </c>
      <c r="R576" s="21">
        <f t="shared" si="62"/>
        <v>210540</v>
      </c>
      <c r="S576" s="167">
        <f t="shared" si="63"/>
        <v>21.054000000000002</v>
      </c>
      <c r="T576" s="167"/>
      <c r="U576" s="167"/>
      <c r="V576" s="175"/>
      <c r="W576" s="37"/>
      <c r="X576" s="37"/>
      <c r="Y576" s="39"/>
      <c r="Z576" s="40"/>
      <c r="AA576" s="41"/>
      <c r="AB576" s="41"/>
      <c r="AC576" s="41"/>
      <c r="AD576" s="42"/>
      <c r="AE576" s="41"/>
      <c r="AF576" s="43"/>
      <c r="AG576" s="44"/>
      <c r="AH576" s="44"/>
      <c r="AI576" s="42"/>
      <c r="AJ576" s="45"/>
      <c r="AK576" s="44"/>
      <c r="AL576" s="41"/>
      <c r="AM576" s="41"/>
      <c r="AN576" s="44"/>
      <c r="AO576" s="44"/>
      <c r="AP576" s="50">
        <v>1E-4</v>
      </c>
      <c r="AQ576" s="37"/>
      <c r="AR576" s="314"/>
      <c r="AS576" s="314"/>
      <c r="AT576" s="314"/>
      <c r="AU576" s="314"/>
      <c r="AV576" s="314"/>
      <c r="AW576" s="314"/>
      <c r="AX576" s="314"/>
      <c r="AY576" s="314"/>
      <c r="AZ576" s="314"/>
    </row>
    <row r="577" spans="1:52" s="30" customFormat="1" ht="23.25">
      <c r="A577" s="254"/>
      <c r="B577" s="13"/>
      <c r="C577" s="14"/>
      <c r="D577" s="15"/>
      <c r="E577" s="61"/>
      <c r="F577" s="59"/>
      <c r="G577" s="18" t="s">
        <v>540</v>
      </c>
      <c r="H577" s="17" t="s">
        <v>556</v>
      </c>
      <c r="I577" s="72"/>
      <c r="J577" s="19">
        <v>4</v>
      </c>
      <c r="K577" s="20" t="s">
        <v>620</v>
      </c>
      <c r="L577" s="20" t="s">
        <v>37</v>
      </c>
      <c r="M577" s="17" t="s">
        <v>585</v>
      </c>
      <c r="N577" s="17" t="s">
        <v>588</v>
      </c>
      <c r="O577" s="17" t="s">
        <v>585</v>
      </c>
      <c r="P577" s="21">
        <f t="shared" si="61"/>
        <v>200</v>
      </c>
      <c r="Q577" s="12">
        <v>330</v>
      </c>
      <c r="R577" s="21">
        <f t="shared" si="62"/>
        <v>66000</v>
      </c>
      <c r="S577" s="167">
        <f t="shared" si="63"/>
        <v>6.6000000000000005</v>
      </c>
      <c r="T577" s="167"/>
      <c r="U577" s="167"/>
      <c r="V577" s="175"/>
      <c r="W577" s="37"/>
      <c r="X577" s="37"/>
      <c r="Y577" s="39"/>
      <c r="Z577" s="40"/>
      <c r="AA577" s="41"/>
      <c r="AB577" s="41"/>
      <c r="AC577" s="41"/>
      <c r="AD577" s="42"/>
      <c r="AE577" s="41"/>
      <c r="AF577" s="43"/>
      <c r="AG577" s="44"/>
      <c r="AH577" s="44"/>
      <c r="AI577" s="42"/>
      <c r="AJ577" s="45"/>
      <c r="AK577" s="44"/>
      <c r="AL577" s="41"/>
      <c r="AM577" s="41"/>
      <c r="AN577" s="44"/>
      <c r="AO577" s="44"/>
      <c r="AP577" s="50">
        <v>1E-4</v>
      </c>
      <c r="AQ577" s="37"/>
      <c r="AR577" s="314"/>
      <c r="AS577" s="314"/>
      <c r="AT577" s="314"/>
      <c r="AU577" s="314"/>
      <c r="AV577" s="314"/>
      <c r="AW577" s="314"/>
      <c r="AX577" s="314"/>
      <c r="AY577" s="314"/>
      <c r="AZ577" s="314"/>
    </row>
    <row r="578" spans="1:52" s="30" customFormat="1" ht="23.25">
      <c r="A578" s="254"/>
      <c r="B578" s="13"/>
      <c r="C578" s="14"/>
      <c r="D578" s="15"/>
      <c r="E578" s="61"/>
      <c r="F578" s="59"/>
      <c r="G578" s="18" t="s">
        <v>540</v>
      </c>
      <c r="H578" s="17" t="s">
        <v>552</v>
      </c>
      <c r="I578" s="72"/>
      <c r="J578" s="19">
        <v>4</v>
      </c>
      <c r="K578" s="20" t="s">
        <v>620</v>
      </c>
      <c r="L578" s="20" t="s">
        <v>37</v>
      </c>
      <c r="M578" s="17" t="s">
        <v>481</v>
      </c>
      <c r="N578" s="17" t="s">
        <v>588</v>
      </c>
      <c r="O578" s="17" t="s">
        <v>619</v>
      </c>
      <c r="P578" s="21">
        <f t="shared" si="61"/>
        <v>629</v>
      </c>
      <c r="Q578" s="12">
        <v>330</v>
      </c>
      <c r="R578" s="21">
        <f t="shared" si="62"/>
        <v>207570</v>
      </c>
      <c r="S578" s="167">
        <f t="shared" si="63"/>
        <v>20.757000000000001</v>
      </c>
      <c r="T578" s="167"/>
      <c r="U578" s="167"/>
      <c r="V578" s="175"/>
      <c r="W578" s="37"/>
      <c r="X578" s="37"/>
      <c r="Y578" s="39"/>
      <c r="Z578" s="40"/>
      <c r="AA578" s="41"/>
      <c r="AB578" s="41"/>
      <c r="AC578" s="41"/>
      <c r="AD578" s="42"/>
      <c r="AE578" s="41"/>
      <c r="AF578" s="43"/>
      <c r="AG578" s="44"/>
      <c r="AH578" s="44"/>
      <c r="AI578" s="42"/>
      <c r="AJ578" s="45"/>
      <c r="AK578" s="44"/>
      <c r="AL578" s="41"/>
      <c r="AM578" s="41"/>
      <c r="AN578" s="44"/>
      <c r="AO578" s="44"/>
      <c r="AP578" s="50">
        <v>1E-4</v>
      </c>
      <c r="AQ578" s="37"/>
      <c r="AR578" s="314"/>
      <c r="AS578" s="314"/>
      <c r="AT578" s="314"/>
      <c r="AU578" s="314"/>
      <c r="AV578" s="314"/>
      <c r="AW578" s="314"/>
      <c r="AX578" s="314"/>
      <c r="AY578" s="314"/>
      <c r="AZ578" s="314"/>
    </row>
    <row r="579" spans="1:52" s="30" customFormat="1" ht="23.25">
      <c r="A579" s="254"/>
      <c r="B579" s="13"/>
      <c r="C579" s="14"/>
      <c r="D579" s="15"/>
      <c r="E579" s="61"/>
      <c r="F579" s="59"/>
      <c r="G579" s="18" t="s">
        <v>540</v>
      </c>
      <c r="H579" s="17" t="s">
        <v>552</v>
      </c>
      <c r="I579" s="72"/>
      <c r="J579" s="19">
        <v>4</v>
      </c>
      <c r="K579" s="20" t="s">
        <v>620</v>
      </c>
      <c r="L579" s="20" t="s">
        <v>37</v>
      </c>
      <c r="M579" s="17" t="s">
        <v>584</v>
      </c>
      <c r="N579" s="17" t="s">
        <v>584</v>
      </c>
      <c r="O579" s="17" t="s">
        <v>502</v>
      </c>
      <c r="P579" s="21">
        <f t="shared" si="61"/>
        <v>1526</v>
      </c>
      <c r="Q579" s="12">
        <v>330</v>
      </c>
      <c r="R579" s="21">
        <f t="shared" si="62"/>
        <v>503580</v>
      </c>
      <c r="S579" s="167">
        <f t="shared" si="63"/>
        <v>50.358000000000004</v>
      </c>
      <c r="T579" s="167"/>
      <c r="U579" s="167"/>
      <c r="V579" s="175"/>
      <c r="W579" s="37"/>
      <c r="X579" s="37"/>
      <c r="Y579" s="39"/>
      <c r="Z579" s="40"/>
      <c r="AA579" s="41"/>
      <c r="AB579" s="41"/>
      <c r="AC579" s="41"/>
      <c r="AD579" s="42"/>
      <c r="AE579" s="41"/>
      <c r="AF579" s="43"/>
      <c r="AG579" s="44"/>
      <c r="AH579" s="44"/>
      <c r="AI579" s="42"/>
      <c r="AJ579" s="45"/>
      <c r="AK579" s="44"/>
      <c r="AL579" s="41"/>
      <c r="AM579" s="41"/>
      <c r="AN579" s="44"/>
      <c r="AO579" s="44"/>
      <c r="AP579" s="50">
        <v>1E-4</v>
      </c>
      <c r="AQ579" s="37"/>
      <c r="AR579" s="314"/>
      <c r="AS579" s="314"/>
      <c r="AT579" s="314"/>
      <c r="AU579" s="314"/>
      <c r="AV579" s="314"/>
      <c r="AW579" s="314"/>
      <c r="AX579" s="314"/>
      <c r="AY579" s="314"/>
      <c r="AZ579" s="314"/>
    </row>
    <row r="580" spans="1:52" s="30" customFormat="1" ht="23.25">
      <c r="A580" s="254"/>
      <c r="B580" s="13"/>
      <c r="C580" s="14"/>
      <c r="D580" s="15"/>
      <c r="E580" s="61"/>
      <c r="F580" s="59"/>
      <c r="G580" s="18" t="s">
        <v>540</v>
      </c>
      <c r="H580" s="17" t="s">
        <v>556</v>
      </c>
      <c r="I580" s="72"/>
      <c r="J580" s="19">
        <v>4</v>
      </c>
      <c r="K580" s="20" t="s">
        <v>620</v>
      </c>
      <c r="L580" s="20" t="s">
        <v>37</v>
      </c>
      <c r="M580" s="17" t="s">
        <v>586</v>
      </c>
      <c r="N580" s="17" t="s">
        <v>584</v>
      </c>
      <c r="O580" s="17" t="s">
        <v>457</v>
      </c>
      <c r="P580" s="21">
        <f t="shared" si="61"/>
        <v>3119</v>
      </c>
      <c r="Q580" s="12">
        <v>330</v>
      </c>
      <c r="R580" s="21">
        <f t="shared" si="62"/>
        <v>1029270</v>
      </c>
      <c r="S580" s="167">
        <f t="shared" si="63"/>
        <v>102.92700000000001</v>
      </c>
      <c r="T580" s="167"/>
      <c r="U580" s="167"/>
      <c r="V580" s="175"/>
      <c r="W580" s="37"/>
      <c r="X580" s="37"/>
      <c r="Y580" s="39"/>
      <c r="Z580" s="40"/>
      <c r="AA580" s="41"/>
      <c r="AB580" s="41"/>
      <c r="AC580" s="41"/>
      <c r="AD580" s="42"/>
      <c r="AE580" s="41"/>
      <c r="AF580" s="43"/>
      <c r="AG580" s="44"/>
      <c r="AH580" s="44"/>
      <c r="AI580" s="42"/>
      <c r="AJ580" s="45"/>
      <c r="AK580" s="44"/>
      <c r="AL580" s="41"/>
      <c r="AM580" s="41"/>
      <c r="AN580" s="44"/>
      <c r="AO580" s="44"/>
      <c r="AP580" s="50">
        <v>1E-4</v>
      </c>
      <c r="AQ580" s="37"/>
      <c r="AR580" s="314"/>
      <c r="AS580" s="314"/>
      <c r="AT580" s="314"/>
      <c r="AU580" s="314"/>
      <c r="AV580" s="314"/>
      <c r="AW580" s="314"/>
      <c r="AX580" s="314"/>
      <c r="AY580" s="314"/>
      <c r="AZ580" s="314"/>
    </row>
    <row r="581" spans="1:52" s="30" customFormat="1" ht="23.25">
      <c r="A581" s="254"/>
      <c r="B581" s="13"/>
      <c r="C581" s="14"/>
      <c r="D581" s="15"/>
      <c r="E581" s="61"/>
      <c r="F581" s="59"/>
      <c r="G581" s="18" t="s">
        <v>540</v>
      </c>
      <c r="H581" s="17" t="s">
        <v>556</v>
      </c>
      <c r="I581" s="72"/>
      <c r="J581" s="19">
        <v>4</v>
      </c>
      <c r="K581" s="20" t="s">
        <v>620</v>
      </c>
      <c r="L581" s="20" t="s">
        <v>37</v>
      </c>
      <c r="M581" s="17" t="s">
        <v>585</v>
      </c>
      <c r="N581" s="17" t="s">
        <v>584</v>
      </c>
      <c r="O581" s="17" t="s">
        <v>596</v>
      </c>
      <c r="P581" s="21">
        <f t="shared" si="61"/>
        <v>321</v>
      </c>
      <c r="Q581" s="12">
        <v>330</v>
      </c>
      <c r="R581" s="21">
        <f t="shared" si="62"/>
        <v>105930</v>
      </c>
      <c r="S581" s="167">
        <f t="shared" si="63"/>
        <v>10.593</v>
      </c>
      <c r="T581" s="167"/>
      <c r="U581" s="167"/>
      <c r="V581" s="175"/>
      <c r="W581" s="37"/>
      <c r="X581" s="37"/>
      <c r="Y581" s="39"/>
      <c r="Z581" s="40"/>
      <c r="AA581" s="41"/>
      <c r="AB581" s="41"/>
      <c r="AC581" s="41"/>
      <c r="AD581" s="42"/>
      <c r="AE581" s="41"/>
      <c r="AF581" s="43"/>
      <c r="AG581" s="44"/>
      <c r="AH581" s="44"/>
      <c r="AI581" s="42"/>
      <c r="AJ581" s="45"/>
      <c r="AK581" s="44"/>
      <c r="AL581" s="41"/>
      <c r="AM581" s="41"/>
      <c r="AN581" s="44"/>
      <c r="AO581" s="44"/>
      <c r="AP581" s="50">
        <v>1E-4</v>
      </c>
      <c r="AQ581" s="37"/>
      <c r="AR581" s="314"/>
      <c r="AS581" s="314"/>
      <c r="AT581" s="314"/>
      <c r="AU581" s="314"/>
      <c r="AV581" s="314"/>
      <c r="AW581" s="314"/>
      <c r="AX581" s="314"/>
      <c r="AY581" s="314"/>
      <c r="AZ581" s="314"/>
    </row>
    <row r="582" spans="1:52" s="30" customFormat="1" ht="23.25">
      <c r="A582" s="255"/>
      <c r="B582" s="13"/>
      <c r="C582" s="14"/>
      <c r="D582" s="15"/>
      <c r="E582" s="61"/>
      <c r="F582" s="59"/>
      <c r="G582" s="18"/>
      <c r="H582" s="17"/>
      <c r="I582" s="72"/>
      <c r="J582" s="19"/>
      <c r="K582" s="20"/>
      <c r="L582" s="20"/>
      <c r="M582" s="17"/>
      <c r="N582" s="17"/>
      <c r="O582" s="17"/>
      <c r="P582" s="21"/>
      <c r="Q582" s="12"/>
      <c r="R582" s="21"/>
      <c r="S582" s="167">
        <f>SUM(S575:S581)</f>
        <v>215.95200000000003</v>
      </c>
      <c r="T582" s="167">
        <v>77</v>
      </c>
      <c r="U582" s="167">
        <f>S582-T582</f>
        <v>138.95200000000003</v>
      </c>
      <c r="V582" s="175">
        <f>U582*75%+T582</f>
        <v>181.21400000000003</v>
      </c>
      <c r="W582" s="37"/>
      <c r="X582" s="37"/>
      <c r="Y582" s="39"/>
      <c r="Z582" s="40"/>
      <c r="AA582" s="41"/>
      <c r="AB582" s="41"/>
      <c r="AC582" s="41"/>
      <c r="AD582" s="42"/>
      <c r="AE582" s="41"/>
      <c r="AF582" s="43"/>
      <c r="AG582" s="44"/>
      <c r="AH582" s="44"/>
      <c r="AI582" s="42"/>
      <c r="AJ582" s="45"/>
      <c r="AK582" s="44"/>
      <c r="AL582" s="41"/>
      <c r="AM582" s="41"/>
      <c r="AN582" s="44"/>
      <c r="AO582" s="44"/>
      <c r="AP582" s="50"/>
      <c r="AQ582" s="37"/>
      <c r="AR582" s="314"/>
      <c r="AS582" s="314"/>
      <c r="AT582" s="314"/>
      <c r="AU582" s="314"/>
      <c r="AV582" s="314"/>
      <c r="AW582" s="314"/>
      <c r="AX582" s="314"/>
      <c r="AY582" s="314"/>
      <c r="AZ582" s="314"/>
    </row>
    <row r="583" spans="1:52" s="30" customFormat="1" ht="24">
      <c r="A583" s="156" t="s">
        <v>703</v>
      </c>
      <c r="B583" s="13" t="s">
        <v>49</v>
      </c>
      <c r="C583" s="14" t="s">
        <v>304</v>
      </c>
      <c r="D583" s="15" t="s">
        <v>47</v>
      </c>
      <c r="E583" s="60" t="s">
        <v>994</v>
      </c>
      <c r="F583" s="59" t="s">
        <v>357</v>
      </c>
      <c r="G583" s="18" t="s">
        <v>540</v>
      </c>
      <c r="H583" s="17" t="s">
        <v>554</v>
      </c>
      <c r="I583" s="72"/>
      <c r="J583" s="19">
        <v>4</v>
      </c>
      <c r="K583" s="20" t="s">
        <v>620</v>
      </c>
      <c r="L583" s="20" t="s">
        <v>37</v>
      </c>
      <c r="M583" s="17" t="s">
        <v>517</v>
      </c>
      <c r="N583" s="17" t="s">
        <v>481</v>
      </c>
      <c r="O583" s="17" t="s">
        <v>615</v>
      </c>
      <c r="P583" s="21">
        <f t="shared" si="61"/>
        <v>4567</v>
      </c>
      <c r="Q583" s="12">
        <v>330</v>
      </c>
      <c r="R583" s="21">
        <f t="shared" si="62"/>
        <v>1507110</v>
      </c>
      <c r="S583" s="167">
        <f t="shared" si="63"/>
        <v>150.71100000000001</v>
      </c>
      <c r="T583" s="167"/>
      <c r="U583" s="167"/>
      <c r="V583" s="175"/>
      <c r="W583" s="37"/>
      <c r="X583" s="37"/>
      <c r="Y583" s="39"/>
      <c r="Z583" s="40"/>
      <c r="AA583" s="41"/>
      <c r="AB583" s="41"/>
      <c r="AC583" s="41"/>
      <c r="AD583" s="42"/>
      <c r="AE583" s="41"/>
      <c r="AF583" s="43"/>
      <c r="AG583" s="44"/>
      <c r="AH583" s="44"/>
      <c r="AI583" s="42"/>
      <c r="AJ583" s="45"/>
      <c r="AK583" s="44"/>
      <c r="AL583" s="41"/>
      <c r="AM583" s="41"/>
      <c r="AN583" s="44"/>
      <c r="AO583" s="44"/>
      <c r="AP583" s="50">
        <v>1E-4</v>
      </c>
      <c r="AQ583" s="37"/>
      <c r="AR583" s="314"/>
      <c r="AS583" s="314"/>
      <c r="AT583" s="314"/>
      <c r="AU583" s="314"/>
      <c r="AV583" s="314"/>
      <c r="AW583" s="314"/>
      <c r="AX583" s="314"/>
      <c r="AY583" s="314"/>
      <c r="AZ583" s="314"/>
    </row>
    <row r="584" spans="1:52" s="30" customFormat="1" ht="24">
      <c r="A584" s="156" t="s">
        <v>704</v>
      </c>
      <c r="B584" s="13" t="s">
        <v>43</v>
      </c>
      <c r="C584" s="14" t="s">
        <v>305</v>
      </c>
      <c r="D584" s="15" t="s">
        <v>47</v>
      </c>
      <c r="E584" s="60" t="s">
        <v>995</v>
      </c>
      <c r="F584" s="59" t="s">
        <v>482</v>
      </c>
      <c r="G584" s="18" t="s">
        <v>540</v>
      </c>
      <c r="H584" s="17" t="s">
        <v>549</v>
      </c>
      <c r="I584" s="72"/>
      <c r="J584" s="19">
        <v>4</v>
      </c>
      <c r="K584" s="20" t="s">
        <v>620</v>
      </c>
      <c r="L584" s="20" t="s">
        <v>37</v>
      </c>
      <c r="M584" s="17" t="s">
        <v>587</v>
      </c>
      <c r="N584" s="17" t="s">
        <v>585</v>
      </c>
      <c r="O584" s="17" t="s">
        <v>583</v>
      </c>
      <c r="P584" s="21">
        <f t="shared" si="61"/>
        <v>1605</v>
      </c>
      <c r="Q584" s="12">
        <v>330</v>
      </c>
      <c r="R584" s="21">
        <f t="shared" si="62"/>
        <v>529650</v>
      </c>
      <c r="S584" s="167">
        <f t="shared" si="63"/>
        <v>52.965000000000003</v>
      </c>
      <c r="T584" s="167">
        <v>28</v>
      </c>
      <c r="U584" s="167">
        <f t="shared" ref="U584:U641" si="64">S584-T584</f>
        <v>24.965000000000003</v>
      </c>
      <c r="V584" s="175">
        <f t="shared" ref="V584:V641" si="65">U584*75%+T584</f>
        <v>46.723750000000003</v>
      </c>
      <c r="W584" s="37"/>
      <c r="X584" s="37"/>
      <c r="Y584" s="39"/>
      <c r="Z584" s="40"/>
      <c r="AA584" s="41"/>
      <c r="AB584" s="41"/>
      <c r="AC584" s="41"/>
      <c r="AD584" s="42"/>
      <c r="AE584" s="41"/>
      <c r="AF584" s="43"/>
      <c r="AG584" s="44"/>
      <c r="AH584" s="44"/>
      <c r="AI584" s="42"/>
      <c r="AJ584" s="45"/>
      <c r="AK584" s="44"/>
      <c r="AL584" s="41"/>
      <c r="AM584" s="41"/>
      <c r="AN584" s="44"/>
      <c r="AO584" s="44"/>
      <c r="AP584" s="50">
        <v>1E-4</v>
      </c>
      <c r="AQ584" s="37"/>
      <c r="AR584" s="314"/>
      <c r="AS584" s="314"/>
      <c r="AT584" s="314"/>
      <c r="AU584" s="314"/>
      <c r="AV584" s="314"/>
      <c r="AW584" s="314"/>
      <c r="AX584" s="314"/>
      <c r="AY584" s="314"/>
      <c r="AZ584" s="314"/>
    </row>
    <row r="585" spans="1:52" s="30" customFormat="1" ht="24">
      <c r="A585" s="156" t="s">
        <v>705</v>
      </c>
      <c r="B585" s="13" t="s">
        <v>43</v>
      </c>
      <c r="C585" s="14" t="s">
        <v>306</v>
      </c>
      <c r="D585" s="15" t="s">
        <v>45</v>
      </c>
      <c r="E585" s="60" t="s">
        <v>996</v>
      </c>
      <c r="F585" s="59" t="s">
        <v>461</v>
      </c>
      <c r="G585" s="18" t="s">
        <v>540</v>
      </c>
      <c r="H585" s="17" t="s">
        <v>543</v>
      </c>
      <c r="I585" s="72"/>
      <c r="J585" s="19">
        <v>4</v>
      </c>
      <c r="K585" s="20" t="s">
        <v>620</v>
      </c>
      <c r="L585" s="20" t="s">
        <v>37</v>
      </c>
      <c r="M585" s="17" t="s">
        <v>537</v>
      </c>
      <c r="N585" s="17" t="s">
        <v>481</v>
      </c>
      <c r="O585" s="17" t="s">
        <v>600</v>
      </c>
      <c r="P585" s="21">
        <f t="shared" si="61"/>
        <v>2554</v>
      </c>
      <c r="Q585" s="12">
        <v>330</v>
      </c>
      <c r="R585" s="21">
        <f t="shared" si="62"/>
        <v>842820</v>
      </c>
      <c r="S585" s="167">
        <f t="shared" si="63"/>
        <v>84.282000000000011</v>
      </c>
      <c r="T585" s="167"/>
      <c r="U585" s="167"/>
      <c r="V585" s="175"/>
      <c r="W585" s="37"/>
      <c r="X585" s="37"/>
      <c r="Y585" s="39"/>
      <c r="Z585" s="40"/>
      <c r="AA585" s="41"/>
      <c r="AB585" s="41"/>
      <c r="AC585" s="41"/>
      <c r="AD585" s="42"/>
      <c r="AE585" s="41"/>
      <c r="AF585" s="43"/>
      <c r="AG585" s="44"/>
      <c r="AH585" s="44"/>
      <c r="AI585" s="42"/>
      <c r="AJ585" s="45"/>
      <c r="AK585" s="44"/>
      <c r="AL585" s="41"/>
      <c r="AM585" s="41"/>
      <c r="AN585" s="44"/>
      <c r="AO585" s="44"/>
      <c r="AP585" s="50">
        <v>1E-4</v>
      </c>
      <c r="AQ585" s="37"/>
      <c r="AR585" s="314"/>
      <c r="AS585" s="314"/>
      <c r="AT585" s="314"/>
      <c r="AU585" s="314"/>
      <c r="AV585" s="314"/>
      <c r="AW585" s="314"/>
      <c r="AX585" s="314"/>
      <c r="AY585" s="314"/>
      <c r="AZ585" s="314"/>
    </row>
    <row r="586" spans="1:52" s="30" customFormat="1" ht="24">
      <c r="A586" s="156" t="s">
        <v>706</v>
      </c>
      <c r="B586" s="13" t="s">
        <v>49</v>
      </c>
      <c r="C586" s="14" t="s">
        <v>307</v>
      </c>
      <c r="D586" s="15" t="s">
        <v>59</v>
      </c>
      <c r="E586" s="60" t="s">
        <v>997</v>
      </c>
      <c r="F586" s="59" t="s">
        <v>522</v>
      </c>
      <c r="G586" s="18" t="s">
        <v>540</v>
      </c>
      <c r="H586" s="17" t="s">
        <v>561</v>
      </c>
      <c r="I586" s="72"/>
      <c r="J586" s="19">
        <v>4</v>
      </c>
      <c r="K586" s="20" t="s">
        <v>620</v>
      </c>
      <c r="L586" s="20" t="s">
        <v>37</v>
      </c>
      <c r="M586" s="17" t="s">
        <v>410</v>
      </c>
      <c r="N586" s="17" t="s">
        <v>588</v>
      </c>
      <c r="O586" s="17" t="s">
        <v>587</v>
      </c>
      <c r="P586" s="21">
        <f t="shared" si="61"/>
        <v>5804</v>
      </c>
      <c r="Q586" s="12">
        <v>330</v>
      </c>
      <c r="R586" s="21">
        <f t="shared" si="62"/>
        <v>1915320</v>
      </c>
      <c r="S586" s="167">
        <f t="shared" si="63"/>
        <v>191.53200000000001</v>
      </c>
      <c r="T586" s="167">
        <v>68</v>
      </c>
      <c r="U586" s="167">
        <f t="shared" si="64"/>
        <v>123.53200000000001</v>
      </c>
      <c r="V586" s="175">
        <f t="shared" si="65"/>
        <v>160.649</v>
      </c>
      <c r="W586" s="37"/>
      <c r="X586" s="37"/>
      <c r="Y586" s="39"/>
      <c r="Z586" s="40"/>
      <c r="AA586" s="41"/>
      <c r="AB586" s="41"/>
      <c r="AC586" s="41"/>
      <c r="AD586" s="42"/>
      <c r="AE586" s="41"/>
      <c r="AF586" s="43"/>
      <c r="AG586" s="44"/>
      <c r="AH586" s="44"/>
      <c r="AI586" s="42"/>
      <c r="AJ586" s="45"/>
      <c r="AK586" s="44"/>
      <c r="AL586" s="41"/>
      <c r="AM586" s="41"/>
      <c r="AN586" s="44"/>
      <c r="AO586" s="44"/>
      <c r="AP586" s="50">
        <v>1E-4</v>
      </c>
      <c r="AQ586" s="37"/>
      <c r="AR586" s="314"/>
      <c r="AS586" s="314"/>
      <c r="AT586" s="314"/>
      <c r="AU586" s="314"/>
      <c r="AV586" s="314"/>
      <c r="AW586" s="314"/>
      <c r="AX586" s="314"/>
      <c r="AY586" s="314"/>
      <c r="AZ586" s="314"/>
    </row>
    <row r="587" spans="1:52" s="30" customFormat="1" ht="24">
      <c r="A587" s="253" t="s">
        <v>707</v>
      </c>
      <c r="B587" s="69" t="s">
        <v>49</v>
      </c>
      <c r="C587" s="14" t="s">
        <v>1054</v>
      </c>
      <c r="D587" s="15" t="s">
        <v>51</v>
      </c>
      <c r="E587" s="60" t="s">
        <v>1055</v>
      </c>
      <c r="F587" s="70" t="s">
        <v>381</v>
      </c>
      <c r="G587" s="18" t="s">
        <v>540</v>
      </c>
      <c r="H587" s="17" t="s">
        <v>1056</v>
      </c>
      <c r="I587" s="72"/>
      <c r="J587" s="19">
        <v>4</v>
      </c>
      <c r="K587" s="20" t="s">
        <v>620</v>
      </c>
      <c r="L587" s="20" t="s">
        <v>37</v>
      </c>
      <c r="M587" s="17" t="s">
        <v>460</v>
      </c>
      <c r="N587" s="17" t="s">
        <v>481</v>
      </c>
      <c r="O587" s="17" t="s">
        <v>600</v>
      </c>
      <c r="P587" s="21">
        <f t="shared" si="61"/>
        <v>6954</v>
      </c>
      <c r="Q587" s="12">
        <v>330</v>
      </c>
      <c r="R587" s="21">
        <f t="shared" si="62"/>
        <v>2294820</v>
      </c>
      <c r="S587" s="167">
        <f t="shared" si="63"/>
        <v>229.482</v>
      </c>
      <c r="T587" s="167"/>
      <c r="U587" s="167"/>
      <c r="V587" s="175"/>
      <c r="W587" s="37"/>
      <c r="X587" s="37"/>
      <c r="Y587" s="39"/>
      <c r="Z587" s="40"/>
      <c r="AA587" s="41"/>
      <c r="AB587" s="41"/>
      <c r="AC587" s="41"/>
      <c r="AD587" s="42"/>
      <c r="AE587" s="41"/>
      <c r="AF587" s="43"/>
      <c r="AG587" s="44"/>
      <c r="AH587" s="44"/>
      <c r="AI587" s="42"/>
      <c r="AJ587" s="45"/>
      <c r="AK587" s="44"/>
      <c r="AL587" s="41"/>
      <c r="AM587" s="41"/>
      <c r="AN587" s="44"/>
      <c r="AO587" s="44"/>
      <c r="AP587" s="50">
        <v>1E-4</v>
      </c>
      <c r="AQ587" s="37"/>
      <c r="AR587" s="314"/>
      <c r="AS587" s="314"/>
      <c r="AT587" s="314"/>
      <c r="AU587" s="314"/>
      <c r="AV587" s="314"/>
      <c r="AW587" s="314"/>
      <c r="AX587" s="314"/>
      <c r="AY587" s="314"/>
      <c r="AZ587" s="314"/>
    </row>
    <row r="588" spans="1:52" s="30" customFormat="1" ht="24">
      <c r="A588" s="254"/>
      <c r="B588" s="69"/>
      <c r="C588" s="14"/>
      <c r="D588" s="15"/>
      <c r="E588" s="60"/>
      <c r="F588" s="70"/>
      <c r="G588" s="18" t="s">
        <v>540</v>
      </c>
      <c r="H588" s="17" t="s">
        <v>1056</v>
      </c>
      <c r="I588" s="72"/>
      <c r="J588" s="19">
        <v>4</v>
      </c>
      <c r="K588" s="20" t="s">
        <v>620</v>
      </c>
      <c r="L588" s="20" t="s">
        <v>37</v>
      </c>
      <c r="M588" s="17" t="s">
        <v>588</v>
      </c>
      <c r="N588" s="17" t="s">
        <v>481</v>
      </c>
      <c r="O588" s="17" t="s">
        <v>597</v>
      </c>
      <c r="P588" s="21">
        <f t="shared" ref="P588" si="66">M588*400+N588*100+O588</f>
        <v>949</v>
      </c>
      <c r="Q588" s="12">
        <v>330</v>
      </c>
      <c r="R588" s="21">
        <f t="shared" ref="R588" si="67">P588*Q588</f>
        <v>313170</v>
      </c>
      <c r="S588" s="167">
        <f t="shared" ref="S588:S589" si="68">R588*0.01%</f>
        <v>31.317</v>
      </c>
      <c r="T588" s="167"/>
      <c r="U588" s="167"/>
      <c r="V588" s="175"/>
      <c r="W588" s="37"/>
      <c r="X588" s="37"/>
      <c r="Y588" s="39"/>
      <c r="Z588" s="40"/>
      <c r="AA588" s="41"/>
      <c r="AB588" s="41"/>
      <c r="AC588" s="41"/>
      <c r="AD588" s="42"/>
      <c r="AE588" s="41"/>
      <c r="AF588" s="43"/>
      <c r="AG588" s="44"/>
      <c r="AH588" s="44"/>
      <c r="AI588" s="42"/>
      <c r="AJ588" s="45"/>
      <c r="AK588" s="44"/>
      <c r="AL588" s="41"/>
      <c r="AM588" s="41"/>
      <c r="AN588" s="44"/>
      <c r="AO588" s="44"/>
      <c r="AP588" s="50">
        <v>1E-4</v>
      </c>
      <c r="AQ588" s="37"/>
      <c r="AR588" s="314"/>
      <c r="AS588" s="314"/>
      <c r="AT588" s="314"/>
      <c r="AU588" s="314"/>
      <c r="AV588" s="314"/>
      <c r="AW588" s="314"/>
      <c r="AX588" s="314"/>
      <c r="AY588" s="314"/>
      <c r="AZ588" s="314"/>
    </row>
    <row r="589" spans="1:52" s="30" customFormat="1" ht="24">
      <c r="A589" s="255"/>
      <c r="B589" s="69"/>
      <c r="C589" s="14"/>
      <c r="D589" s="15"/>
      <c r="E589" s="60"/>
      <c r="F589" s="70"/>
      <c r="G589" s="18"/>
      <c r="H589" s="17"/>
      <c r="I589" s="72"/>
      <c r="J589" s="19"/>
      <c r="K589" s="20"/>
      <c r="L589" s="20"/>
      <c r="M589" s="17"/>
      <c r="N589" s="17"/>
      <c r="O589" s="17"/>
      <c r="P589" s="21"/>
      <c r="Q589" s="12"/>
      <c r="R589" s="21">
        <f>SUM(R587:R588)</f>
        <v>2607990</v>
      </c>
      <c r="S589" s="167">
        <f t="shared" si="68"/>
        <v>260.79900000000004</v>
      </c>
      <c r="T589" s="167"/>
      <c r="U589" s="167"/>
      <c r="V589" s="175"/>
      <c r="W589" s="37"/>
      <c r="X589" s="37"/>
      <c r="Y589" s="39"/>
      <c r="Z589" s="40"/>
      <c r="AA589" s="41"/>
      <c r="AB589" s="41"/>
      <c r="AC589" s="41"/>
      <c r="AD589" s="42"/>
      <c r="AE589" s="41"/>
      <c r="AF589" s="43"/>
      <c r="AG589" s="44"/>
      <c r="AH589" s="44"/>
      <c r="AI589" s="42"/>
      <c r="AJ589" s="45"/>
      <c r="AK589" s="44"/>
      <c r="AL589" s="41"/>
      <c r="AM589" s="41"/>
      <c r="AN589" s="44"/>
      <c r="AO589" s="44"/>
      <c r="AP589" s="50"/>
      <c r="AQ589" s="37"/>
      <c r="AR589" s="314"/>
      <c r="AS589" s="314"/>
      <c r="AT589" s="314"/>
      <c r="AU589" s="314"/>
      <c r="AV589" s="314"/>
      <c r="AW589" s="314"/>
      <c r="AX589" s="314"/>
      <c r="AY589" s="314"/>
      <c r="AZ589" s="314"/>
    </row>
    <row r="590" spans="1:52" s="30" customFormat="1" ht="24">
      <c r="A590" s="253" t="s">
        <v>708</v>
      </c>
      <c r="B590" s="13" t="s">
        <v>49</v>
      </c>
      <c r="C590" s="14" t="s">
        <v>308</v>
      </c>
      <c r="D590" s="15" t="s">
        <v>45</v>
      </c>
      <c r="E590" s="60" t="s">
        <v>998</v>
      </c>
      <c r="F590" s="59" t="s">
        <v>523</v>
      </c>
      <c r="G590" s="18" t="s">
        <v>540</v>
      </c>
      <c r="H590" s="17" t="s">
        <v>552</v>
      </c>
      <c r="I590" s="72"/>
      <c r="J590" s="19">
        <v>4</v>
      </c>
      <c r="K590" s="20" t="s">
        <v>620</v>
      </c>
      <c r="L590" s="20" t="s">
        <v>37</v>
      </c>
      <c r="M590" s="17" t="s">
        <v>588</v>
      </c>
      <c r="N590" s="17" t="s">
        <v>588</v>
      </c>
      <c r="O590" s="17" t="s">
        <v>362</v>
      </c>
      <c r="P590" s="21">
        <f t="shared" si="61"/>
        <v>1095</v>
      </c>
      <c r="Q590" s="12">
        <v>330</v>
      </c>
      <c r="R590" s="21">
        <f t="shared" si="62"/>
        <v>361350</v>
      </c>
      <c r="S590" s="167">
        <f t="shared" si="63"/>
        <v>36.135000000000005</v>
      </c>
      <c r="T590" s="167"/>
      <c r="U590" s="167"/>
      <c r="V590" s="175"/>
      <c r="W590" s="37"/>
      <c r="X590" s="37"/>
      <c r="Y590" s="39"/>
      <c r="Z590" s="40"/>
      <c r="AA590" s="41"/>
      <c r="AB590" s="41"/>
      <c r="AC590" s="41"/>
      <c r="AD590" s="42"/>
      <c r="AE590" s="41"/>
      <c r="AF590" s="43"/>
      <c r="AG590" s="44"/>
      <c r="AH590" s="44"/>
      <c r="AI590" s="42"/>
      <c r="AJ590" s="45"/>
      <c r="AK590" s="44"/>
      <c r="AL590" s="41"/>
      <c r="AM590" s="41"/>
      <c r="AN590" s="44"/>
      <c r="AO590" s="44"/>
      <c r="AP590" s="50">
        <v>1E-4</v>
      </c>
      <c r="AQ590" s="37"/>
      <c r="AR590" s="314"/>
      <c r="AS590" s="314"/>
      <c r="AT590" s="314"/>
      <c r="AU590" s="314"/>
      <c r="AV590" s="314"/>
      <c r="AW590" s="314"/>
      <c r="AX590" s="314"/>
      <c r="AY590" s="314"/>
      <c r="AZ590" s="314"/>
    </row>
    <row r="591" spans="1:52" s="30" customFormat="1" ht="23.25">
      <c r="A591" s="254"/>
      <c r="B591" s="13"/>
      <c r="C591" s="14"/>
      <c r="D591" s="15"/>
      <c r="E591" s="61"/>
      <c r="F591" s="59"/>
      <c r="G591" s="18" t="s">
        <v>540</v>
      </c>
      <c r="H591" s="17" t="s">
        <v>578</v>
      </c>
      <c r="I591" s="72"/>
      <c r="J591" s="19">
        <v>4</v>
      </c>
      <c r="K591" s="20" t="s">
        <v>620</v>
      </c>
      <c r="L591" s="20" t="s">
        <v>37</v>
      </c>
      <c r="M591" s="17" t="s">
        <v>589</v>
      </c>
      <c r="N591" s="17" t="s">
        <v>585</v>
      </c>
      <c r="O591" s="17" t="s">
        <v>585</v>
      </c>
      <c r="P591" s="21">
        <f t="shared" si="61"/>
        <v>4000</v>
      </c>
      <c r="Q591" s="12">
        <v>330</v>
      </c>
      <c r="R591" s="21">
        <f t="shared" si="62"/>
        <v>1320000</v>
      </c>
      <c r="S591" s="167">
        <f t="shared" si="63"/>
        <v>132</v>
      </c>
      <c r="T591" s="167"/>
      <c r="U591" s="167"/>
      <c r="V591" s="175"/>
      <c r="W591" s="37"/>
      <c r="X591" s="37"/>
      <c r="Y591" s="39"/>
      <c r="Z591" s="40"/>
      <c r="AA591" s="41"/>
      <c r="AB591" s="41"/>
      <c r="AC591" s="41"/>
      <c r="AD591" s="42"/>
      <c r="AE591" s="41"/>
      <c r="AF591" s="43"/>
      <c r="AG591" s="44"/>
      <c r="AH591" s="44"/>
      <c r="AI591" s="42"/>
      <c r="AJ591" s="45"/>
      <c r="AK591" s="44"/>
      <c r="AL591" s="41"/>
      <c r="AM591" s="41"/>
      <c r="AN591" s="44"/>
      <c r="AO591" s="44"/>
      <c r="AP591" s="50">
        <v>1E-4</v>
      </c>
      <c r="AQ591" s="37"/>
      <c r="AR591" s="314"/>
      <c r="AS591" s="314"/>
      <c r="AT591" s="314"/>
      <c r="AU591" s="314"/>
      <c r="AV591" s="314"/>
      <c r="AW591" s="314"/>
      <c r="AX591" s="314"/>
      <c r="AY591" s="314"/>
      <c r="AZ591" s="314"/>
    </row>
    <row r="592" spans="1:52" s="30" customFormat="1" ht="23.25">
      <c r="A592" s="255"/>
      <c r="B592" s="13"/>
      <c r="C592" s="14"/>
      <c r="D592" s="15"/>
      <c r="E592" s="61"/>
      <c r="F592" s="59"/>
      <c r="G592" s="18"/>
      <c r="H592" s="17"/>
      <c r="I592" s="72"/>
      <c r="J592" s="19"/>
      <c r="K592" s="20"/>
      <c r="L592" s="20"/>
      <c r="M592" s="17"/>
      <c r="N592" s="17"/>
      <c r="O592" s="17"/>
      <c r="P592" s="21"/>
      <c r="Q592" s="12"/>
      <c r="R592" s="21"/>
      <c r="S592" s="167">
        <f>SUM(S590:S591)</f>
        <v>168.13499999999999</v>
      </c>
      <c r="T592" s="167">
        <v>59</v>
      </c>
      <c r="U592" s="167">
        <f t="shared" si="64"/>
        <v>109.13499999999999</v>
      </c>
      <c r="V592" s="175">
        <f t="shared" si="65"/>
        <v>140.85124999999999</v>
      </c>
      <c r="W592" s="37"/>
      <c r="X592" s="37"/>
      <c r="Y592" s="39"/>
      <c r="Z592" s="40"/>
      <c r="AA592" s="41"/>
      <c r="AB592" s="41"/>
      <c r="AC592" s="41"/>
      <c r="AD592" s="42"/>
      <c r="AE592" s="41"/>
      <c r="AF592" s="43"/>
      <c r="AG592" s="44"/>
      <c r="AH592" s="44"/>
      <c r="AI592" s="42"/>
      <c r="AJ592" s="45"/>
      <c r="AK592" s="44"/>
      <c r="AL592" s="41"/>
      <c r="AM592" s="41"/>
      <c r="AN592" s="44"/>
      <c r="AO592" s="44"/>
      <c r="AP592" s="50"/>
      <c r="AQ592" s="37"/>
      <c r="AR592" s="314"/>
      <c r="AS592" s="314"/>
      <c r="AT592" s="314"/>
      <c r="AU592" s="314"/>
      <c r="AV592" s="314"/>
      <c r="AW592" s="314"/>
      <c r="AX592" s="314"/>
      <c r="AY592" s="314"/>
      <c r="AZ592" s="314"/>
    </row>
    <row r="593" spans="1:52" s="30" customFormat="1" ht="24">
      <c r="A593" s="253" t="s">
        <v>709</v>
      </c>
      <c r="B593" s="13" t="s">
        <v>49</v>
      </c>
      <c r="C593" s="14" t="s">
        <v>309</v>
      </c>
      <c r="D593" s="15" t="s">
        <v>45</v>
      </c>
      <c r="E593" s="60" t="s">
        <v>998</v>
      </c>
      <c r="F593" s="59" t="s">
        <v>479</v>
      </c>
      <c r="G593" s="18" t="s">
        <v>540</v>
      </c>
      <c r="H593" s="17" t="s">
        <v>543</v>
      </c>
      <c r="I593" s="72"/>
      <c r="J593" s="19">
        <v>4</v>
      </c>
      <c r="K593" s="20" t="s">
        <v>620</v>
      </c>
      <c r="L593" s="20" t="s">
        <v>37</v>
      </c>
      <c r="M593" s="17" t="s">
        <v>585</v>
      </c>
      <c r="N593" s="17" t="s">
        <v>584</v>
      </c>
      <c r="O593" s="17" t="s">
        <v>502</v>
      </c>
      <c r="P593" s="21">
        <f t="shared" si="61"/>
        <v>326</v>
      </c>
      <c r="Q593" s="12">
        <v>330</v>
      </c>
      <c r="R593" s="21">
        <f t="shared" si="62"/>
        <v>107580</v>
      </c>
      <c r="S593" s="167">
        <f t="shared" si="63"/>
        <v>10.758000000000001</v>
      </c>
      <c r="T593" s="167"/>
      <c r="U593" s="167"/>
      <c r="V593" s="175"/>
      <c r="W593" s="37"/>
      <c r="X593" s="37"/>
      <c r="Y593" s="39"/>
      <c r="Z593" s="40"/>
      <c r="AA593" s="41"/>
      <c r="AB593" s="41"/>
      <c r="AC593" s="41"/>
      <c r="AD593" s="42"/>
      <c r="AE593" s="41"/>
      <c r="AF593" s="43"/>
      <c r="AG593" s="44"/>
      <c r="AH593" s="44"/>
      <c r="AI593" s="42"/>
      <c r="AJ593" s="45"/>
      <c r="AK593" s="44"/>
      <c r="AL593" s="41"/>
      <c r="AM593" s="41"/>
      <c r="AN593" s="44"/>
      <c r="AO593" s="44"/>
      <c r="AP593" s="50">
        <v>1E-4</v>
      </c>
      <c r="AQ593" s="37"/>
      <c r="AR593" s="314"/>
      <c r="AS593" s="314"/>
      <c r="AT593" s="314"/>
      <c r="AU593" s="314"/>
      <c r="AV593" s="314"/>
      <c r="AW593" s="314"/>
      <c r="AX593" s="314"/>
      <c r="AY593" s="314"/>
      <c r="AZ593" s="314"/>
    </row>
    <row r="594" spans="1:52" s="30" customFormat="1" ht="23.25">
      <c r="A594" s="254"/>
      <c r="B594" s="13"/>
      <c r="C594" s="14"/>
      <c r="D594" s="15"/>
      <c r="E594" s="61"/>
      <c r="F594" s="59"/>
      <c r="G594" s="18" t="s">
        <v>540</v>
      </c>
      <c r="H594" s="17" t="s">
        <v>543</v>
      </c>
      <c r="I594" s="72"/>
      <c r="J594" s="19">
        <v>4</v>
      </c>
      <c r="K594" s="20" t="s">
        <v>620</v>
      </c>
      <c r="L594" s="20" t="s">
        <v>37</v>
      </c>
      <c r="M594" s="17" t="s">
        <v>588</v>
      </c>
      <c r="N594" s="17" t="s">
        <v>481</v>
      </c>
      <c r="O594" s="17" t="s">
        <v>375</v>
      </c>
      <c r="P594" s="21">
        <f t="shared" si="61"/>
        <v>945</v>
      </c>
      <c r="Q594" s="12">
        <v>330</v>
      </c>
      <c r="R594" s="21">
        <f t="shared" si="62"/>
        <v>311850</v>
      </c>
      <c r="S594" s="167">
        <f t="shared" si="63"/>
        <v>31.185000000000002</v>
      </c>
      <c r="T594" s="167"/>
      <c r="U594" s="167"/>
      <c r="V594" s="175"/>
      <c r="W594" s="37"/>
      <c r="X594" s="37"/>
      <c r="Y594" s="39"/>
      <c r="Z594" s="40"/>
      <c r="AA594" s="41"/>
      <c r="AB594" s="41"/>
      <c r="AC594" s="41"/>
      <c r="AD594" s="42"/>
      <c r="AE594" s="41"/>
      <c r="AF594" s="43"/>
      <c r="AG594" s="44"/>
      <c r="AH594" s="44"/>
      <c r="AI594" s="42"/>
      <c r="AJ594" s="45"/>
      <c r="AK594" s="44"/>
      <c r="AL594" s="41"/>
      <c r="AM594" s="41"/>
      <c r="AN594" s="44"/>
      <c r="AO594" s="44"/>
      <c r="AP594" s="50">
        <v>1E-4</v>
      </c>
      <c r="AQ594" s="37"/>
      <c r="AR594" s="314"/>
      <c r="AS594" s="314"/>
      <c r="AT594" s="314"/>
      <c r="AU594" s="314"/>
      <c r="AV594" s="314"/>
      <c r="AW594" s="314"/>
      <c r="AX594" s="314"/>
      <c r="AY594" s="314"/>
      <c r="AZ594" s="314"/>
    </row>
    <row r="595" spans="1:52" s="30" customFormat="1" ht="23.25">
      <c r="A595" s="254"/>
      <c r="B595" s="13"/>
      <c r="C595" s="14"/>
      <c r="D595" s="15"/>
      <c r="E595" s="61"/>
      <c r="F595" s="59"/>
      <c r="G595" s="18" t="s">
        <v>540</v>
      </c>
      <c r="H595" s="17" t="s">
        <v>552</v>
      </c>
      <c r="I595" s="72"/>
      <c r="J595" s="19">
        <v>4</v>
      </c>
      <c r="K595" s="20" t="s">
        <v>620</v>
      </c>
      <c r="L595" s="20" t="s">
        <v>37</v>
      </c>
      <c r="M595" s="17" t="s">
        <v>460</v>
      </c>
      <c r="N595" s="17" t="s">
        <v>585</v>
      </c>
      <c r="O595" s="17" t="s">
        <v>481</v>
      </c>
      <c r="P595" s="21">
        <f t="shared" si="61"/>
        <v>6801</v>
      </c>
      <c r="Q595" s="12">
        <v>330</v>
      </c>
      <c r="R595" s="21">
        <f t="shared" si="62"/>
        <v>2244330</v>
      </c>
      <c r="S595" s="167">
        <f t="shared" si="63"/>
        <v>224.43300000000002</v>
      </c>
      <c r="T595" s="167"/>
      <c r="U595" s="167"/>
      <c r="V595" s="175"/>
      <c r="W595" s="37"/>
      <c r="X595" s="37"/>
      <c r="Y595" s="39"/>
      <c r="Z595" s="40"/>
      <c r="AA595" s="41"/>
      <c r="AB595" s="41"/>
      <c r="AC595" s="41"/>
      <c r="AD595" s="42"/>
      <c r="AE595" s="41"/>
      <c r="AF595" s="43"/>
      <c r="AG595" s="44"/>
      <c r="AH595" s="44"/>
      <c r="AI595" s="42"/>
      <c r="AJ595" s="45"/>
      <c r="AK595" s="44"/>
      <c r="AL595" s="41"/>
      <c r="AM595" s="41"/>
      <c r="AN595" s="44"/>
      <c r="AO595" s="44"/>
      <c r="AP595" s="50">
        <v>1E-4</v>
      </c>
      <c r="AQ595" s="37"/>
      <c r="AR595" s="314"/>
      <c r="AS595" s="314"/>
      <c r="AT595" s="314"/>
      <c r="AU595" s="314"/>
      <c r="AV595" s="314"/>
      <c r="AW595" s="314"/>
      <c r="AX595" s="314"/>
      <c r="AY595" s="314"/>
      <c r="AZ595" s="314"/>
    </row>
    <row r="596" spans="1:52" s="30" customFormat="1" ht="23.25">
      <c r="A596" s="255"/>
      <c r="B596" s="13"/>
      <c r="C596" s="14"/>
      <c r="D596" s="15"/>
      <c r="E596" s="61"/>
      <c r="F596" s="59"/>
      <c r="G596" s="18"/>
      <c r="H596" s="17"/>
      <c r="I596" s="72"/>
      <c r="J596" s="19"/>
      <c r="K596" s="20"/>
      <c r="L596" s="20"/>
      <c r="M596" s="17"/>
      <c r="N596" s="17"/>
      <c r="O596" s="17"/>
      <c r="P596" s="21"/>
      <c r="Q596" s="12"/>
      <c r="R596" s="21"/>
      <c r="S596" s="167">
        <f>SUM(S593:S595)</f>
        <v>266.37600000000003</v>
      </c>
      <c r="T596" s="167">
        <v>80</v>
      </c>
      <c r="U596" s="167">
        <f t="shared" si="64"/>
        <v>186.37600000000003</v>
      </c>
      <c r="V596" s="175">
        <f t="shared" si="65"/>
        <v>219.78200000000004</v>
      </c>
      <c r="W596" s="37"/>
      <c r="X596" s="37"/>
      <c r="Y596" s="39"/>
      <c r="Z596" s="40"/>
      <c r="AA596" s="41"/>
      <c r="AB596" s="41"/>
      <c r="AC596" s="41"/>
      <c r="AD596" s="42"/>
      <c r="AE596" s="41"/>
      <c r="AF596" s="43"/>
      <c r="AG596" s="44"/>
      <c r="AH596" s="44"/>
      <c r="AI596" s="42"/>
      <c r="AJ596" s="45"/>
      <c r="AK596" s="44"/>
      <c r="AL596" s="41"/>
      <c r="AM596" s="41"/>
      <c r="AN596" s="44"/>
      <c r="AO596" s="44"/>
      <c r="AP596" s="50"/>
      <c r="AQ596" s="37"/>
      <c r="AR596" s="314"/>
      <c r="AS596" s="314"/>
      <c r="AT596" s="314"/>
      <c r="AU596" s="314"/>
      <c r="AV596" s="314"/>
      <c r="AW596" s="314"/>
      <c r="AX596" s="314"/>
      <c r="AY596" s="314"/>
      <c r="AZ596" s="314"/>
    </row>
    <row r="597" spans="1:52" s="30" customFormat="1" ht="24">
      <c r="A597" s="253" t="s">
        <v>710</v>
      </c>
      <c r="B597" s="13" t="s">
        <v>43</v>
      </c>
      <c r="C597" s="14" t="s">
        <v>311</v>
      </c>
      <c r="D597" s="15" t="s">
        <v>59</v>
      </c>
      <c r="E597" s="60" t="s">
        <v>1000</v>
      </c>
      <c r="F597" s="59" t="s">
        <v>525</v>
      </c>
      <c r="G597" s="18" t="s">
        <v>540</v>
      </c>
      <c r="H597" s="17" t="s">
        <v>544</v>
      </c>
      <c r="I597" s="72"/>
      <c r="J597" s="19">
        <v>4</v>
      </c>
      <c r="K597" s="20" t="s">
        <v>620</v>
      </c>
      <c r="L597" s="20" t="s">
        <v>37</v>
      </c>
      <c r="M597" s="17" t="s">
        <v>588</v>
      </c>
      <c r="N597" s="17" t="s">
        <v>585</v>
      </c>
      <c r="O597" s="17" t="s">
        <v>486</v>
      </c>
      <c r="P597" s="21">
        <f t="shared" si="61"/>
        <v>812</v>
      </c>
      <c r="Q597" s="12">
        <v>330</v>
      </c>
      <c r="R597" s="21">
        <f t="shared" si="62"/>
        <v>267960</v>
      </c>
      <c r="S597" s="167">
        <f t="shared" si="63"/>
        <v>26.796000000000003</v>
      </c>
      <c r="T597" s="167"/>
      <c r="U597" s="167"/>
      <c r="V597" s="175"/>
      <c r="W597" s="37"/>
      <c r="X597" s="37"/>
      <c r="Y597" s="39"/>
      <c r="Z597" s="40"/>
      <c r="AA597" s="41"/>
      <c r="AB597" s="41"/>
      <c r="AC597" s="41"/>
      <c r="AD597" s="42"/>
      <c r="AE597" s="41"/>
      <c r="AF597" s="43"/>
      <c r="AG597" s="44"/>
      <c r="AH597" s="44"/>
      <c r="AI597" s="42"/>
      <c r="AJ597" s="45"/>
      <c r="AK597" s="44"/>
      <c r="AL597" s="41"/>
      <c r="AM597" s="41"/>
      <c r="AN597" s="44"/>
      <c r="AO597" s="44"/>
      <c r="AP597" s="50">
        <v>1E-4</v>
      </c>
      <c r="AQ597" s="37"/>
      <c r="AR597" s="314"/>
      <c r="AS597" s="314"/>
      <c r="AT597" s="314"/>
      <c r="AU597" s="314"/>
      <c r="AV597" s="314"/>
      <c r="AW597" s="314"/>
      <c r="AX597" s="314"/>
      <c r="AY597" s="314"/>
      <c r="AZ597" s="314"/>
    </row>
    <row r="598" spans="1:52" s="30" customFormat="1" ht="23.25">
      <c r="A598" s="254"/>
      <c r="B598" s="13"/>
      <c r="C598" s="14"/>
      <c r="D598" s="15"/>
      <c r="E598" s="61"/>
      <c r="F598" s="59"/>
      <c r="G598" s="18" t="s">
        <v>540</v>
      </c>
      <c r="H598" s="17" t="s">
        <v>543</v>
      </c>
      <c r="I598" s="72"/>
      <c r="J598" s="19">
        <v>4</v>
      </c>
      <c r="K598" s="20" t="s">
        <v>620</v>
      </c>
      <c r="L598" s="20" t="s">
        <v>37</v>
      </c>
      <c r="M598" s="17" t="s">
        <v>585</v>
      </c>
      <c r="N598" s="17" t="s">
        <v>584</v>
      </c>
      <c r="O598" s="17" t="s">
        <v>608</v>
      </c>
      <c r="P598" s="21">
        <f t="shared" si="61"/>
        <v>379</v>
      </c>
      <c r="Q598" s="12">
        <v>330</v>
      </c>
      <c r="R598" s="21">
        <f t="shared" si="62"/>
        <v>125070</v>
      </c>
      <c r="S598" s="167">
        <f t="shared" si="63"/>
        <v>12.507000000000001</v>
      </c>
      <c r="T598" s="167"/>
      <c r="U598" s="167"/>
      <c r="V598" s="175"/>
      <c r="W598" s="37"/>
      <c r="X598" s="37"/>
      <c r="Y598" s="39"/>
      <c r="Z598" s="40"/>
      <c r="AA598" s="41"/>
      <c r="AB598" s="41"/>
      <c r="AC598" s="41"/>
      <c r="AD598" s="42"/>
      <c r="AE598" s="41"/>
      <c r="AF598" s="43"/>
      <c r="AG598" s="44"/>
      <c r="AH598" s="44"/>
      <c r="AI598" s="42"/>
      <c r="AJ598" s="45"/>
      <c r="AK598" s="44"/>
      <c r="AL598" s="41"/>
      <c r="AM598" s="41"/>
      <c r="AN598" s="44"/>
      <c r="AO598" s="44"/>
      <c r="AP598" s="50">
        <v>1E-4</v>
      </c>
      <c r="AQ598" s="37"/>
      <c r="AR598" s="314"/>
      <c r="AS598" s="314"/>
      <c r="AT598" s="314"/>
      <c r="AU598" s="314"/>
      <c r="AV598" s="314"/>
      <c r="AW598" s="314"/>
      <c r="AX598" s="314"/>
      <c r="AY598" s="314"/>
      <c r="AZ598" s="314"/>
    </row>
    <row r="599" spans="1:52" s="30" customFormat="1" ht="23.25">
      <c r="A599" s="255"/>
      <c r="B599" s="13"/>
      <c r="C599" s="14"/>
      <c r="D599" s="15"/>
      <c r="E599" s="61"/>
      <c r="F599" s="59"/>
      <c r="G599" s="18"/>
      <c r="H599" s="17"/>
      <c r="I599" s="72"/>
      <c r="J599" s="19"/>
      <c r="K599" s="20"/>
      <c r="L599" s="20"/>
      <c r="M599" s="17"/>
      <c r="N599" s="17"/>
      <c r="O599" s="17"/>
      <c r="P599" s="21"/>
      <c r="Q599" s="12"/>
      <c r="R599" s="21"/>
      <c r="S599" s="167">
        <f>SUM(S597:S598)</f>
        <v>39.303000000000004</v>
      </c>
      <c r="T599" s="167"/>
      <c r="U599" s="167"/>
      <c r="V599" s="175"/>
      <c r="W599" s="37"/>
      <c r="X599" s="37"/>
      <c r="Y599" s="39"/>
      <c r="Z599" s="40"/>
      <c r="AA599" s="41"/>
      <c r="AB599" s="41"/>
      <c r="AC599" s="41"/>
      <c r="AD599" s="42"/>
      <c r="AE599" s="41"/>
      <c r="AF599" s="43"/>
      <c r="AG599" s="44"/>
      <c r="AH599" s="44"/>
      <c r="AI599" s="42"/>
      <c r="AJ599" s="45"/>
      <c r="AK599" s="44"/>
      <c r="AL599" s="41"/>
      <c r="AM599" s="41"/>
      <c r="AN599" s="44"/>
      <c r="AO599" s="44"/>
      <c r="AP599" s="50"/>
      <c r="AQ599" s="37"/>
      <c r="AR599" s="314"/>
      <c r="AS599" s="314"/>
      <c r="AT599" s="314"/>
      <c r="AU599" s="314"/>
      <c r="AV599" s="314"/>
      <c r="AW599" s="314"/>
      <c r="AX599" s="314"/>
      <c r="AY599" s="314"/>
      <c r="AZ599" s="314"/>
    </row>
    <row r="600" spans="1:52" s="30" customFormat="1" ht="24">
      <c r="A600" s="253" t="s">
        <v>711</v>
      </c>
      <c r="B600" s="13" t="s">
        <v>75</v>
      </c>
      <c r="C600" s="14" t="s">
        <v>312</v>
      </c>
      <c r="D600" s="15" t="s">
        <v>45</v>
      </c>
      <c r="E600" s="60" t="s">
        <v>1001</v>
      </c>
      <c r="F600" s="59" t="s">
        <v>526</v>
      </c>
      <c r="G600" s="18" t="s">
        <v>540</v>
      </c>
      <c r="H600" s="17" t="s">
        <v>560</v>
      </c>
      <c r="I600" s="72"/>
      <c r="J600" s="19">
        <v>4</v>
      </c>
      <c r="K600" s="20" t="s">
        <v>620</v>
      </c>
      <c r="L600" s="20" t="s">
        <v>37</v>
      </c>
      <c r="M600" s="17" t="s">
        <v>481</v>
      </c>
      <c r="N600" s="17" t="s">
        <v>588</v>
      </c>
      <c r="O600" s="17" t="s">
        <v>367</v>
      </c>
      <c r="P600" s="21">
        <f t="shared" si="61"/>
        <v>648</v>
      </c>
      <c r="Q600" s="12">
        <v>330</v>
      </c>
      <c r="R600" s="21">
        <f t="shared" si="62"/>
        <v>213840</v>
      </c>
      <c r="S600" s="167">
        <f t="shared" si="63"/>
        <v>21.384</v>
      </c>
      <c r="T600" s="167"/>
      <c r="U600" s="167"/>
      <c r="V600" s="175"/>
      <c r="W600" s="37"/>
      <c r="X600" s="37"/>
      <c r="Y600" s="39"/>
      <c r="Z600" s="40"/>
      <c r="AA600" s="41"/>
      <c r="AB600" s="41"/>
      <c r="AC600" s="41"/>
      <c r="AD600" s="42"/>
      <c r="AE600" s="41"/>
      <c r="AF600" s="43"/>
      <c r="AG600" s="44"/>
      <c r="AH600" s="44"/>
      <c r="AI600" s="42"/>
      <c r="AJ600" s="45"/>
      <c r="AK600" s="44"/>
      <c r="AL600" s="41"/>
      <c r="AM600" s="41"/>
      <c r="AN600" s="44"/>
      <c r="AO600" s="44"/>
      <c r="AP600" s="50">
        <v>1E-4</v>
      </c>
      <c r="AQ600" s="37"/>
      <c r="AR600" s="314"/>
      <c r="AS600" s="314"/>
      <c r="AT600" s="314"/>
      <c r="AU600" s="314"/>
      <c r="AV600" s="314"/>
      <c r="AW600" s="314"/>
      <c r="AX600" s="314"/>
      <c r="AY600" s="314"/>
      <c r="AZ600" s="314"/>
    </row>
    <row r="601" spans="1:52" s="30" customFormat="1" ht="23.25">
      <c r="A601" s="254"/>
      <c r="B601" s="13"/>
      <c r="C601" s="14"/>
      <c r="D601" s="15"/>
      <c r="E601" s="61"/>
      <c r="F601" s="59"/>
      <c r="G601" s="18" t="s">
        <v>540</v>
      </c>
      <c r="H601" s="17" t="s">
        <v>543</v>
      </c>
      <c r="I601" s="72"/>
      <c r="J601" s="19">
        <v>4</v>
      </c>
      <c r="K601" s="20" t="s">
        <v>620</v>
      </c>
      <c r="L601" s="20" t="s">
        <v>37</v>
      </c>
      <c r="M601" s="17" t="s">
        <v>584</v>
      </c>
      <c r="N601" s="17" t="s">
        <v>588</v>
      </c>
      <c r="O601" s="17" t="s">
        <v>397</v>
      </c>
      <c r="P601" s="21">
        <f t="shared" si="61"/>
        <v>1461</v>
      </c>
      <c r="Q601" s="12">
        <v>330</v>
      </c>
      <c r="R601" s="21">
        <f t="shared" si="62"/>
        <v>482130</v>
      </c>
      <c r="S601" s="167">
        <f t="shared" si="63"/>
        <v>48.213000000000001</v>
      </c>
      <c r="T601" s="167"/>
      <c r="U601" s="167"/>
      <c r="V601" s="175"/>
      <c r="W601" s="37"/>
      <c r="X601" s="37"/>
      <c r="Y601" s="39"/>
      <c r="Z601" s="40"/>
      <c r="AA601" s="41"/>
      <c r="AB601" s="41"/>
      <c r="AC601" s="41"/>
      <c r="AD601" s="42"/>
      <c r="AE601" s="41"/>
      <c r="AF601" s="43"/>
      <c r="AG601" s="44"/>
      <c r="AH601" s="44"/>
      <c r="AI601" s="42"/>
      <c r="AJ601" s="45"/>
      <c r="AK601" s="44"/>
      <c r="AL601" s="41"/>
      <c r="AM601" s="41"/>
      <c r="AN601" s="44"/>
      <c r="AO601" s="44"/>
      <c r="AP601" s="50">
        <v>1E-4</v>
      </c>
      <c r="AQ601" s="37"/>
      <c r="AR601" s="314"/>
      <c r="AS601" s="314"/>
      <c r="AT601" s="314"/>
      <c r="AU601" s="314"/>
      <c r="AV601" s="314"/>
      <c r="AW601" s="314"/>
      <c r="AX601" s="314"/>
      <c r="AY601" s="314"/>
      <c r="AZ601" s="314"/>
    </row>
    <row r="602" spans="1:52" s="30" customFormat="1" ht="23.25">
      <c r="A602" s="255"/>
      <c r="B602" s="13"/>
      <c r="C602" s="14"/>
      <c r="D602" s="15"/>
      <c r="E602" s="61"/>
      <c r="F602" s="59"/>
      <c r="G602" s="18"/>
      <c r="H602" s="17"/>
      <c r="I602" s="72"/>
      <c r="J602" s="19"/>
      <c r="K602" s="20"/>
      <c r="L602" s="20"/>
      <c r="M602" s="17"/>
      <c r="N602" s="17"/>
      <c r="O602" s="17"/>
      <c r="P602" s="21"/>
      <c r="Q602" s="12"/>
      <c r="R602" s="21"/>
      <c r="S602" s="167">
        <f>SUM(S600:S601)</f>
        <v>69.597000000000008</v>
      </c>
      <c r="T602" s="167">
        <v>21</v>
      </c>
      <c r="U602" s="167">
        <f t="shared" si="64"/>
        <v>48.597000000000008</v>
      </c>
      <c r="V602" s="175">
        <f t="shared" si="65"/>
        <v>57.447750000000006</v>
      </c>
      <c r="W602" s="37"/>
      <c r="X602" s="37"/>
      <c r="Y602" s="39"/>
      <c r="Z602" s="40"/>
      <c r="AA602" s="41"/>
      <c r="AB602" s="41"/>
      <c r="AC602" s="41"/>
      <c r="AD602" s="42"/>
      <c r="AE602" s="41"/>
      <c r="AF602" s="43"/>
      <c r="AG602" s="44"/>
      <c r="AH602" s="44"/>
      <c r="AI602" s="42"/>
      <c r="AJ602" s="45"/>
      <c r="AK602" s="44"/>
      <c r="AL602" s="41"/>
      <c r="AM602" s="41"/>
      <c r="AN602" s="44"/>
      <c r="AO602" s="44"/>
      <c r="AP602" s="50"/>
      <c r="AQ602" s="37"/>
      <c r="AR602" s="314"/>
      <c r="AS602" s="314"/>
      <c r="AT602" s="314"/>
      <c r="AU602" s="314"/>
      <c r="AV602" s="314"/>
      <c r="AW602" s="314"/>
      <c r="AX602" s="314"/>
      <c r="AY602" s="314"/>
      <c r="AZ602" s="314"/>
    </row>
    <row r="603" spans="1:52" s="30" customFormat="1" ht="24">
      <c r="A603" s="253" t="s">
        <v>712</v>
      </c>
      <c r="B603" s="13" t="s">
        <v>49</v>
      </c>
      <c r="C603" s="14" t="s">
        <v>313</v>
      </c>
      <c r="D603" s="15" t="s">
        <v>45</v>
      </c>
      <c r="E603" s="60" t="s">
        <v>1002</v>
      </c>
      <c r="F603" s="59" t="s">
        <v>470</v>
      </c>
      <c r="G603" s="18" t="s">
        <v>540</v>
      </c>
      <c r="H603" s="17" t="s">
        <v>560</v>
      </c>
      <c r="I603" s="72"/>
      <c r="J603" s="19">
        <v>4</v>
      </c>
      <c r="K603" s="20" t="s">
        <v>620</v>
      </c>
      <c r="L603" s="20" t="s">
        <v>37</v>
      </c>
      <c r="M603" s="17" t="s">
        <v>481</v>
      </c>
      <c r="N603" s="17" t="s">
        <v>584</v>
      </c>
      <c r="O603" s="17" t="s">
        <v>447</v>
      </c>
      <c r="P603" s="21">
        <f t="shared" si="61"/>
        <v>708</v>
      </c>
      <c r="Q603" s="12">
        <v>330</v>
      </c>
      <c r="R603" s="21">
        <f t="shared" si="62"/>
        <v>233640</v>
      </c>
      <c r="S603" s="167">
        <f t="shared" si="63"/>
        <v>23.364000000000001</v>
      </c>
      <c r="T603" s="167"/>
      <c r="U603" s="167"/>
      <c r="V603" s="175"/>
      <c r="W603" s="37"/>
      <c r="X603" s="37"/>
      <c r="Y603" s="39"/>
      <c r="Z603" s="40"/>
      <c r="AA603" s="41"/>
      <c r="AB603" s="41"/>
      <c r="AC603" s="41"/>
      <c r="AD603" s="42"/>
      <c r="AE603" s="41"/>
      <c r="AF603" s="43"/>
      <c r="AG603" s="44"/>
      <c r="AH603" s="44"/>
      <c r="AI603" s="42"/>
      <c r="AJ603" s="45"/>
      <c r="AK603" s="44"/>
      <c r="AL603" s="41"/>
      <c r="AM603" s="41"/>
      <c r="AN603" s="44"/>
      <c r="AO603" s="44"/>
      <c r="AP603" s="50">
        <v>1E-4</v>
      </c>
      <c r="AQ603" s="37"/>
      <c r="AR603" s="314"/>
      <c r="AS603" s="314"/>
      <c r="AT603" s="314"/>
      <c r="AU603" s="314"/>
      <c r="AV603" s="314"/>
      <c r="AW603" s="314"/>
      <c r="AX603" s="314"/>
      <c r="AY603" s="314"/>
      <c r="AZ603" s="314"/>
    </row>
    <row r="604" spans="1:52" s="30" customFormat="1" ht="23.25">
      <c r="A604" s="254"/>
      <c r="B604" s="13"/>
      <c r="C604" s="14"/>
      <c r="D604" s="15"/>
      <c r="E604" s="61"/>
      <c r="F604" s="59"/>
      <c r="G604" s="18" t="s">
        <v>540</v>
      </c>
      <c r="H604" s="17" t="s">
        <v>552</v>
      </c>
      <c r="I604" s="72"/>
      <c r="J604" s="19">
        <v>4</v>
      </c>
      <c r="K604" s="20" t="s">
        <v>620</v>
      </c>
      <c r="L604" s="20" t="s">
        <v>37</v>
      </c>
      <c r="M604" s="17" t="s">
        <v>481</v>
      </c>
      <c r="N604" s="17" t="s">
        <v>584</v>
      </c>
      <c r="O604" s="17" t="s">
        <v>433</v>
      </c>
      <c r="P604" s="21">
        <f t="shared" si="61"/>
        <v>728</v>
      </c>
      <c r="Q604" s="12">
        <v>330</v>
      </c>
      <c r="R604" s="21">
        <f t="shared" si="62"/>
        <v>240240</v>
      </c>
      <c r="S604" s="167">
        <f t="shared" si="63"/>
        <v>24.024000000000001</v>
      </c>
      <c r="T604" s="167"/>
      <c r="U604" s="167"/>
      <c r="V604" s="175"/>
      <c r="W604" s="37"/>
      <c r="X604" s="37"/>
      <c r="Y604" s="39"/>
      <c r="Z604" s="40"/>
      <c r="AA604" s="41"/>
      <c r="AB604" s="41"/>
      <c r="AC604" s="41"/>
      <c r="AD604" s="42"/>
      <c r="AE604" s="41"/>
      <c r="AF604" s="43"/>
      <c r="AG604" s="44"/>
      <c r="AH604" s="44"/>
      <c r="AI604" s="42"/>
      <c r="AJ604" s="45"/>
      <c r="AK604" s="44"/>
      <c r="AL604" s="41"/>
      <c r="AM604" s="41"/>
      <c r="AN604" s="44"/>
      <c r="AO604" s="44"/>
      <c r="AP604" s="50">
        <v>1E-4</v>
      </c>
      <c r="AQ604" s="37"/>
      <c r="AR604" s="314"/>
      <c r="AS604" s="314"/>
      <c r="AT604" s="314"/>
      <c r="AU604" s="314"/>
      <c r="AV604" s="314"/>
      <c r="AW604" s="314"/>
      <c r="AX604" s="314"/>
      <c r="AY604" s="314"/>
      <c r="AZ604" s="314"/>
    </row>
    <row r="605" spans="1:52" s="30" customFormat="1" ht="23.25">
      <c r="A605" s="255"/>
      <c r="B605" s="13"/>
      <c r="C605" s="14"/>
      <c r="D605" s="15"/>
      <c r="E605" s="61"/>
      <c r="F605" s="59"/>
      <c r="G605" s="18"/>
      <c r="H605" s="17"/>
      <c r="I605" s="72"/>
      <c r="J605" s="19"/>
      <c r="K605" s="20"/>
      <c r="L605" s="20"/>
      <c r="M605" s="17"/>
      <c r="N605" s="17"/>
      <c r="O605" s="17"/>
      <c r="P605" s="21"/>
      <c r="Q605" s="12"/>
      <c r="R605" s="21"/>
      <c r="S605" s="167">
        <f>SUM(S603:S604)</f>
        <v>47.388000000000005</v>
      </c>
      <c r="T605" s="167">
        <v>13</v>
      </c>
      <c r="U605" s="167">
        <f t="shared" si="64"/>
        <v>34.388000000000005</v>
      </c>
      <c r="V605" s="175">
        <f t="shared" si="65"/>
        <v>38.791000000000004</v>
      </c>
      <c r="W605" s="37"/>
      <c r="X605" s="37"/>
      <c r="Y605" s="39"/>
      <c r="Z605" s="40"/>
      <c r="AA605" s="41"/>
      <c r="AB605" s="41"/>
      <c r="AC605" s="41"/>
      <c r="AD605" s="42"/>
      <c r="AE605" s="41"/>
      <c r="AF605" s="43"/>
      <c r="AG605" s="44"/>
      <c r="AH605" s="44"/>
      <c r="AI605" s="42"/>
      <c r="AJ605" s="45"/>
      <c r="AK605" s="44"/>
      <c r="AL605" s="41"/>
      <c r="AM605" s="41"/>
      <c r="AN605" s="44"/>
      <c r="AO605" s="44"/>
      <c r="AP605" s="50"/>
      <c r="AQ605" s="37"/>
      <c r="AR605" s="314"/>
      <c r="AS605" s="314"/>
      <c r="AT605" s="314"/>
      <c r="AU605" s="314"/>
      <c r="AV605" s="314"/>
      <c r="AW605" s="314"/>
      <c r="AX605" s="314"/>
      <c r="AY605" s="314"/>
      <c r="AZ605" s="314"/>
    </row>
    <row r="606" spans="1:52" s="30" customFormat="1" ht="24">
      <c r="A606" s="253" t="s">
        <v>713</v>
      </c>
      <c r="B606" s="13" t="s">
        <v>49</v>
      </c>
      <c r="C606" s="14" t="s">
        <v>314</v>
      </c>
      <c r="D606" s="15" t="s">
        <v>45</v>
      </c>
      <c r="E606" s="60" t="s">
        <v>1003</v>
      </c>
      <c r="F606" s="59" t="s">
        <v>394</v>
      </c>
      <c r="G606" s="18" t="s">
        <v>540</v>
      </c>
      <c r="H606" s="17" t="s">
        <v>543</v>
      </c>
      <c r="I606" s="72"/>
      <c r="J606" s="19">
        <v>4</v>
      </c>
      <c r="K606" s="20" t="s">
        <v>620</v>
      </c>
      <c r="L606" s="20" t="s">
        <v>37</v>
      </c>
      <c r="M606" s="17" t="s">
        <v>585</v>
      </c>
      <c r="N606" s="17" t="s">
        <v>481</v>
      </c>
      <c r="O606" s="17" t="s">
        <v>409</v>
      </c>
      <c r="P606" s="21">
        <f t="shared" si="61"/>
        <v>136</v>
      </c>
      <c r="Q606" s="12">
        <v>330</v>
      </c>
      <c r="R606" s="21">
        <f t="shared" si="62"/>
        <v>44880</v>
      </c>
      <c r="S606" s="167">
        <f t="shared" si="63"/>
        <v>4.4880000000000004</v>
      </c>
      <c r="T606" s="167"/>
      <c r="U606" s="167"/>
      <c r="V606" s="175"/>
      <c r="W606" s="37"/>
      <c r="X606" s="37"/>
      <c r="Y606" s="39"/>
      <c r="Z606" s="40"/>
      <c r="AA606" s="41"/>
      <c r="AB606" s="41"/>
      <c r="AC606" s="41"/>
      <c r="AD606" s="42"/>
      <c r="AE606" s="41"/>
      <c r="AF606" s="43"/>
      <c r="AG606" s="44"/>
      <c r="AH606" s="44"/>
      <c r="AI606" s="42"/>
      <c r="AJ606" s="45"/>
      <c r="AK606" s="44"/>
      <c r="AL606" s="41"/>
      <c r="AM606" s="41"/>
      <c r="AN606" s="44"/>
      <c r="AO606" s="44"/>
      <c r="AP606" s="50">
        <v>1E-4</v>
      </c>
      <c r="AQ606" s="37"/>
      <c r="AR606" s="314"/>
      <c r="AS606" s="314"/>
      <c r="AT606" s="314"/>
      <c r="AU606" s="314"/>
      <c r="AV606" s="314"/>
      <c r="AW606" s="314"/>
      <c r="AX606" s="314"/>
      <c r="AY606" s="314"/>
      <c r="AZ606" s="314"/>
    </row>
    <row r="607" spans="1:52" s="30" customFormat="1" ht="23.25">
      <c r="A607" s="254"/>
      <c r="B607" s="13"/>
      <c r="C607" s="14"/>
      <c r="D607" s="15"/>
      <c r="E607" s="61"/>
      <c r="F607" s="59"/>
      <c r="G607" s="18" t="s">
        <v>540</v>
      </c>
      <c r="H607" s="17" t="s">
        <v>552</v>
      </c>
      <c r="I607" s="72"/>
      <c r="J607" s="19">
        <v>4</v>
      </c>
      <c r="K607" s="20" t="s">
        <v>620</v>
      </c>
      <c r="L607" s="20" t="s">
        <v>37</v>
      </c>
      <c r="M607" s="17" t="s">
        <v>537</v>
      </c>
      <c r="N607" s="17" t="s">
        <v>588</v>
      </c>
      <c r="O607" s="17" t="s">
        <v>433</v>
      </c>
      <c r="P607" s="21">
        <f t="shared" si="61"/>
        <v>2628</v>
      </c>
      <c r="Q607" s="12">
        <v>330</v>
      </c>
      <c r="R607" s="21">
        <f t="shared" si="62"/>
        <v>867240</v>
      </c>
      <c r="S607" s="167">
        <f t="shared" si="63"/>
        <v>86.724000000000004</v>
      </c>
      <c r="T607" s="167"/>
      <c r="U607" s="167"/>
      <c r="V607" s="175"/>
      <c r="W607" s="37"/>
      <c r="X607" s="37"/>
      <c r="Y607" s="39"/>
      <c r="Z607" s="40"/>
      <c r="AA607" s="41"/>
      <c r="AB607" s="41"/>
      <c r="AC607" s="41"/>
      <c r="AD607" s="42"/>
      <c r="AE607" s="41"/>
      <c r="AF607" s="43"/>
      <c r="AG607" s="44"/>
      <c r="AH607" s="44"/>
      <c r="AI607" s="42"/>
      <c r="AJ607" s="45"/>
      <c r="AK607" s="44"/>
      <c r="AL607" s="41"/>
      <c r="AM607" s="41"/>
      <c r="AN607" s="44"/>
      <c r="AO607" s="44"/>
      <c r="AP607" s="50">
        <v>1E-4</v>
      </c>
      <c r="AQ607" s="37"/>
      <c r="AR607" s="314"/>
      <c r="AS607" s="314"/>
      <c r="AT607" s="314"/>
      <c r="AU607" s="314"/>
      <c r="AV607" s="314"/>
      <c r="AW607" s="314"/>
      <c r="AX607" s="314"/>
      <c r="AY607" s="314"/>
      <c r="AZ607" s="314"/>
    </row>
    <row r="608" spans="1:52" s="30" customFormat="1" ht="23.25">
      <c r="A608" s="255"/>
      <c r="B608" s="13"/>
      <c r="C608" s="14"/>
      <c r="D608" s="15"/>
      <c r="E608" s="61"/>
      <c r="F608" s="59"/>
      <c r="G608" s="18"/>
      <c r="H608" s="17"/>
      <c r="I608" s="72"/>
      <c r="J608" s="19"/>
      <c r="K608" s="20"/>
      <c r="L608" s="20"/>
      <c r="M608" s="17"/>
      <c r="N608" s="17"/>
      <c r="O608" s="17"/>
      <c r="P608" s="21"/>
      <c r="Q608" s="12"/>
      <c r="R608" s="21"/>
      <c r="S608" s="167">
        <f>SUM(S606:S607)</f>
        <v>91.212000000000003</v>
      </c>
      <c r="T608" s="167">
        <v>43</v>
      </c>
      <c r="U608" s="167">
        <f t="shared" si="64"/>
        <v>48.212000000000003</v>
      </c>
      <c r="V608" s="175">
        <f t="shared" si="65"/>
        <v>79.159000000000006</v>
      </c>
      <c r="W608" s="37"/>
      <c r="X608" s="37"/>
      <c r="Y608" s="39"/>
      <c r="Z608" s="40"/>
      <c r="AA608" s="41"/>
      <c r="AB608" s="41"/>
      <c r="AC608" s="41"/>
      <c r="AD608" s="42"/>
      <c r="AE608" s="41"/>
      <c r="AF608" s="43"/>
      <c r="AG608" s="44"/>
      <c r="AH608" s="44"/>
      <c r="AI608" s="42"/>
      <c r="AJ608" s="45"/>
      <c r="AK608" s="44"/>
      <c r="AL608" s="41"/>
      <c r="AM608" s="41"/>
      <c r="AN608" s="44"/>
      <c r="AO608" s="44"/>
      <c r="AP608" s="50"/>
      <c r="AQ608" s="37"/>
      <c r="AR608" s="314"/>
      <c r="AS608" s="314"/>
      <c r="AT608" s="314"/>
      <c r="AU608" s="314"/>
      <c r="AV608" s="314"/>
      <c r="AW608" s="314"/>
      <c r="AX608" s="314"/>
      <c r="AY608" s="314"/>
      <c r="AZ608" s="314"/>
    </row>
    <row r="609" spans="1:52" s="30" customFormat="1" ht="24">
      <c r="A609" s="156" t="s">
        <v>714</v>
      </c>
      <c r="B609" s="13" t="s">
        <v>43</v>
      </c>
      <c r="C609" s="14" t="s">
        <v>316</v>
      </c>
      <c r="D609" s="15" t="s">
        <v>45</v>
      </c>
      <c r="E609" s="60" t="s">
        <v>1005</v>
      </c>
      <c r="F609" s="59" t="s">
        <v>495</v>
      </c>
      <c r="G609" s="18" t="s">
        <v>540</v>
      </c>
      <c r="H609" s="17" t="s">
        <v>543</v>
      </c>
      <c r="I609" s="72"/>
      <c r="J609" s="19">
        <v>4</v>
      </c>
      <c r="K609" s="20" t="s">
        <v>620</v>
      </c>
      <c r="L609" s="20" t="s">
        <v>37</v>
      </c>
      <c r="M609" s="17" t="s">
        <v>481</v>
      </c>
      <c r="N609" s="17" t="s">
        <v>585</v>
      </c>
      <c r="O609" s="17" t="s">
        <v>403</v>
      </c>
      <c r="P609" s="21">
        <f t="shared" si="61"/>
        <v>451</v>
      </c>
      <c r="Q609" s="12">
        <v>330</v>
      </c>
      <c r="R609" s="21">
        <f t="shared" si="62"/>
        <v>148830</v>
      </c>
      <c r="S609" s="167">
        <f t="shared" si="63"/>
        <v>14.883000000000001</v>
      </c>
      <c r="T609" s="167">
        <v>1</v>
      </c>
      <c r="U609" s="167">
        <f t="shared" si="64"/>
        <v>13.883000000000001</v>
      </c>
      <c r="V609" s="175">
        <f t="shared" si="65"/>
        <v>11.41225</v>
      </c>
      <c r="W609" s="37"/>
      <c r="X609" s="37"/>
      <c r="Y609" s="39"/>
      <c r="Z609" s="40"/>
      <c r="AA609" s="41"/>
      <c r="AB609" s="41"/>
      <c r="AC609" s="41"/>
      <c r="AD609" s="42"/>
      <c r="AE609" s="41"/>
      <c r="AF609" s="43"/>
      <c r="AG609" s="44"/>
      <c r="AH609" s="44"/>
      <c r="AI609" s="42"/>
      <c r="AJ609" s="45"/>
      <c r="AK609" s="44"/>
      <c r="AL609" s="41"/>
      <c r="AM609" s="41"/>
      <c r="AN609" s="44"/>
      <c r="AO609" s="44"/>
      <c r="AP609" s="50">
        <v>1E-4</v>
      </c>
      <c r="AQ609" s="37"/>
      <c r="AR609" s="314"/>
      <c r="AS609" s="314"/>
      <c r="AT609" s="314"/>
      <c r="AU609" s="314"/>
      <c r="AV609" s="314"/>
      <c r="AW609" s="314"/>
      <c r="AX609" s="314"/>
      <c r="AY609" s="314"/>
      <c r="AZ609" s="314"/>
    </row>
    <row r="610" spans="1:52" s="30" customFormat="1" ht="24">
      <c r="A610" s="156" t="s">
        <v>715</v>
      </c>
      <c r="B610" s="13" t="s">
        <v>49</v>
      </c>
      <c r="C610" s="14" t="s">
        <v>317</v>
      </c>
      <c r="D610" s="15" t="s">
        <v>59</v>
      </c>
      <c r="E610" s="60" t="s">
        <v>1006</v>
      </c>
      <c r="F610" s="59" t="s">
        <v>376</v>
      </c>
      <c r="G610" s="18" t="s">
        <v>540</v>
      </c>
      <c r="H610" s="17" t="s">
        <v>561</v>
      </c>
      <c r="I610" s="72"/>
      <c r="J610" s="19">
        <v>4</v>
      </c>
      <c r="K610" s="20" t="s">
        <v>620</v>
      </c>
      <c r="L610" s="20" t="s">
        <v>37</v>
      </c>
      <c r="M610" s="17" t="s">
        <v>447</v>
      </c>
      <c r="N610" s="17" t="s">
        <v>481</v>
      </c>
      <c r="O610" s="17" t="s">
        <v>446</v>
      </c>
      <c r="P610" s="21">
        <f t="shared" si="61"/>
        <v>3356</v>
      </c>
      <c r="Q610" s="12">
        <v>330</v>
      </c>
      <c r="R610" s="21">
        <f t="shared" si="62"/>
        <v>1107480</v>
      </c>
      <c r="S610" s="167">
        <f t="shared" si="63"/>
        <v>110.748</v>
      </c>
      <c r="T610" s="167">
        <v>37</v>
      </c>
      <c r="U610" s="167">
        <f t="shared" si="64"/>
        <v>73.748000000000005</v>
      </c>
      <c r="V610" s="175">
        <f t="shared" si="65"/>
        <v>92.311000000000007</v>
      </c>
      <c r="W610" s="37"/>
      <c r="X610" s="37"/>
      <c r="Y610" s="39"/>
      <c r="Z610" s="40"/>
      <c r="AA610" s="41"/>
      <c r="AB610" s="41"/>
      <c r="AC610" s="41"/>
      <c r="AD610" s="42"/>
      <c r="AE610" s="41"/>
      <c r="AF610" s="43"/>
      <c r="AG610" s="44"/>
      <c r="AH610" s="44"/>
      <c r="AI610" s="42"/>
      <c r="AJ610" s="45"/>
      <c r="AK610" s="44"/>
      <c r="AL610" s="41"/>
      <c r="AM610" s="41"/>
      <c r="AN610" s="44"/>
      <c r="AO610" s="44"/>
      <c r="AP610" s="50">
        <v>1E-4</v>
      </c>
      <c r="AQ610" s="37"/>
      <c r="AR610" s="314"/>
      <c r="AS610" s="314"/>
      <c r="AT610" s="314"/>
      <c r="AU610" s="314"/>
      <c r="AV610" s="314"/>
      <c r="AW610" s="314"/>
      <c r="AX610" s="314"/>
      <c r="AY610" s="314"/>
      <c r="AZ610" s="314"/>
    </row>
    <row r="611" spans="1:52" s="30" customFormat="1" ht="24">
      <c r="A611" s="253" t="s">
        <v>716</v>
      </c>
      <c r="B611" s="13" t="s">
        <v>49</v>
      </c>
      <c r="C611" s="14" t="s">
        <v>318</v>
      </c>
      <c r="D611" s="15" t="s">
        <v>45</v>
      </c>
      <c r="E611" s="60" t="s">
        <v>1007</v>
      </c>
      <c r="F611" s="59" t="s">
        <v>528</v>
      </c>
      <c r="G611" s="18" t="s">
        <v>540</v>
      </c>
      <c r="H611" s="17" t="s">
        <v>552</v>
      </c>
      <c r="I611" s="72"/>
      <c r="J611" s="19">
        <v>4</v>
      </c>
      <c r="K611" s="20" t="s">
        <v>620</v>
      </c>
      <c r="L611" s="20" t="s">
        <v>37</v>
      </c>
      <c r="M611" s="17" t="s">
        <v>481</v>
      </c>
      <c r="N611" s="17" t="s">
        <v>585</v>
      </c>
      <c r="O611" s="17" t="s">
        <v>457</v>
      </c>
      <c r="P611" s="21">
        <f t="shared" si="61"/>
        <v>419</v>
      </c>
      <c r="Q611" s="12">
        <v>330</v>
      </c>
      <c r="R611" s="21">
        <f t="shared" si="62"/>
        <v>138270</v>
      </c>
      <c r="S611" s="167">
        <f t="shared" si="63"/>
        <v>13.827</v>
      </c>
      <c r="T611" s="167"/>
      <c r="U611" s="167"/>
      <c r="V611" s="175"/>
      <c r="W611" s="37"/>
      <c r="X611" s="37"/>
      <c r="Y611" s="39"/>
      <c r="Z611" s="40"/>
      <c r="AA611" s="41"/>
      <c r="AB611" s="41"/>
      <c r="AC611" s="41"/>
      <c r="AD611" s="42"/>
      <c r="AE611" s="41"/>
      <c r="AF611" s="43"/>
      <c r="AG611" s="44"/>
      <c r="AH611" s="44"/>
      <c r="AI611" s="42"/>
      <c r="AJ611" s="45"/>
      <c r="AK611" s="44"/>
      <c r="AL611" s="41"/>
      <c r="AM611" s="41"/>
      <c r="AN611" s="44"/>
      <c r="AO611" s="44"/>
      <c r="AP611" s="50">
        <v>1E-4</v>
      </c>
      <c r="AQ611" s="37"/>
      <c r="AR611" s="314"/>
      <c r="AS611" s="314"/>
      <c r="AT611" s="314"/>
      <c r="AU611" s="314"/>
      <c r="AV611" s="314"/>
      <c r="AW611" s="314"/>
      <c r="AX611" s="314"/>
      <c r="AY611" s="314"/>
      <c r="AZ611" s="314"/>
    </row>
    <row r="612" spans="1:52" s="30" customFormat="1" ht="23.25">
      <c r="A612" s="254"/>
      <c r="B612" s="13"/>
      <c r="C612" s="14"/>
      <c r="D612" s="15"/>
      <c r="E612" s="61"/>
      <c r="F612" s="59"/>
      <c r="G612" s="18" t="s">
        <v>540</v>
      </c>
      <c r="H612" s="17" t="s">
        <v>552</v>
      </c>
      <c r="I612" s="72"/>
      <c r="J612" s="19">
        <v>4</v>
      </c>
      <c r="K612" s="20" t="s">
        <v>620</v>
      </c>
      <c r="L612" s="20" t="s">
        <v>37</v>
      </c>
      <c r="M612" s="17" t="s">
        <v>585</v>
      </c>
      <c r="N612" s="17" t="s">
        <v>584</v>
      </c>
      <c r="O612" s="17" t="s">
        <v>457</v>
      </c>
      <c r="P612" s="21">
        <f t="shared" si="61"/>
        <v>319</v>
      </c>
      <c r="Q612" s="12">
        <v>330</v>
      </c>
      <c r="R612" s="21">
        <f t="shared" si="62"/>
        <v>105270</v>
      </c>
      <c r="S612" s="167">
        <f t="shared" si="63"/>
        <v>10.527000000000001</v>
      </c>
      <c r="T612" s="167"/>
      <c r="U612" s="167"/>
      <c r="V612" s="175"/>
      <c r="W612" s="37"/>
      <c r="X612" s="37"/>
      <c r="Y612" s="39"/>
      <c r="Z612" s="40"/>
      <c r="AA612" s="41"/>
      <c r="AB612" s="41"/>
      <c r="AC612" s="41"/>
      <c r="AD612" s="42"/>
      <c r="AE612" s="41"/>
      <c r="AF612" s="43"/>
      <c r="AG612" s="44"/>
      <c r="AH612" s="44"/>
      <c r="AI612" s="42"/>
      <c r="AJ612" s="45"/>
      <c r="AK612" s="44"/>
      <c r="AL612" s="41"/>
      <c r="AM612" s="41"/>
      <c r="AN612" s="44"/>
      <c r="AO612" s="44"/>
      <c r="AP612" s="50">
        <v>1E-4</v>
      </c>
      <c r="AQ612" s="37"/>
      <c r="AR612" s="314"/>
      <c r="AS612" s="314"/>
      <c r="AT612" s="314"/>
      <c r="AU612" s="314"/>
      <c r="AV612" s="314"/>
      <c r="AW612" s="314"/>
      <c r="AX612" s="314"/>
      <c r="AY612" s="314"/>
      <c r="AZ612" s="314"/>
    </row>
    <row r="613" spans="1:52" s="30" customFormat="1" ht="23.25">
      <c r="A613" s="254"/>
      <c r="B613" s="13"/>
      <c r="C613" s="14"/>
      <c r="D613" s="15"/>
      <c r="E613" s="61"/>
      <c r="F613" s="59"/>
      <c r="G613" s="18" t="s">
        <v>540</v>
      </c>
      <c r="H613" s="17" t="s">
        <v>552</v>
      </c>
      <c r="I613" s="72"/>
      <c r="J613" s="19">
        <v>4</v>
      </c>
      <c r="K613" s="20" t="s">
        <v>620</v>
      </c>
      <c r="L613" s="20" t="s">
        <v>37</v>
      </c>
      <c r="M613" s="17" t="s">
        <v>585</v>
      </c>
      <c r="N613" s="17" t="s">
        <v>588</v>
      </c>
      <c r="O613" s="17" t="s">
        <v>346</v>
      </c>
      <c r="P613" s="21">
        <f t="shared" si="61"/>
        <v>235</v>
      </c>
      <c r="Q613" s="12">
        <v>330</v>
      </c>
      <c r="R613" s="21">
        <f t="shared" si="62"/>
        <v>77550</v>
      </c>
      <c r="S613" s="167">
        <f t="shared" si="63"/>
        <v>7.7550000000000008</v>
      </c>
      <c r="T613" s="167"/>
      <c r="U613" s="167"/>
      <c r="V613" s="175"/>
      <c r="W613" s="37"/>
      <c r="X613" s="37"/>
      <c r="Y613" s="39"/>
      <c r="Z613" s="40"/>
      <c r="AA613" s="41"/>
      <c r="AB613" s="41"/>
      <c r="AC613" s="41"/>
      <c r="AD613" s="42"/>
      <c r="AE613" s="41"/>
      <c r="AF613" s="43"/>
      <c r="AG613" s="44"/>
      <c r="AH613" s="44"/>
      <c r="AI613" s="42"/>
      <c r="AJ613" s="45"/>
      <c r="AK613" s="44"/>
      <c r="AL613" s="41"/>
      <c r="AM613" s="41"/>
      <c r="AN613" s="44"/>
      <c r="AO613" s="44"/>
      <c r="AP613" s="50">
        <v>1E-4</v>
      </c>
      <c r="AQ613" s="37"/>
      <c r="AR613" s="314"/>
      <c r="AS613" s="314"/>
      <c r="AT613" s="314"/>
      <c r="AU613" s="314"/>
      <c r="AV613" s="314"/>
      <c r="AW613" s="314"/>
      <c r="AX613" s="314"/>
      <c r="AY613" s="314"/>
      <c r="AZ613" s="314"/>
    </row>
    <row r="614" spans="1:52" s="30" customFormat="1" ht="23.25">
      <c r="A614" s="254"/>
      <c r="B614" s="13"/>
      <c r="C614" s="14"/>
      <c r="D614" s="15"/>
      <c r="E614" s="61"/>
      <c r="F614" s="59"/>
      <c r="G614" s="18" t="s">
        <v>540</v>
      </c>
      <c r="H614" s="17" t="s">
        <v>552</v>
      </c>
      <c r="I614" s="72"/>
      <c r="J614" s="19">
        <v>4</v>
      </c>
      <c r="K614" s="20" t="s">
        <v>620</v>
      </c>
      <c r="L614" s="20" t="s">
        <v>37</v>
      </c>
      <c r="M614" s="17" t="s">
        <v>584</v>
      </c>
      <c r="N614" s="17" t="s">
        <v>585</v>
      </c>
      <c r="O614" s="17" t="s">
        <v>430</v>
      </c>
      <c r="P614" s="21">
        <f t="shared" si="61"/>
        <v>1292</v>
      </c>
      <c r="Q614" s="12">
        <v>330</v>
      </c>
      <c r="R614" s="21">
        <f t="shared" si="62"/>
        <v>426360</v>
      </c>
      <c r="S614" s="167">
        <f t="shared" si="63"/>
        <v>42.636000000000003</v>
      </c>
      <c r="T614" s="167"/>
      <c r="U614" s="167"/>
      <c r="V614" s="175"/>
      <c r="W614" s="37"/>
      <c r="X614" s="37"/>
      <c r="Y614" s="39"/>
      <c r="Z614" s="40"/>
      <c r="AA614" s="41"/>
      <c r="AB614" s="41"/>
      <c r="AC614" s="41"/>
      <c r="AD614" s="42"/>
      <c r="AE614" s="41"/>
      <c r="AF614" s="43"/>
      <c r="AG614" s="44"/>
      <c r="AH614" s="44"/>
      <c r="AI614" s="42"/>
      <c r="AJ614" s="45"/>
      <c r="AK614" s="44"/>
      <c r="AL614" s="41"/>
      <c r="AM614" s="41"/>
      <c r="AN614" s="44"/>
      <c r="AO614" s="44"/>
      <c r="AP614" s="50">
        <v>1E-4</v>
      </c>
      <c r="AQ614" s="37"/>
      <c r="AR614" s="314"/>
      <c r="AS614" s="314"/>
      <c r="AT614" s="314"/>
      <c r="AU614" s="314"/>
      <c r="AV614" s="314"/>
      <c r="AW614" s="314"/>
      <c r="AX614" s="314"/>
      <c r="AY614" s="314"/>
      <c r="AZ614" s="314"/>
    </row>
    <row r="615" spans="1:52" s="30" customFormat="1" ht="23.25">
      <c r="A615" s="255"/>
      <c r="B615" s="13"/>
      <c r="C615" s="14"/>
      <c r="D615" s="15"/>
      <c r="E615" s="61"/>
      <c r="F615" s="59"/>
      <c r="G615" s="18"/>
      <c r="H615" s="17"/>
      <c r="I615" s="72"/>
      <c r="J615" s="19"/>
      <c r="K615" s="20"/>
      <c r="L615" s="20"/>
      <c r="M615" s="17"/>
      <c r="N615" s="17"/>
      <c r="O615" s="17"/>
      <c r="P615" s="21"/>
      <c r="Q615" s="12"/>
      <c r="R615" s="21"/>
      <c r="S615" s="167">
        <f>SUM(S611:S614)</f>
        <v>74.745000000000005</v>
      </c>
      <c r="T615" s="167">
        <v>23</v>
      </c>
      <c r="U615" s="167">
        <f t="shared" si="64"/>
        <v>51.745000000000005</v>
      </c>
      <c r="V615" s="175">
        <f t="shared" si="65"/>
        <v>61.808750000000003</v>
      </c>
      <c r="W615" s="37"/>
      <c r="X615" s="37"/>
      <c r="Y615" s="39"/>
      <c r="Z615" s="40"/>
      <c r="AA615" s="41"/>
      <c r="AB615" s="41"/>
      <c r="AC615" s="41"/>
      <c r="AD615" s="42"/>
      <c r="AE615" s="41"/>
      <c r="AF615" s="43"/>
      <c r="AG615" s="44"/>
      <c r="AH615" s="44"/>
      <c r="AI615" s="42"/>
      <c r="AJ615" s="45"/>
      <c r="AK615" s="44"/>
      <c r="AL615" s="41"/>
      <c r="AM615" s="41"/>
      <c r="AN615" s="44"/>
      <c r="AO615" s="44"/>
      <c r="AP615" s="50"/>
      <c r="AQ615" s="37"/>
      <c r="AR615" s="314"/>
      <c r="AS615" s="314"/>
      <c r="AT615" s="314"/>
      <c r="AU615" s="314"/>
      <c r="AV615" s="314"/>
      <c r="AW615" s="314"/>
      <c r="AX615" s="314"/>
      <c r="AY615" s="314"/>
      <c r="AZ615" s="314"/>
    </row>
    <row r="616" spans="1:52" s="26" customFormat="1" ht="23.25">
      <c r="A616" s="156" t="s">
        <v>717</v>
      </c>
      <c r="B616" s="151" t="s">
        <v>43</v>
      </c>
      <c r="C616" s="14" t="s">
        <v>1086</v>
      </c>
      <c r="D616" s="15" t="s">
        <v>301</v>
      </c>
      <c r="E616" s="67"/>
      <c r="F616" s="152" t="s">
        <v>539</v>
      </c>
      <c r="G616" s="18"/>
      <c r="H616" s="17"/>
      <c r="I616" s="12"/>
      <c r="J616" s="57">
        <v>0</v>
      </c>
      <c r="K616" s="19">
        <v>4</v>
      </c>
      <c r="L616" s="20" t="s">
        <v>37</v>
      </c>
      <c r="M616" s="17"/>
      <c r="N616" s="17"/>
      <c r="O616" s="17"/>
      <c r="P616" s="21">
        <f>M616*400+N616*100+O616</f>
        <v>0</v>
      </c>
      <c r="Q616" s="12">
        <v>330</v>
      </c>
      <c r="R616" s="21">
        <f>P616*Q616</f>
        <v>0</v>
      </c>
      <c r="S616" s="167">
        <v>11</v>
      </c>
      <c r="T616" s="167"/>
      <c r="U616" s="167"/>
      <c r="V616" s="175"/>
      <c r="W616" s="16"/>
      <c r="X616" s="27"/>
      <c r="Y616" s="12"/>
      <c r="Z616" s="12"/>
      <c r="AA616" s="12"/>
      <c r="AB616" s="12"/>
      <c r="AC616" s="12"/>
      <c r="AD616" s="28">
        <f>AC616*7850*0.3%</f>
        <v>0</v>
      </c>
      <c r="AE616" s="21"/>
      <c r="AF616" s="21">
        <f>AA616*AE616</f>
        <v>0</v>
      </c>
      <c r="AG616" s="12"/>
      <c r="AH616" s="21"/>
      <c r="AI616" s="21">
        <f>AF616-AH616</f>
        <v>0</v>
      </c>
      <c r="AJ616" s="21">
        <f>R616+AI616</f>
        <v>0</v>
      </c>
      <c r="AK616" s="12"/>
      <c r="AL616" s="21"/>
      <c r="AM616" s="29"/>
      <c r="AN616" s="56">
        <v>1E-4</v>
      </c>
      <c r="AO616" s="20"/>
      <c r="AP616" s="24"/>
      <c r="AQ616" s="24"/>
      <c r="AR616" s="314"/>
      <c r="AS616" s="314"/>
      <c r="AT616" s="314"/>
      <c r="AU616" s="314"/>
      <c r="AV616" s="314"/>
      <c r="AW616" s="314"/>
      <c r="AX616" s="314"/>
      <c r="AY616" s="314"/>
      <c r="AZ616" s="314"/>
    </row>
    <row r="617" spans="1:52" s="30" customFormat="1" ht="24">
      <c r="A617" s="156" t="s">
        <v>718</v>
      </c>
      <c r="B617" s="13" t="s">
        <v>49</v>
      </c>
      <c r="C617" s="14" t="s">
        <v>319</v>
      </c>
      <c r="D617" s="15" t="s">
        <v>47</v>
      </c>
      <c r="E617" s="60" t="s">
        <v>1008</v>
      </c>
      <c r="F617" s="59" t="s">
        <v>398</v>
      </c>
      <c r="G617" s="18" t="s">
        <v>540</v>
      </c>
      <c r="H617" s="17" t="s">
        <v>549</v>
      </c>
      <c r="I617" s="72"/>
      <c r="J617" s="19">
        <v>4</v>
      </c>
      <c r="K617" s="20" t="s">
        <v>620</v>
      </c>
      <c r="L617" s="20" t="s">
        <v>37</v>
      </c>
      <c r="M617" s="17" t="s">
        <v>584</v>
      </c>
      <c r="N617" s="17" t="s">
        <v>584</v>
      </c>
      <c r="O617" s="17" t="s">
        <v>592</v>
      </c>
      <c r="P617" s="21">
        <f t="shared" si="61"/>
        <v>1518</v>
      </c>
      <c r="Q617" s="12">
        <v>330</v>
      </c>
      <c r="R617" s="21">
        <f t="shared" si="62"/>
        <v>500940</v>
      </c>
      <c r="S617" s="167">
        <f t="shared" si="63"/>
        <v>50.094000000000001</v>
      </c>
      <c r="T617" s="167">
        <v>14</v>
      </c>
      <c r="U617" s="167">
        <f t="shared" si="64"/>
        <v>36.094000000000001</v>
      </c>
      <c r="V617" s="175">
        <f t="shared" si="65"/>
        <v>41.070500000000003</v>
      </c>
      <c r="W617" s="37"/>
      <c r="X617" s="37"/>
      <c r="Y617" s="39"/>
      <c r="Z617" s="40"/>
      <c r="AA617" s="41"/>
      <c r="AB617" s="41"/>
      <c r="AC617" s="41"/>
      <c r="AD617" s="42"/>
      <c r="AE617" s="41"/>
      <c r="AF617" s="43"/>
      <c r="AG617" s="44"/>
      <c r="AH617" s="44"/>
      <c r="AI617" s="42"/>
      <c r="AJ617" s="45"/>
      <c r="AK617" s="44"/>
      <c r="AL617" s="41"/>
      <c r="AM617" s="41"/>
      <c r="AN617" s="44"/>
      <c r="AO617" s="44"/>
      <c r="AP617" s="50">
        <v>1E-4</v>
      </c>
      <c r="AQ617" s="37"/>
      <c r="AR617" s="314"/>
      <c r="AS617" s="314"/>
      <c r="AT617" s="314"/>
      <c r="AU617" s="314"/>
      <c r="AV617" s="314"/>
      <c r="AW617" s="314"/>
      <c r="AX617" s="314"/>
      <c r="AY617" s="314"/>
      <c r="AZ617" s="314"/>
    </row>
    <row r="618" spans="1:52" s="30" customFormat="1" ht="24">
      <c r="A618" s="253" t="s">
        <v>719</v>
      </c>
      <c r="B618" s="13" t="s">
        <v>43</v>
      </c>
      <c r="C618" s="14" t="s">
        <v>321</v>
      </c>
      <c r="D618" s="15" t="s">
        <v>45</v>
      </c>
      <c r="E618" s="60" t="s">
        <v>1010</v>
      </c>
      <c r="F618" s="59" t="s">
        <v>423</v>
      </c>
      <c r="G618" s="18" t="s">
        <v>540</v>
      </c>
      <c r="H618" s="17" t="s">
        <v>552</v>
      </c>
      <c r="I618" s="72"/>
      <c r="J618" s="19">
        <v>4</v>
      </c>
      <c r="K618" s="20" t="s">
        <v>620</v>
      </c>
      <c r="L618" s="20" t="s">
        <v>37</v>
      </c>
      <c r="M618" s="17" t="s">
        <v>585</v>
      </c>
      <c r="N618" s="17" t="s">
        <v>588</v>
      </c>
      <c r="O618" s="17" t="s">
        <v>595</v>
      </c>
      <c r="P618" s="21">
        <f t="shared" si="61"/>
        <v>233</v>
      </c>
      <c r="Q618" s="12">
        <v>330</v>
      </c>
      <c r="R618" s="21">
        <f t="shared" si="62"/>
        <v>76890</v>
      </c>
      <c r="S618" s="167">
        <f t="shared" si="63"/>
        <v>7.6890000000000001</v>
      </c>
      <c r="T618" s="167"/>
      <c r="U618" s="167"/>
      <c r="V618" s="175"/>
      <c r="W618" s="37"/>
      <c r="X618" s="37"/>
      <c r="Y618" s="39"/>
      <c r="Z618" s="40"/>
      <c r="AA618" s="41"/>
      <c r="AB618" s="41"/>
      <c r="AC618" s="41"/>
      <c r="AD618" s="42"/>
      <c r="AE618" s="41"/>
      <c r="AF618" s="43"/>
      <c r="AG618" s="44"/>
      <c r="AH618" s="44"/>
      <c r="AI618" s="42"/>
      <c r="AJ618" s="45"/>
      <c r="AK618" s="44"/>
      <c r="AL618" s="41"/>
      <c r="AM618" s="41"/>
      <c r="AN618" s="44"/>
      <c r="AO618" s="44"/>
      <c r="AP618" s="50">
        <v>1E-4</v>
      </c>
      <c r="AQ618" s="37"/>
      <c r="AR618" s="314"/>
      <c r="AS618" s="314"/>
      <c r="AT618" s="314"/>
      <c r="AU618" s="314"/>
      <c r="AV618" s="314"/>
      <c r="AW618" s="314"/>
      <c r="AX618" s="314"/>
      <c r="AY618" s="314"/>
      <c r="AZ618" s="314"/>
    </row>
    <row r="619" spans="1:52" s="30" customFormat="1" ht="23.25">
      <c r="A619" s="254"/>
      <c r="B619" s="13"/>
      <c r="C619" s="14"/>
      <c r="D619" s="15"/>
      <c r="E619" s="61"/>
      <c r="F619" s="59"/>
      <c r="G619" s="18" t="s">
        <v>540</v>
      </c>
      <c r="H619" s="17" t="s">
        <v>552</v>
      </c>
      <c r="I619" s="72"/>
      <c r="J619" s="19">
        <v>4</v>
      </c>
      <c r="K619" s="20" t="s">
        <v>620</v>
      </c>
      <c r="L619" s="20" t="s">
        <v>37</v>
      </c>
      <c r="M619" s="17" t="s">
        <v>588</v>
      </c>
      <c r="N619" s="17" t="s">
        <v>588</v>
      </c>
      <c r="O619" s="17" t="s">
        <v>601</v>
      </c>
      <c r="P619" s="21">
        <f t="shared" si="61"/>
        <v>1058</v>
      </c>
      <c r="Q619" s="12">
        <v>330</v>
      </c>
      <c r="R619" s="21">
        <f t="shared" si="62"/>
        <v>349140</v>
      </c>
      <c r="S619" s="167">
        <f t="shared" si="63"/>
        <v>34.914000000000001</v>
      </c>
      <c r="T619" s="167"/>
      <c r="U619" s="167"/>
      <c r="V619" s="175"/>
      <c r="W619" s="37"/>
      <c r="X619" s="37"/>
      <c r="Y619" s="39"/>
      <c r="Z619" s="40"/>
      <c r="AA619" s="41"/>
      <c r="AB619" s="41"/>
      <c r="AC619" s="41"/>
      <c r="AD619" s="42"/>
      <c r="AE619" s="41"/>
      <c r="AF619" s="43"/>
      <c r="AG619" s="44"/>
      <c r="AH619" s="44"/>
      <c r="AI619" s="42"/>
      <c r="AJ619" s="45"/>
      <c r="AK619" s="44"/>
      <c r="AL619" s="41"/>
      <c r="AM619" s="41"/>
      <c r="AN619" s="44"/>
      <c r="AO619" s="44"/>
      <c r="AP619" s="50">
        <v>1E-4</v>
      </c>
      <c r="AQ619" s="37"/>
      <c r="AR619" s="314"/>
      <c r="AS619" s="314"/>
      <c r="AT619" s="314"/>
      <c r="AU619" s="314"/>
      <c r="AV619" s="314"/>
      <c r="AW619" s="314"/>
      <c r="AX619" s="314"/>
      <c r="AY619" s="314"/>
      <c r="AZ619" s="314"/>
    </row>
    <row r="620" spans="1:52" s="30" customFormat="1" ht="23.25">
      <c r="A620" s="255"/>
      <c r="B620" s="13"/>
      <c r="C620" s="14"/>
      <c r="D620" s="15"/>
      <c r="E620" s="61"/>
      <c r="F620" s="59"/>
      <c r="G620" s="18"/>
      <c r="H620" s="17"/>
      <c r="I620" s="72"/>
      <c r="J620" s="19"/>
      <c r="K620" s="20"/>
      <c r="L620" s="20"/>
      <c r="M620" s="17"/>
      <c r="N620" s="17"/>
      <c r="O620" s="17"/>
      <c r="P620" s="21"/>
      <c r="Q620" s="12"/>
      <c r="R620" s="21"/>
      <c r="S620" s="167">
        <f>SUM(S618:S619)</f>
        <v>42.603000000000002</v>
      </c>
      <c r="T620" s="167"/>
      <c r="U620" s="167"/>
      <c r="V620" s="175"/>
      <c r="W620" s="37"/>
      <c r="X620" s="37"/>
      <c r="Y620" s="39"/>
      <c r="Z620" s="40"/>
      <c r="AA620" s="41"/>
      <c r="AB620" s="41"/>
      <c r="AC620" s="41"/>
      <c r="AD620" s="42"/>
      <c r="AE620" s="41"/>
      <c r="AF620" s="43"/>
      <c r="AG620" s="44"/>
      <c r="AH620" s="44"/>
      <c r="AI620" s="42"/>
      <c r="AJ620" s="45"/>
      <c r="AK620" s="44"/>
      <c r="AL620" s="41"/>
      <c r="AM620" s="41"/>
      <c r="AN620" s="44"/>
      <c r="AO620" s="44"/>
      <c r="AP620" s="50"/>
      <c r="AQ620" s="37"/>
      <c r="AR620" s="314"/>
      <c r="AS620" s="314"/>
      <c r="AT620" s="314"/>
      <c r="AU620" s="314"/>
      <c r="AV620" s="314"/>
      <c r="AW620" s="314"/>
      <c r="AX620" s="314"/>
      <c r="AY620" s="314"/>
      <c r="AZ620" s="314"/>
    </row>
    <row r="621" spans="1:52" s="30" customFormat="1" ht="24">
      <c r="A621" s="253" t="s">
        <v>720</v>
      </c>
      <c r="B621" s="13" t="s">
        <v>43</v>
      </c>
      <c r="C621" s="14" t="s">
        <v>322</v>
      </c>
      <c r="D621" s="15" t="s">
        <v>45</v>
      </c>
      <c r="E621" s="60" t="s">
        <v>1011</v>
      </c>
      <c r="F621" s="59" t="s">
        <v>500</v>
      </c>
      <c r="G621" s="18" t="s">
        <v>540</v>
      </c>
      <c r="H621" s="17" t="s">
        <v>552</v>
      </c>
      <c r="I621" s="72"/>
      <c r="J621" s="19">
        <v>4</v>
      </c>
      <c r="K621" s="20" t="s">
        <v>620</v>
      </c>
      <c r="L621" s="20" t="s">
        <v>37</v>
      </c>
      <c r="M621" s="17" t="s">
        <v>481</v>
      </c>
      <c r="N621" s="17" t="s">
        <v>585</v>
      </c>
      <c r="O621" s="17" t="s">
        <v>618</v>
      </c>
      <c r="P621" s="21">
        <f t="shared" si="61"/>
        <v>447</v>
      </c>
      <c r="Q621" s="12">
        <v>330</v>
      </c>
      <c r="R621" s="21">
        <f t="shared" si="62"/>
        <v>147510</v>
      </c>
      <c r="S621" s="167">
        <f t="shared" si="63"/>
        <v>14.751000000000001</v>
      </c>
      <c r="T621" s="167"/>
      <c r="U621" s="167"/>
      <c r="V621" s="175"/>
      <c r="W621" s="37"/>
      <c r="X621" s="37"/>
      <c r="Y621" s="39"/>
      <c r="Z621" s="40"/>
      <c r="AA621" s="41"/>
      <c r="AB621" s="41"/>
      <c r="AC621" s="41"/>
      <c r="AD621" s="42"/>
      <c r="AE621" s="41"/>
      <c r="AF621" s="43"/>
      <c r="AG621" s="44"/>
      <c r="AH621" s="44"/>
      <c r="AI621" s="42"/>
      <c r="AJ621" s="45"/>
      <c r="AK621" s="44"/>
      <c r="AL621" s="41"/>
      <c r="AM621" s="41"/>
      <c r="AN621" s="44"/>
      <c r="AO621" s="44"/>
      <c r="AP621" s="50">
        <v>1E-4</v>
      </c>
      <c r="AQ621" s="37"/>
      <c r="AR621" s="314"/>
      <c r="AS621" s="314"/>
      <c r="AT621" s="314"/>
      <c r="AU621" s="314"/>
      <c r="AV621" s="314"/>
      <c r="AW621" s="314"/>
      <c r="AX621" s="314"/>
      <c r="AY621" s="314"/>
      <c r="AZ621" s="314"/>
    </row>
    <row r="622" spans="1:52" s="30" customFormat="1" ht="23.25">
      <c r="A622" s="254"/>
      <c r="B622" s="13"/>
      <c r="C622" s="14"/>
      <c r="D622" s="15"/>
      <c r="E622" s="61"/>
      <c r="F622" s="59"/>
      <c r="G622" s="18" t="s">
        <v>540</v>
      </c>
      <c r="H622" s="17" t="s">
        <v>552</v>
      </c>
      <c r="I622" s="72"/>
      <c r="J622" s="19">
        <v>4</v>
      </c>
      <c r="K622" s="20" t="s">
        <v>620</v>
      </c>
      <c r="L622" s="20" t="s">
        <v>37</v>
      </c>
      <c r="M622" s="17" t="s">
        <v>587</v>
      </c>
      <c r="N622" s="17" t="s">
        <v>585</v>
      </c>
      <c r="O622" s="17" t="s">
        <v>463</v>
      </c>
      <c r="P622" s="21">
        <f t="shared" si="61"/>
        <v>1675</v>
      </c>
      <c r="Q622" s="12">
        <v>330</v>
      </c>
      <c r="R622" s="21">
        <f t="shared" si="62"/>
        <v>552750</v>
      </c>
      <c r="S622" s="167">
        <f t="shared" si="63"/>
        <v>55.275000000000006</v>
      </c>
      <c r="T622" s="167"/>
      <c r="U622" s="167"/>
      <c r="V622" s="175"/>
      <c r="W622" s="37"/>
      <c r="X622" s="37"/>
      <c r="Y622" s="39"/>
      <c r="Z622" s="40"/>
      <c r="AA622" s="41"/>
      <c r="AB622" s="41"/>
      <c r="AC622" s="41"/>
      <c r="AD622" s="42"/>
      <c r="AE622" s="41"/>
      <c r="AF622" s="43"/>
      <c r="AG622" s="44"/>
      <c r="AH622" s="44"/>
      <c r="AI622" s="42"/>
      <c r="AJ622" s="45"/>
      <c r="AK622" s="44"/>
      <c r="AL622" s="41"/>
      <c r="AM622" s="41"/>
      <c r="AN622" s="44"/>
      <c r="AO622" s="44"/>
      <c r="AP622" s="50">
        <v>1E-4</v>
      </c>
      <c r="AQ622" s="37"/>
      <c r="AR622" s="314"/>
      <c r="AS622" s="314"/>
      <c r="AT622" s="314"/>
      <c r="AU622" s="314"/>
      <c r="AV622" s="314"/>
      <c r="AW622" s="314"/>
      <c r="AX622" s="314"/>
      <c r="AY622" s="314"/>
      <c r="AZ622" s="314"/>
    </row>
    <row r="623" spans="1:52" s="30" customFormat="1" ht="23.25">
      <c r="A623" s="255"/>
      <c r="B623" s="13"/>
      <c r="C623" s="14"/>
      <c r="D623" s="15"/>
      <c r="E623" s="61"/>
      <c r="F623" s="59"/>
      <c r="G623" s="18"/>
      <c r="H623" s="17"/>
      <c r="I623" s="72"/>
      <c r="J623" s="19"/>
      <c r="K623" s="20"/>
      <c r="L623" s="20"/>
      <c r="M623" s="17"/>
      <c r="N623" s="17"/>
      <c r="O623" s="17"/>
      <c r="P623" s="21"/>
      <c r="Q623" s="12"/>
      <c r="R623" s="21"/>
      <c r="S623" s="167">
        <f>SUM(S621:S622)</f>
        <v>70.02600000000001</v>
      </c>
      <c r="T623" s="167">
        <v>22</v>
      </c>
      <c r="U623" s="167">
        <f t="shared" si="64"/>
        <v>48.02600000000001</v>
      </c>
      <c r="V623" s="175">
        <f t="shared" si="65"/>
        <v>58.019500000000008</v>
      </c>
      <c r="W623" s="37"/>
      <c r="X623" s="37"/>
      <c r="Y623" s="39"/>
      <c r="Z623" s="40"/>
      <c r="AA623" s="41"/>
      <c r="AB623" s="41"/>
      <c r="AC623" s="41"/>
      <c r="AD623" s="42"/>
      <c r="AE623" s="41"/>
      <c r="AF623" s="43"/>
      <c r="AG623" s="44"/>
      <c r="AH623" s="44"/>
      <c r="AI623" s="42"/>
      <c r="AJ623" s="45"/>
      <c r="AK623" s="44"/>
      <c r="AL623" s="41"/>
      <c r="AM623" s="41"/>
      <c r="AN623" s="44"/>
      <c r="AO623" s="44"/>
      <c r="AP623" s="50"/>
      <c r="AQ623" s="37"/>
      <c r="AR623" s="314"/>
      <c r="AS623" s="314"/>
      <c r="AT623" s="314"/>
      <c r="AU623" s="314"/>
      <c r="AV623" s="314"/>
      <c r="AW623" s="314"/>
      <c r="AX623" s="314"/>
      <c r="AY623" s="314"/>
      <c r="AZ623" s="314"/>
    </row>
    <row r="624" spans="1:52" s="30" customFormat="1" ht="24">
      <c r="A624" s="156" t="s">
        <v>721</v>
      </c>
      <c r="B624" s="13" t="s">
        <v>43</v>
      </c>
      <c r="C624" s="14" t="s">
        <v>323</v>
      </c>
      <c r="D624" s="15" t="s">
        <v>45</v>
      </c>
      <c r="E624" s="60" t="s">
        <v>1012</v>
      </c>
      <c r="F624" s="59" t="s">
        <v>529</v>
      </c>
      <c r="G624" s="18" t="s">
        <v>540</v>
      </c>
      <c r="H624" s="17" t="s">
        <v>542</v>
      </c>
      <c r="I624" s="72"/>
      <c r="J624" s="19">
        <v>4</v>
      </c>
      <c r="K624" s="20" t="s">
        <v>620</v>
      </c>
      <c r="L624" s="20" t="s">
        <v>37</v>
      </c>
      <c r="M624" s="17" t="s">
        <v>587</v>
      </c>
      <c r="N624" s="17" t="s">
        <v>481</v>
      </c>
      <c r="O624" s="17" t="s">
        <v>410</v>
      </c>
      <c r="P624" s="21">
        <f t="shared" si="61"/>
        <v>1714</v>
      </c>
      <c r="Q624" s="12">
        <v>330</v>
      </c>
      <c r="R624" s="21">
        <f t="shared" si="62"/>
        <v>565620</v>
      </c>
      <c r="S624" s="167">
        <f t="shared" si="63"/>
        <v>56.562000000000005</v>
      </c>
      <c r="T624" s="167">
        <v>16</v>
      </c>
      <c r="U624" s="167">
        <f t="shared" si="64"/>
        <v>40.562000000000005</v>
      </c>
      <c r="V624" s="175">
        <f t="shared" si="65"/>
        <v>46.421500000000002</v>
      </c>
      <c r="W624" s="37"/>
      <c r="X624" s="37"/>
      <c r="Y624" s="39"/>
      <c r="Z624" s="40"/>
      <c r="AA624" s="41"/>
      <c r="AB624" s="41"/>
      <c r="AC624" s="41"/>
      <c r="AD624" s="42"/>
      <c r="AE624" s="41"/>
      <c r="AF624" s="43"/>
      <c r="AG624" s="44"/>
      <c r="AH624" s="44"/>
      <c r="AI624" s="42"/>
      <c r="AJ624" s="45"/>
      <c r="AK624" s="44"/>
      <c r="AL624" s="41"/>
      <c r="AM624" s="41"/>
      <c r="AN624" s="44"/>
      <c r="AO624" s="44"/>
      <c r="AP624" s="50">
        <v>1E-4</v>
      </c>
      <c r="AQ624" s="37"/>
      <c r="AR624" s="314"/>
      <c r="AS624" s="314"/>
      <c r="AT624" s="314"/>
      <c r="AU624" s="314"/>
      <c r="AV624" s="314"/>
      <c r="AW624" s="314"/>
      <c r="AX624" s="314"/>
      <c r="AY624" s="314"/>
      <c r="AZ624" s="314"/>
    </row>
    <row r="625" spans="1:52" s="30" customFormat="1" ht="24">
      <c r="A625" s="156" t="s">
        <v>722</v>
      </c>
      <c r="B625" s="13" t="s">
        <v>43</v>
      </c>
      <c r="C625" s="14" t="s">
        <v>324</v>
      </c>
      <c r="D625" s="15" t="s">
        <v>325</v>
      </c>
      <c r="E625" s="60" t="s">
        <v>1013</v>
      </c>
      <c r="F625" s="59" t="s">
        <v>530</v>
      </c>
      <c r="G625" s="18" t="s">
        <v>540</v>
      </c>
      <c r="H625" s="17" t="s">
        <v>557</v>
      </c>
      <c r="I625" s="72"/>
      <c r="J625" s="19">
        <v>4</v>
      </c>
      <c r="K625" s="20" t="s">
        <v>620</v>
      </c>
      <c r="L625" s="20" t="s">
        <v>37</v>
      </c>
      <c r="M625" s="17" t="s">
        <v>583</v>
      </c>
      <c r="N625" s="17" t="s">
        <v>481</v>
      </c>
      <c r="O625" s="17" t="s">
        <v>614</v>
      </c>
      <c r="P625" s="21">
        <f t="shared" si="61"/>
        <v>2169</v>
      </c>
      <c r="Q625" s="12">
        <v>330</v>
      </c>
      <c r="R625" s="21">
        <f t="shared" si="62"/>
        <v>715770</v>
      </c>
      <c r="S625" s="167">
        <f t="shared" si="63"/>
        <v>71.576999999999998</v>
      </c>
      <c r="T625" s="167">
        <v>22</v>
      </c>
      <c r="U625" s="167">
        <f t="shared" si="64"/>
        <v>49.576999999999998</v>
      </c>
      <c r="V625" s="175">
        <f t="shared" si="65"/>
        <v>59.182749999999999</v>
      </c>
      <c r="W625" s="37"/>
      <c r="X625" s="37"/>
      <c r="Y625" s="39"/>
      <c r="Z625" s="40"/>
      <c r="AA625" s="41"/>
      <c r="AB625" s="41"/>
      <c r="AC625" s="41"/>
      <c r="AD625" s="42"/>
      <c r="AE625" s="41"/>
      <c r="AF625" s="43"/>
      <c r="AG625" s="44"/>
      <c r="AH625" s="44"/>
      <c r="AI625" s="42"/>
      <c r="AJ625" s="45"/>
      <c r="AK625" s="44"/>
      <c r="AL625" s="41"/>
      <c r="AM625" s="41"/>
      <c r="AN625" s="44"/>
      <c r="AO625" s="44"/>
      <c r="AP625" s="50">
        <v>1E-4</v>
      </c>
      <c r="AQ625" s="37"/>
      <c r="AR625" s="314"/>
      <c r="AS625" s="314"/>
      <c r="AT625" s="314"/>
      <c r="AU625" s="314"/>
      <c r="AV625" s="314"/>
      <c r="AW625" s="314"/>
      <c r="AX625" s="314"/>
      <c r="AY625" s="314"/>
      <c r="AZ625" s="314"/>
    </row>
    <row r="626" spans="1:52" s="30" customFormat="1" ht="24">
      <c r="A626" s="253" t="s">
        <v>723</v>
      </c>
      <c r="B626" s="13" t="s">
        <v>43</v>
      </c>
      <c r="C626" s="14" t="s">
        <v>326</v>
      </c>
      <c r="D626" s="15" t="s">
        <v>45</v>
      </c>
      <c r="E626" s="60" t="s">
        <v>1014</v>
      </c>
      <c r="F626" s="59" t="s">
        <v>367</v>
      </c>
      <c r="G626" s="18" t="s">
        <v>540</v>
      </c>
      <c r="H626" s="17" t="s">
        <v>543</v>
      </c>
      <c r="I626" s="72"/>
      <c r="J626" s="19">
        <v>4</v>
      </c>
      <c r="K626" s="20" t="s">
        <v>620</v>
      </c>
      <c r="L626" s="20" t="s">
        <v>37</v>
      </c>
      <c r="M626" s="17" t="s">
        <v>588</v>
      </c>
      <c r="N626" s="17" t="s">
        <v>588</v>
      </c>
      <c r="O626" s="17" t="s">
        <v>433</v>
      </c>
      <c r="P626" s="21">
        <f t="shared" si="61"/>
        <v>1028</v>
      </c>
      <c r="Q626" s="12">
        <v>330</v>
      </c>
      <c r="R626" s="21">
        <f t="shared" si="62"/>
        <v>339240</v>
      </c>
      <c r="S626" s="167">
        <f t="shared" si="63"/>
        <v>33.923999999999999</v>
      </c>
      <c r="T626" s="167"/>
      <c r="U626" s="167"/>
      <c r="V626" s="175"/>
      <c r="W626" s="37"/>
      <c r="X626" s="37"/>
      <c r="Y626" s="39"/>
      <c r="Z626" s="40"/>
      <c r="AA626" s="41"/>
      <c r="AB626" s="41"/>
      <c r="AC626" s="41"/>
      <c r="AD626" s="42"/>
      <c r="AE626" s="41"/>
      <c r="AF626" s="43"/>
      <c r="AG626" s="44"/>
      <c r="AH626" s="44"/>
      <c r="AI626" s="42"/>
      <c r="AJ626" s="45"/>
      <c r="AK626" s="44"/>
      <c r="AL626" s="41"/>
      <c r="AM626" s="41"/>
      <c r="AN626" s="44"/>
      <c r="AO626" s="44"/>
      <c r="AP626" s="50">
        <v>1E-4</v>
      </c>
      <c r="AQ626" s="37"/>
      <c r="AR626" s="314"/>
      <c r="AS626" s="314"/>
      <c r="AT626" s="314"/>
      <c r="AU626" s="314"/>
      <c r="AV626" s="314"/>
      <c r="AW626" s="314"/>
      <c r="AX626" s="314"/>
      <c r="AY626" s="314"/>
      <c r="AZ626" s="314"/>
    </row>
    <row r="627" spans="1:52" s="30" customFormat="1" ht="23.25">
      <c r="A627" s="254"/>
      <c r="B627" s="13"/>
      <c r="C627" s="14"/>
      <c r="D627" s="15"/>
      <c r="E627" s="61"/>
      <c r="F627" s="59"/>
      <c r="G627" s="18" t="s">
        <v>540</v>
      </c>
      <c r="H627" s="17" t="s">
        <v>552</v>
      </c>
      <c r="I627" s="72"/>
      <c r="J627" s="19">
        <v>4</v>
      </c>
      <c r="K627" s="20" t="s">
        <v>620</v>
      </c>
      <c r="L627" s="20" t="s">
        <v>37</v>
      </c>
      <c r="M627" s="17" t="s">
        <v>588</v>
      </c>
      <c r="N627" s="17" t="s">
        <v>481</v>
      </c>
      <c r="O627" s="17" t="s">
        <v>594</v>
      </c>
      <c r="P627" s="21">
        <f t="shared" si="61"/>
        <v>923</v>
      </c>
      <c r="Q627" s="12">
        <v>330</v>
      </c>
      <c r="R627" s="21">
        <f t="shared" si="62"/>
        <v>304590</v>
      </c>
      <c r="S627" s="167">
        <f t="shared" si="63"/>
        <v>30.459000000000003</v>
      </c>
      <c r="T627" s="167"/>
      <c r="U627" s="167"/>
      <c r="V627" s="175"/>
      <c r="W627" s="37"/>
      <c r="X627" s="37"/>
      <c r="Y627" s="39"/>
      <c r="Z627" s="40"/>
      <c r="AA627" s="41"/>
      <c r="AB627" s="41"/>
      <c r="AC627" s="41"/>
      <c r="AD627" s="42"/>
      <c r="AE627" s="41"/>
      <c r="AF627" s="43"/>
      <c r="AG627" s="44"/>
      <c r="AH627" s="44"/>
      <c r="AI627" s="42"/>
      <c r="AJ627" s="45"/>
      <c r="AK627" s="44"/>
      <c r="AL627" s="41"/>
      <c r="AM627" s="41"/>
      <c r="AN627" s="44"/>
      <c r="AO627" s="44"/>
      <c r="AP627" s="50">
        <v>1E-4</v>
      </c>
      <c r="AQ627" s="37"/>
      <c r="AR627" s="314"/>
      <c r="AS627" s="314"/>
      <c r="AT627" s="314"/>
      <c r="AU627" s="314"/>
      <c r="AV627" s="314"/>
      <c r="AW627" s="314"/>
      <c r="AX627" s="314"/>
      <c r="AY627" s="314"/>
      <c r="AZ627" s="314"/>
    </row>
    <row r="628" spans="1:52" s="30" customFormat="1" ht="23.25">
      <c r="A628" s="255"/>
      <c r="B628" s="13"/>
      <c r="C628" s="14"/>
      <c r="D628" s="15"/>
      <c r="E628" s="61"/>
      <c r="F628" s="59"/>
      <c r="G628" s="18"/>
      <c r="H628" s="17"/>
      <c r="I628" s="72"/>
      <c r="J628" s="19"/>
      <c r="K628" s="20"/>
      <c r="L628" s="20"/>
      <c r="M628" s="17"/>
      <c r="N628" s="17"/>
      <c r="O628" s="17"/>
      <c r="P628" s="21"/>
      <c r="Q628" s="12"/>
      <c r="R628" s="21"/>
      <c r="S628" s="167">
        <f>SUM(S626:S627)</f>
        <v>64.38300000000001</v>
      </c>
      <c r="T628" s="167"/>
      <c r="U628" s="167"/>
      <c r="V628" s="175"/>
      <c r="W628" s="37"/>
      <c r="X628" s="37"/>
      <c r="Y628" s="39"/>
      <c r="Z628" s="40"/>
      <c r="AA628" s="41"/>
      <c r="AB628" s="41"/>
      <c r="AC628" s="41"/>
      <c r="AD628" s="42"/>
      <c r="AE628" s="41"/>
      <c r="AF628" s="43"/>
      <c r="AG628" s="44"/>
      <c r="AH628" s="44"/>
      <c r="AI628" s="42"/>
      <c r="AJ628" s="45"/>
      <c r="AK628" s="44"/>
      <c r="AL628" s="41"/>
      <c r="AM628" s="41"/>
      <c r="AN628" s="44"/>
      <c r="AO628" s="44"/>
      <c r="AP628" s="50"/>
      <c r="AQ628" s="37"/>
      <c r="AR628" s="314"/>
      <c r="AS628" s="314"/>
      <c r="AT628" s="314"/>
      <c r="AU628" s="314"/>
      <c r="AV628" s="314"/>
      <c r="AW628" s="314"/>
      <c r="AX628" s="314"/>
      <c r="AY628" s="314"/>
      <c r="AZ628" s="314"/>
    </row>
    <row r="629" spans="1:52" s="30" customFormat="1" ht="24">
      <c r="A629" s="156" t="s">
        <v>724</v>
      </c>
      <c r="B629" s="13" t="s">
        <v>49</v>
      </c>
      <c r="C629" s="14" t="s">
        <v>327</v>
      </c>
      <c r="D629" s="15" t="s">
        <v>45</v>
      </c>
      <c r="E629" s="60" t="s">
        <v>1015</v>
      </c>
      <c r="F629" s="59" t="s">
        <v>347</v>
      </c>
      <c r="G629" s="18" t="s">
        <v>540</v>
      </c>
      <c r="H629" s="17" t="s">
        <v>552</v>
      </c>
      <c r="I629" s="72"/>
      <c r="J629" s="19">
        <v>4</v>
      </c>
      <c r="K629" s="20" t="s">
        <v>620</v>
      </c>
      <c r="L629" s="20" t="s">
        <v>37</v>
      </c>
      <c r="M629" s="17" t="s">
        <v>586</v>
      </c>
      <c r="N629" s="17" t="s">
        <v>585</v>
      </c>
      <c r="O629" s="17" t="s">
        <v>445</v>
      </c>
      <c r="P629" s="21">
        <f t="shared" si="61"/>
        <v>2842</v>
      </c>
      <c r="Q629" s="12">
        <v>330</v>
      </c>
      <c r="R629" s="21">
        <f t="shared" si="62"/>
        <v>937860</v>
      </c>
      <c r="S629" s="167">
        <f t="shared" si="63"/>
        <v>93.786000000000001</v>
      </c>
      <c r="T629" s="167"/>
      <c r="U629" s="167"/>
      <c r="V629" s="175"/>
      <c r="W629" s="37"/>
      <c r="X629" s="37"/>
      <c r="Y629" s="39"/>
      <c r="Z629" s="40"/>
      <c r="AA629" s="41"/>
      <c r="AB629" s="41"/>
      <c r="AC629" s="41"/>
      <c r="AD629" s="42"/>
      <c r="AE629" s="41"/>
      <c r="AF629" s="43"/>
      <c r="AG629" s="44"/>
      <c r="AH629" s="44"/>
      <c r="AI629" s="42"/>
      <c r="AJ629" s="45"/>
      <c r="AK629" s="44"/>
      <c r="AL629" s="41"/>
      <c r="AM629" s="41"/>
      <c r="AN629" s="44"/>
      <c r="AO629" s="44"/>
      <c r="AP629" s="50">
        <v>1E-4</v>
      </c>
      <c r="AQ629" s="37"/>
      <c r="AR629" s="314"/>
      <c r="AS629" s="314"/>
      <c r="AT629" s="314"/>
      <c r="AU629" s="314"/>
      <c r="AV629" s="314"/>
      <c r="AW629" s="314"/>
      <c r="AX629" s="314"/>
      <c r="AY629" s="314"/>
      <c r="AZ629" s="314"/>
    </row>
    <row r="630" spans="1:52" s="30" customFormat="1" ht="24">
      <c r="A630" s="253" t="s">
        <v>725</v>
      </c>
      <c r="B630" s="13" t="s">
        <v>49</v>
      </c>
      <c r="C630" s="14" t="s">
        <v>1078</v>
      </c>
      <c r="D630" s="15" t="s">
        <v>45</v>
      </c>
      <c r="E630" s="60" t="s">
        <v>1016</v>
      </c>
      <c r="F630" s="59" t="s">
        <v>531</v>
      </c>
      <c r="G630" s="18" t="s">
        <v>540</v>
      </c>
      <c r="H630" s="17" t="s">
        <v>544</v>
      </c>
      <c r="I630" s="72"/>
      <c r="J630" s="19">
        <v>4</v>
      </c>
      <c r="K630" s="20" t="s">
        <v>620</v>
      </c>
      <c r="L630" s="20" t="s">
        <v>37</v>
      </c>
      <c r="M630" s="17" t="s">
        <v>588</v>
      </c>
      <c r="N630" s="17" t="s">
        <v>585</v>
      </c>
      <c r="O630" s="17" t="s">
        <v>596</v>
      </c>
      <c r="P630" s="21">
        <f t="shared" si="61"/>
        <v>821</v>
      </c>
      <c r="Q630" s="12">
        <v>330</v>
      </c>
      <c r="R630" s="21">
        <f t="shared" si="62"/>
        <v>270930</v>
      </c>
      <c r="S630" s="167">
        <f t="shared" si="63"/>
        <v>27.093</v>
      </c>
      <c r="T630" s="167"/>
      <c r="U630" s="167"/>
      <c r="V630" s="175"/>
      <c r="W630" s="37"/>
      <c r="X630" s="37"/>
      <c r="Y630" s="39"/>
      <c r="Z630" s="40"/>
      <c r="AA630" s="41"/>
      <c r="AB630" s="41"/>
      <c r="AC630" s="41"/>
      <c r="AD630" s="42"/>
      <c r="AE630" s="41"/>
      <c r="AF630" s="43"/>
      <c r="AG630" s="44"/>
      <c r="AH630" s="44"/>
      <c r="AI630" s="42"/>
      <c r="AJ630" s="45"/>
      <c r="AK630" s="44"/>
      <c r="AL630" s="41"/>
      <c r="AM630" s="41"/>
      <c r="AN630" s="44"/>
      <c r="AO630" s="44"/>
      <c r="AP630" s="50">
        <v>1E-4</v>
      </c>
      <c r="AQ630" s="37"/>
      <c r="AR630" s="314"/>
      <c r="AS630" s="314"/>
      <c r="AT630" s="314"/>
      <c r="AU630" s="314"/>
      <c r="AV630" s="314"/>
      <c r="AW630" s="314"/>
      <c r="AX630" s="314"/>
      <c r="AY630" s="314"/>
      <c r="AZ630" s="314"/>
    </row>
    <row r="631" spans="1:52" s="30" customFormat="1" ht="24">
      <c r="A631" s="254"/>
      <c r="B631" s="256" t="s">
        <v>1077</v>
      </c>
      <c r="C631" s="257"/>
      <c r="D631" s="258"/>
      <c r="E631" s="60"/>
      <c r="F631" s="59"/>
      <c r="G631" s="18" t="s">
        <v>1035</v>
      </c>
      <c r="H631" s="17" t="s">
        <v>1042</v>
      </c>
      <c r="I631" s="72"/>
      <c r="J631" s="19">
        <v>4</v>
      </c>
      <c r="K631" s="20" t="s">
        <v>620</v>
      </c>
      <c r="L631" s="20" t="s">
        <v>37</v>
      </c>
      <c r="M631" s="17" t="s">
        <v>588</v>
      </c>
      <c r="N631" s="17" t="s">
        <v>585</v>
      </c>
      <c r="O631" s="17" t="s">
        <v>596</v>
      </c>
      <c r="P631" s="21">
        <f t="shared" ref="P631" si="69">M631*400+N631*100+O631</f>
        <v>821</v>
      </c>
      <c r="Q631" s="12">
        <v>330</v>
      </c>
      <c r="R631" s="21">
        <f t="shared" ref="R631" si="70">P631*Q631</f>
        <v>270930</v>
      </c>
      <c r="S631" s="167">
        <f t="shared" ref="S631" si="71">R631*0.01%</f>
        <v>27.093</v>
      </c>
      <c r="T631" s="167"/>
      <c r="U631" s="167"/>
      <c r="V631" s="175"/>
      <c r="W631" s="37"/>
      <c r="X631" s="37"/>
      <c r="Y631" s="39"/>
      <c r="Z631" s="40"/>
      <c r="AA631" s="41"/>
      <c r="AB631" s="41"/>
      <c r="AC631" s="41"/>
      <c r="AD631" s="42"/>
      <c r="AE631" s="41"/>
      <c r="AF631" s="43"/>
      <c r="AG631" s="44"/>
      <c r="AH631" s="44"/>
      <c r="AI631" s="42"/>
      <c r="AJ631" s="45"/>
      <c r="AK631" s="44"/>
      <c r="AL631" s="41"/>
      <c r="AM631" s="41"/>
      <c r="AN631" s="44"/>
      <c r="AO631" s="44"/>
      <c r="AP631" s="50"/>
      <c r="AQ631" s="37"/>
      <c r="AR631" s="314"/>
      <c r="AS631" s="314"/>
      <c r="AT631" s="314"/>
      <c r="AU631" s="314"/>
      <c r="AV631" s="314"/>
      <c r="AW631" s="314"/>
      <c r="AX631" s="314"/>
      <c r="AY631" s="314"/>
      <c r="AZ631" s="314"/>
    </row>
    <row r="632" spans="1:52" s="30" customFormat="1" ht="24">
      <c r="A632" s="255"/>
      <c r="B632" s="13"/>
      <c r="C632" s="14"/>
      <c r="D632" s="15"/>
      <c r="E632" s="60"/>
      <c r="F632" s="59"/>
      <c r="G632" s="18"/>
      <c r="H632" s="17"/>
      <c r="I632" s="72"/>
      <c r="J632" s="19"/>
      <c r="K632" s="20"/>
      <c r="L632" s="20"/>
      <c r="M632" s="17"/>
      <c r="N632" s="17"/>
      <c r="O632" s="17"/>
      <c r="P632" s="21"/>
      <c r="Q632" s="12"/>
      <c r="R632" s="21"/>
      <c r="S632" s="167">
        <f>SUM(S630:S631)</f>
        <v>54.186</v>
      </c>
      <c r="T632" s="167">
        <v>50</v>
      </c>
      <c r="U632" s="167">
        <f t="shared" si="64"/>
        <v>4.1859999999999999</v>
      </c>
      <c r="V632" s="175">
        <f t="shared" si="65"/>
        <v>53.139499999999998</v>
      </c>
      <c r="W632" s="37"/>
      <c r="X632" s="37"/>
      <c r="Y632" s="39"/>
      <c r="Z632" s="40"/>
      <c r="AA632" s="41"/>
      <c r="AB632" s="41"/>
      <c r="AC632" s="41"/>
      <c r="AD632" s="42"/>
      <c r="AE632" s="41"/>
      <c r="AF632" s="43"/>
      <c r="AG632" s="44"/>
      <c r="AH632" s="44"/>
      <c r="AI632" s="42"/>
      <c r="AJ632" s="45"/>
      <c r="AK632" s="44"/>
      <c r="AL632" s="41"/>
      <c r="AM632" s="41"/>
      <c r="AN632" s="44"/>
      <c r="AO632" s="44"/>
      <c r="AP632" s="50"/>
      <c r="AQ632" s="37"/>
      <c r="AR632" s="314"/>
      <c r="AS632" s="314"/>
      <c r="AT632" s="314"/>
      <c r="AU632" s="314"/>
      <c r="AV632" s="314"/>
      <c r="AW632" s="314"/>
      <c r="AX632" s="314"/>
      <c r="AY632" s="314"/>
      <c r="AZ632" s="314"/>
    </row>
    <row r="633" spans="1:52" s="30" customFormat="1" ht="24">
      <c r="A633" s="156" t="s">
        <v>726</v>
      </c>
      <c r="B633" s="13" t="s">
        <v>49</v>
      </c>
      <c r="C633" s="14" t="s">
        <v>329</v>
      </c>
      <c r="D633" s="15" t="s">
        <v>45</v>
      </c>
      <c r="E633" s="60" t="s">
        <v>1017</v>
      </c>
      <c r="F633" s="59" t="s">
        <v>401</v>
      </c>
      <c r="G633" s="18" t="s">
        <v>540</v>
      </c>
      <c r="H633" s="17" t="s">
        <v>543</v>
      </c>
      <c r="I633" s="72"/>
      <c r="J633" s="19">
        <v>4</v>
      </c>
      <c r="K633" s="20" t="s">
        <v>620</v>
      </c>
      <c r="L633" s="20" t="s">
        <v>37</v>
      </c>
      <c r="M633" s="17" t="s">
        <v>481</v>
      </c>
      <c r="N633" s="17" t="s">
        <v>585</v>
      </c>
      <c r="O633" s="17" t="s">
        <v>583</v>
      </c>
      <c r="P633" s="21">
        <f t="shared" ref="P633:P662" si="72">M633*400+N633*100+O633</f>
        <v>405</v>
      </c>
      <c r="Q633" s="12">
        <v>330</v>
      </c>
      <c r="R633" s="21">
        <f t="shared" ref="R633:R662" si="73">P633*Q633</f>
        <v>133650</v>
      </c>
      <c r="S633" s="167">
        <f t="shared" ref="S633:S662" si="74">R633*0.01%</f>
        <v>13.365</v>
      </c>
      <c r="T633" s="167"/>
      <c r="U633" s="167"/>
      <c r="V633" s="175"/>
      <c r="W633" s="37"/>
      <c r="X633" s="37"/>
      <c r="Y633" s="39"/>
      <c r="Z633" s="40"/>
      <c r="AA633" s="41"/>
      <c r="AB633" s="41"/>
      <c r="AC633" s="41"/>
      <c r="AD633" s="42"/>
      <c r="AE633" s="41"/>
      <c r="AF633" s="43"/>
      <c r="AG633" s="44"/>
      <c r="AH633" s="44"/>
      <c r="AI633" s="42"/>
      <c r="AJ633" s="45"/>
      <c r="AK633" s="44"/>
      <c r="AL633" s="41"/>
      <c r="AM633" s="41"/>
      <c r="AN633" s="44"/>
      <c r="AO633" s="44"/>
      <c r="AP633" s="50">
        <v>1E-4</v>
      </c>
      <c r="AQ633" s="37"/>
      <c r="AR633" s="314"/>
      <c r="AS633" s="314"/>
      <c r="AT633" s="314"/>
      <c r="AU633" s="314"/>
      <c r="AV633" s="314"/>
      <c r="AW633" s="314"/>
      <c r="AX633" s="314"/>
      <c r="AY633" s="314"/>
      <c r="AZ633" s="314"/>
    </row>
    <row r="634" spans="1:52" s="30" customFormat="1" ht="24">
      <c r="A634" s="156" t="s">
        <v>727</v>
      </c>
      <c r="B634" s="13" t="s">
        <v>49</v>
      </c>
      <c r="C634" s="14" t="s">
        <v>330</v>
      </c>
      <c r="D634" s="15" t="s">
        <v>47</v>
      </c>
      <c r="E634" s="60" t="s">
        <v>1018</v>
      </c>
      <c r="F634" s="59" t="s">
        <v>465</v>
      </c>
      <c r="G634" s="18" t="s">
        <v>540</v>
      </c>
      <c r="H634" s="17" t="s">
        <v>547</v>
      </c>
      <c r="I634" s="72"/>
      <c r="J634" s="19">
        <v>4</v>
      </c>
      <c r="K634" s="20" t="s">
        <v>620</v>
      </c>
      <c r="L634" s="20" t="s">
        <v>37</v>
      </c>
      <c r="M634" s="17" t="s">
        <v>447</v>
      </c>
      <c r="N634" s="17" t="s">
        <v>584</v>
      </c>
      <c r="O634" s="17" t="s">
        <v>445</v>
      </c>
      <c r="P634" s="21">
        <f t="shared" si="72"/>
        <v>3542</v>
      </c>
      <c r="Q634" s="12">
        <v>330</v>
      </c>
      <c r="R634" s="21">
        <f t="shared" si="73"/>
        <v>1168860</v>
      </c>
      <c r="S634" s="167">
        <f t="shared" si="74"/>
        <v>116.88600000000001</v>
      </c>
      <c r="T634" s="167"/>
      <c r="U634" s="167"/>
      <c r="V634" s="175"/>
      <c r="W634" s="37"/>
      <c r="X634" s="37"/>
      <c r="Y634" s="39"/>
      <c r="Z634" s="40"/>
      <c r="AA634" s="41"/>
      <c r="AB634" s="41"/>
      <c r="AC634" s="41"/>
      <c r="AD634" s="42"/>
      <c r="AE634" s="41"/>
      <c r="AF634" s="43"/>
      <c r="AG634" s="44"/>
      <c r="AH634" s="44"/>
      <c r="AI634" s="42"/>
      <c r="AJ634" s="45"/>
      <c r="AK634" s="44"/>
      <c r="AL634" s="41"/>
      <c r="AM634" s="41"/>
      <c r="AN634" s="44"/>
      <c r="AO634" s="44"/>
      <c r="AP634" s="50">
        <v>1E-4</v>
      </c>
      <c r="AQ634" s="37"/>
      <c r="AR634" s="314"/>
      <c r="AS634" s="314"/>
      <c r="AT634" s="314"/>
      <c r="AU634" s="314"/>
      <c r="AV634" s="314"/>
      <c r="AW634" s="314"/>
      <c r="AX634" s="314"/>
      <c r="AY634" s="314"/>
      <c r="AZ634" s="314"/>
    </row>
    <row r="635" spans="1:52" s="30" customFormat="1" ht="24">
      <c r="A635" s="253" t="s">
        <v>728</v>
      </c>
      <c r="B635" s="13" t="s">
        <v>43</v>
      </c>
      <c r="C635" s="14" t="s">
        <v>331</v>
      </c>
      <c r="D635" s="15" t="s">
        <v>59</v>
      </c>
      <c r="E635" s="60" t="s">
        <v>1019</v>
      </c>
      <c r="F635" s="59" t="s">
        <v>454</v>
      </c>
      <c r="G635" s="18" t="s">
        <v>540</v>
      </c>
      <c r="H635" s="17" t="s">
        <v>567</v>
      </c>
      <c r="I635" s="72"/>
      <c r="J635" s="19">
        <v>4</v>
      </c>
      <c r="K635" s="20" t="s">
        <v>620</v>
      </c>
      <c r="L635" s="20" t="s">
        <v>37</v>
      </c>
      <c r="M635" s="17" t="s">
        <v>590</v>
      </c>
      <c r="N635" s="17" t="s">
        <v>585</v>
      </c>
      <c r="O635" s="17" t="s">
        <v>585</v>
      </c>
      <c r="P635" s="21">
        <f t="shared" si="72"/>
        <v>3600</v>
      </c>
      <c r="Q635" s="12">
        <v>330</v>
      </c>
      <c r="R635" s="21">
        <f t="shared" si="73"/>
        <v>1188000</v>
      </c>
      <c r="S635" s="167">
        <f t="shared" si="74"/>
        <v>118.80000000000001</v>
      </c>
      <c r="T635" s="167"/>
      <c r="U635" s="167"/>
      <c r="V635" s="175"/>
      <c r="W635" s="37"/>
      <c r="X635" s="37"/>
      <c r="Y635" s="39"/>
      <c r="Z635" s="40"/>
      <c r="AA635" s="41"/>
      <c r="AB635" s="41"/>
      <c r="AC635" s="41"/>
      <c r="AD635" s="42"/>
      <c r="AE635" s="41"/>
      <c r="AF635" s="43"/>
      <c r="AG635" s="44"/>
      <c r="AH635" s="44"/>
      <c r="AI635" s="42"/>
      <c r="AJ635" s="45"/>
      <c r="AK635" s="44"/>
      <c r="AL635" s="41"/>
      <c r="AM635" s="41"/>
      <c r="AN635" s="44"/>
      <c r="AO635" s="44"/>
      <c r="AP635" s="50">
        <v>1E-4</v>
      </c>
      <c r="AQ635" s="37"/>
      <c r="AR635" s="314"/>
      <c r="AS635" s="314"/>
      <c r="AT635" s="314"/>
      <c r="AU635" s="314"/>
      <c r="AV635" s="314"/>
      <c r="AW635" s="314"/>
      <c r="AX635" s="314"/>
      <c r="AY635" s="314"/>
      <c r="AZ635" s="314"/>
    </row>
    <row r="636" spans="1:52" s="30" customFormat="1" ht="23.25">
      <c r="A636" s="254"/>
      <c r="B636" s="13"/>
      <c r="C636" s="14"/>
      <c r="D636" s="15"/>
      <c r="E636" s="61"/>
      <c r="F636" s="59"/>
      <c r="G636" s="18" t="s">
        <v>540</v>
      </c>
      <c r="H636" s="17" t="s">
        <v>552</v>
      </c>
      <c r="I636" s="72"/>
      <c r="J636" s="19">
        <v>4</v>
      </c>
      <c r="K636" s="20" t="s">
        <v>620</v>
      </c>
      <c r="L636" s="20" t="s">
        <v>37</v>
      </c>
      <c r="M636" s="17" t="s">
        <v>583</v>
      </c>
      <c r="N636" s="17" t="s">
        <v>585</v>
      </c>
      <c r="O636" s="17" t="s">
        <v>410</v>
      </c>
      <c r="P636" s="21">
        <f t="shared" si="72"/>
        <v>2014</v>
      </c>
      <c r="Q636" s="12">
        <v>330</v>
      </c>
      <c r="R636" s="21">
        <f t="shared" si="73"/>
        <v>664620</v>
      </c>
      <c r="S636" s="167">
        <f t="shared" si="74"/>
        <v>66.462000000000003</v>
      </c>
      <c r="T636" s="167"/>
      <c r="U636" s="167"/>
      <c r="V636" s="175"/>
      <c r="W636" s="37"/>
      <c r="X636" s="37"/>
      <c r="Y636" s="39"/>
      <c r="Z636" s="40"/>
      <c r="AA636" s="41"/>
      <c r="AB636" s="41"/>
      <c r="AC636" s="41"/>
      <c r="AD636" s="42"/>
      <c r="AE636" s="41"/>
      <c r="AF636" s="43"/>
      <c r="AG636" s="44"/>
      <c r="AH636" s="44"/>
      <c r="AI636" s="42"/>
      <c r="AJ636" s="45"/>
      <c r="AK636" s="44"/>
      <c r="AL636" s="41"/>
      <c r="AM636" s="41"/>
      <c r="AN636" s="44"/>
      <c r="AO636" s="44"/>
      <c r="AP636" s="50">
        <v>1E-4</v>
      </c>
      <c r="AQ636" s="37"/>
      <c r="AR636" s="314"/>
      <c r="AS636" s="314"/>
      <c r="AT636" s="314"/>
      <c r="AU636" s="314"/>
      <c r="AV636" s="314"/>
      <c r="AW636" s="314"/>
      <c r="AX636" s="314"/>
      <c r="AY636" s="314"/>
      <c r="AZ636" s="314"/>
    </row>
    <row r="637" spans="1:52" s="30" customFormat="1" ht="23.25">
      <c r="A637" s="255"/>
      <c r="B637" s="13"/>
      <c r="C637" s="14"/>
      <c r="D637" s="15"/>
      <c r="E637" s="61"/>
      <c r="F637" s="59"/>
      <c r="G637" s="18"/>
      <c r="H637" s="17"/>
      <c r="I637" s="72"/>
      <c r="J637" s="19"/>
      <c r="K637" s="20"/>
      <c r="L637" s="20"/>
      <c r="M637" s="17"/>
      <c r="N637" s="17"/>
      <c r="O637" s="17"/>
      <c r="P637" s="21"/>
      <c r="Q637" s="12"/>
      <c r="R637" s="21"/>
      <c r="S637" s="167">
        <f>SUM(S635:S636)</f>
        <v>185.262</v>
      </c>
      <c r="T637" s="167"/>
      <c r="U637" s="167"/>
      <c r="V637" s="175"/>
      <c r="W637" s="37"/>
      <c r="X637" s="37"/>
      <c r="Y637" s="39"/>
      <c r="Z637" s="40"/>
      <c r="AA637" s="41"/>
      <c r="AB637" s="41"/>
      <c r="AC637" s="41"/>
      <c r="AD637" s="42"/>
      <c r="AE637" s="41"/>
      <c r="AF637" s="43"/>
      <c r="AG637" s="44"/>
      <c r="AH637" s="44"/>
      <c r="AI637" s="42"/>
      <c r="AJ637" s="45"/>
      <c r="AK637" s="44"/>
      <c r="AL637" s="41"/>
      <c r="AM637" s="41"/>
      <c r="AN637" s="44"/>
      <c r="AO637" s="44"/>
      <c r="AP637" s="50"/>
      <c r="AQ637" s="37"/>
      <c r="AR637" s="314"/>
      <c r="AS637" s="314"/>
      <c r="AT637" s="314"/>
      <c r="AU637" s="314"/>
      <c r="AV637" s="314"/>
      <c r="AW637" s="314"/>
      <c r="AX637" s="314"/>
      <c r="AY637" s="314"/>
      <c r="AZ637" s="314"/>
    </row>
    <row r="638" spans="1:52" s="30" customFormat="1" ht="24">
      <c r="A638" s="253" t="s">
        <v>730</v>
      </c>
      <c r="B638" s="13" t="s">
        <v>75</v>
      </c>
      <c r="C638" s="14" t="s">
        <v>333</v>
      </c>
      <c r="D638" s="15" t="s">
        <v>45</v>
      </c>
      <c r="E638" s="60" t="s">
        <v>1021</v>
      </c>
      <c r="F638" s="59" t="s">
        <v>533</v>
      </c>
      <c r="G638" s="18" t="s">
        <v>540</v>
      </c>
      <c r="H638" s="17" t="s">
        <v>552</v>
      </c>
      <c r="I638" s="72"/>
      <c r="J638" s="19">
        <v>4</v>
      </c>
      <c r="K638" s="20" t="s">
        <v>620</v>
      </c>
      <c r="L638" s="20" t="s">
        <v>37</v>
      </c>
      <c r="M638" s="17" t="s">
        <v>587</v>
      </c>
      <c r="N638" s="17" t="s">
        <v>584</v>
      </c>
      <c r="O638" s="17" t="s">
        <v>587</v>
      </c>
      <c r="P638" s="21">
        <f t="shared" si="72"/>
        <v>1904</v>
      </c>
      <c r="Q638" s="12">
        <v>330</v>
      </c>
      <c r="R638" s="21">
        <f t="shared" si="73"/>
        <v>628320</v>
      </c>
      <c r="S638" s="167">
        <f t="shared" si="74"/>
        <v>62.832000000000001</v>
      </c>
      <c r="T638" s="167"/>
      <c r="U638" s="167"/>
      <c r="V638" s="175"/>
      <c r="W638" s="37"/>
      <c r="X638" s="37"/>
      <c r="Y638" s="39"/>
      <c r="Z638" s="40"/>
      <c r="AA638" s="41"/>
      <c r="AB638" s="41"/>
      <c r="AC638" s="41"/>
      <c r="AD638" s="42"/>
      <c r="AE638" s="41"/>
      <c r="AF638" s="43"/>
      <c r="AG638" s="44"/>
      <c r="AH638" s="44"/>
      <c r="AI638" s="42"/>
      <c r="AJ638" s="45"/>
      <c r="AK638" s="44"/>
      <c r="AL638" s="41"/>
      <c r="AM638" s="41"/>
      <c r="AN638" s="44"/>
      <c r="AO638" s="44"/>
      <c r="AP638" s="50">
        <v>1E-4</v>
      </c>
      <c r="AQ638" s="37"/>
      <c r="AR638" s="314"/>
      <c r="AS638" s="314"/>
      <c r="AT638" s="314"/>
      <c r="AU638" s="314"/>
      <c r="AV638" s="314"/>
      <c r="AW638" s="314"/>
      <c r="AX638" s="314"/>
      <c r="AY638" s="314"/>
      <c r="AZ638" s="314"/>
    </row>
    <row r="639" spans="1:52" s="30" customFormat="1" ht="23.25">
      <c r="A639" s="254"/>
      <c r="B639" s="13"/>
      <c r="C639" s="14"/>
      <c r="D639" s="15"/>
      <c r="E639" s="61"/>
      <c r="F639" s="59"/>
      <c r="G639" s="18" t="s">
        <v>540</v>
      </c>
      <c r="H639" s="17" t="s">
        <v>578</v>
      </c>
      <c r="I639" s="72"/>
      <c r="J639" s="19">
        <v>4</v>
      </c>
      <c r="K639" s="20" t="s">
        <v>620</v>
      </c>
      <c r="L639" s="20" t="s">
        <v>37</v>
      </c>
      <c r="M639" s="17" t="s">
        <v>584</v>
      </c>
      <c r="N639" s="17" t="s">
        <v>588</v>
      </c>
      <c r="O639" s="17" t="s">
        <v>490</v>
      </c>
      <c r="P639" s="21">
        <f t="shared" si="72"/>
        <v>1468</v>
      </c>
      <c r="Q639" s="12">
        <v>330</v>
      </c>
      <c r="R639" s="21">
        <f t="shared" si="73"/>
        <v>484440</v>
      </c>
      <c r="S639" s="167">
        <f t="shared" si="74"/>
        <v>48.444000000000003</v>
      </c>
      <c r="T639" s="167"/>
      <c r="U639" s="167"/>
      <c r="V639" s="175"/>
      <c r="W639" s="37"/>
      <c r="X639" s="37"/>
      <c r="Y639" s="39"/>
      <c r="Z639" s="40"/>
      <c r="AA639" s="41"/>
      <c r="AB639" s="41"/>
      <c r="AC639" s="41"/>
      <c r="AD639" s="42"/>
      <c r="AE639" s="41"/>
      <c r="AF639" s="43"/>
      <c r="AG639" s="44"/>
      <c r="AH639" s="44"/>
      <c r="AI639" s="42"/>
      <c r="AJ639" s="45"/>
      <c r="AK639" s="44"/>
      <c r="AL639" s="41"/>
      <c r="AM639" s="41"/>
      <c r="AN639" s="44"/>
      <c r="AO639" s="44"/>
      <c r="AP639" s="50">
        <v>1E-4</v>
      </c>
      <c r="AQ639" s="37"/>
      <c r="AR639" s="314"/>
      <c r="AS639" s="314"/>
      <c r="AT639" s="314"/>
      <c r="AU639" s="314"/>
      <c r="AV639" s="314"/>
      <c r="AW639" s="314"/>
      <c r="AX639" s="314"/>
      <c r="AY639" s="314"/>
      <c r="AZ639" s="314"/>
    </row>
    <row r="640" spans="1:52" s="30" customFormat="1" ht="23.25">
      <c r="A640" s="254"/>
      <c r="B640" s="13"/>
      <c r="C640" s="14"/>
      <c r="D640" s="15"/>
      <c r="E640" s="61"/>
      <c r="F640" s="59"/>
      <c r="G640" s="18" t="s">
        <v>540</v>
      </c>
      <c r="H640" s="17" t="s">
        <v>578</v>
      </c>
      <c r="I640" s="72"/>
      <c r="J640" s="19">
        <v>4</v>
      </c>
      <c r="K640" s="20" t="s">
        <v>620</v>
      </c>
      <c r="L640" s="20" t="s">
        <v>37</v>
      </c>
      <c r="M640" s="17" t="s">
        <v>537</v>
      </c>
      <c r="N640" s="17" t="s">
        <v>585</v>
      </c>
      <c r="O640" s="17" t="s">
        <v>585</v>
      </c>
      <c r="P640" s="21">
        <f t="shared" si="72"/>
        <v>2400</v>
      </c>
      <c r="Q640" s="12">
        <v>330</v>
      </c>
      <c r="R640" s="21">
        <f t="shared" si="73"/>
        <v>792000</v>
      </c>
      <c r="S640" s="167">
        <f t="shared" si="74"/>
        <v>79.2</v>
      </c>
      <c r="T640" s="167"/>
      <c r="U640" s="167"/>
      <c r="V640" s="175"/>
      <c r="W640" s="37"/>
      <c r="X640" s="37"/>
      <c r="Y640" s="39"/>
      <c r="Z640" s="40"/>
      <c r="AA640" s="41"/>
      <c r="AB640" s="41"/>
      <c r="AC640" s="41"/>
      <c r="AD640" s="42"/>
      <c r="AE640" s="41"/>
      <c r="AF640" s="43"/>
      <c r="AG640" s="44"/>
      <c r="AH640" s="44"/>
      <c r="AI640" s="42"/>
      <c r="AJ640" s="45"/>
      <c r="AK640" s="44"/>
      <c r="AL640" s="41"/>
      <c r="AM640" s="41"/>
      <c r="AN640" s="44"/>
      <c r="AO640" s="44"/>
      <c r="AP640" s="50">
        <v>1E-4</v>
      </c>
      <c r="AQ640" s="37"/>
      <c r="AR640" s="314"/>
      <c r="AS640" s="314"/>
      <c r="AT640" s="314"/>
      <c r="AU640" s="314"/>
      <c r="AV640" s="314"/>
      <c r="AW640" s="314"/>
      <c r="AX640" s="314"/>
      <c r="AY640" s="314"/>
      <c r="AZ640" s="314"/>
    </row>
    <row r="641" spans="1:52" s="30" customFormat="1" ht="23.25">
      <c r="A641" s="255"/>
      <c r="B641" s="13"/>
      <c r="C641" s="14"/>
      <c r="D641" s="15"/>
      <c r="E641" s="61"/>
      <c r="F641" s="59"/>
      <c r="G641" s="18"/>
      <c r="H641" s="17"/>
      <c r="I641" s="72"/>
      <c r="J641" s="19"/>
      <c r="K641" s="20"/>
      <c r="L641" s="20"/>
      <c r="M641" s="17"/>
      <c r="N641" s="17"/>
      <c r="O641" s="17"/>
      <c r="P641" s="21"/>
      <c r="Q641" s="12"/>
      <c r="R641" s="21"/>
      <c r="S641" s="167">
        <f>SUM(S638:S640)</f>
        <v>190.476</v>
      </c>
      <c r="T641" s="167">
        <v>67</v>
      </c>
      <c r="U641" s="167">
        <f t="shared" si="64"/>
        <v>123.476</v>
      </c>
      <c r="V641" s="175">
        <f t="shared" si="65"/>
        <v>159.607</v>
      </c>
      <c r="W641" s="37"/>
      <c r="X641" s="37"/>
      <c r="Y641" s="39"/>
      <c r="Z641" s="40"/>
      <c r="AA641" s="41"/>
      <c r="AB641" s="41"/>
      <c r="AC641" s="41"/>
      <c r="AD641" s="42"/>
      <c r="AE641" s="41"/>
      <c r="AF641" s="43"/>
      <c r="AG641" s="44"/>
      <c r="AH641" s="44"/>
      <c r="AI641" s="42"/>
      <c r="AJ641" s="45"/>
      <c r="AK641" s="44"/>
      <c r="AL641" s="41"/>
      <c r="AM641" s="41"/>
      <c r="AN641" s="44"/>
      <c r="AO641" s="44"/>
      <c r="AP641" s="50"/>
      <c r="AQ641" s="37"/>
      <c r="AR641" s="314"/>
      <c r="AS641" s="314"/>
      <c r="AT641" s="314"/>
      <c r="AU641" s="314"/>
      <c r="AV641" s="314"/>
      <c r="AW641" s="314"/>
      <c r="AX641" s="314"/>
      <c r="AY641" s="314"/>
      <c r="AZ641" s="314"/>
    </row>
    <row r="642" spans="1:52" s="30" customFormat="1" ht="24">
      <c r="A642" s="156" t="s">
        <v>731</v>
      </c>
      <c r="B642" s="13" t="s">
        <v>49</v>
      </c>
      <c r="C642" s="14" t="s">
        <v>334</v>
      </c>
      <c r="D642" s="15" t="s">
        <v>45</v>
      </c>
      <c r="E642" s="60" t="s">
        <v>1022</v>
      </c>
      <c r="F642" s="59" t="s">
        <v>534</v>
      </c>
      <c r="G642" s="18" t="s">
        <v>540</v>
      </c>
      <c r="H642" s="17" t="s">
        <v>543</v>
      </c>
      <c r="I642" s="72"/>
      <c r="J642" s="19">
        <v>4</v>
      </c>
      <c r="K642" s="20" t="s">
        <v>620</v>
      </c>
      <c r="L642" s="20" t="s">
        <v>37</v>
      </c>
      <c r="M642" s="17" t="s">
        <v>584</v>
      </c>
      <c r="N642" s="17" t="s">
        <v>585</v>
      </c>
      <c r="O642" s="17" t="s">
        <v>463</v>
      </c>
      <c r="P642" s="21">
        <f t="shared" si="72"/>
        <v>1275</v>
      </c>
      <c r="Q642" s="12">
        <v>330</v>
      </c>
      <c r="R642" s="21">
        <f t="shared" si="73"/>
        <v>420750</v>
      </c>
      <c r="S642" s="167">
        <f t="shared" si="74"/>
        <v>42.075000000000003</v>
      </c>
      <c r="T642" s="167"/>
      <c r="U642" s="167"/>
      <c r="V642" s="175"/>
      <c r="W642" s="37"/>
      <c r="X642" s="37"/>
      <c r="Y642" s="39"/>
      <c r="Z642" s="40"/>
      <c r="AA642" s="41"/>
      <c r="AB642" s="41"/>
      <c r="AC642" s="41"/>
      <c r="AD642" s="42"/>
      <c r="AE642" s="41"/>
      <c r="AF642" s="43"/>
      <c r="AG642" s="44"/>
      <c r="AH642" s="44"/>
      <c r="AI642" s="42"/>
      <c r="AJ642" s="45"/>
      <c r="AK642" s="44"/>
      <c r="AL642" s="41"/>
      <c r="AM642" s="41"/>
      <c r="AN642" s="44"/>
      <c r="AO642" s="44"/>
      <c r="AP642" s="50">
        <v>1E-4</v>
      </c>
      <c r="AQ642" s="37"/>
      <c r="AR642" s="314"/>
      <c r="AS642" s="314"/>
      <c r="AT642" s="314"/>
      <c r="AU642" s="314"/>
      <c r="AV642" s="314"/>
      <c r="AW642" s="314"/>
      <c r="AX642" s="314"/>
      <c r="AY642" s="314"/>
      <c r="AZ642" s="314"/>
    </row>
    <row r="643" spans="1:52" s="30" customFormat="1" ht="24">
      <c r="A643" s="253" t="s">
        <v>732</v>
      </c>
      <c r="B643" s="13" t="s">
        <v>49</v>
      </c>
      <c r="C643" s="14" t="s">
        <v>335</v>
      </c>
      <c r="D643" s="15" t="s">
        <v>47</v>
      </c>
      <c r="E643" s="60" t="s">
        <v>1023</v>
      </c>
      <c r="F643" s="59" t="s">
        <v>439</v>
      </c>
      <c r="G643" s="18" t="s">
        <v>540</v>
      </c>
      <c r="H643" s="17" t="s">
        <v>560</v>
      </c>
      <c r="I643" s="72"/>
      <c r="J643" s="19">
        <v>4</v>
      </c>
      <c r="K643" s="20" t="s">
        <v>620</v>
      </c>
      <c r="L643" s="20" t="s">
        <v>37</v>
      </c>
      <c r="M643" s="17" t="s">
        <v>586</v>
      </c>
      <c r="N643" s="17" t="s">
        <v>588</v>
      </c>
      <c r="O643" s="17" t="s">
        <v>367</v>
      </c>
      <c r="P643" s="21">
        <f t="shared" si="72"/>
        <v>3048</v>
      </c>
      <c r="Q643" s="12">
        <v>330</v>
      </c>
      <c r="R643" s="21">
        <f t="shared" si="73"/>
        <v>1005840</v>
      </c>
      <c r="S643" s="167">
        <f t="shared" si="74"/>
        <v>100.584</v>
      </c>
      <c r="T643" s="167"/>
      <c r="U643" s="167"/>
      <c r="V643" s="175"/>
      <c r="W643" s="37"/>
      <c r="X643" s="37"/>
      <c r="Y643" s="39"/>
      <c r="Z643" s="40"/>
      <c r="AA643" s="41"/>
      <c r="AB643" s="41"/>
      <c r="AC643" s="41"/>
      <c r="AD643" s="42"/>
      <c r="AE643" s="41"/>
      <c r="AF643" s="43"/>
      <c r="AG643" s="44"/>
      <c r="AH643" s="44"/>
      <c r="AI643" s="42"/>
      <c r="AJ643" s="45"/>
      <c r="AK643" s="44"/>
      <c r="AL643" s="41"/>
      <c r="AM643" s="41"/>
      <c r="AN643" s="44"/>
      <c r="AO643" s="44"/>
      <c r="AP643" s="50">
        <v>1E-4</v>
      </c>
      <c r="AQ643" s="37"/>
      <c r="AR643" s="314"/>
      <c r="AS643" s="314"/>
      <c r="AT643" s="314"/>
      <c r="AU643" s="314"/>
      <c r="AV643" s="314"/>
      <c r="AW643" s="314"/>
      <c r="AX643" s="314"/>
      <c r="AY643" s="314"/>
      <c r="AZ643" s="314"/>
    </row>
    <row r="644" spans="1:52" s="30" customFormat="1" ht="23.25">
      <c r="A644" s="254"/>
      <c r="B644" s="13"/>
      <c r="C644" s="14"/>
      <c r="D644" s="15"/>
      <c r="E644" s="61"/>
      <c r="F644" s="59"/>
      <c r="G644" s="18" t="s">
        <v>540</v>
      </c>
      <c r="H644" s="17" t="s">
        <v>547</v>
      </c>
      <c r="I644" s="72"/>
      <c r="J644" s="19">
        <v>4</v>
      </c>
      <c r="K644" s="20" t="s">
        <v>620</v>
      </c>
      <c r="L644" s="20" t="s">
        <v>37</v>
      </c>
      <c r="M644" s="17" t="s">
        <v>447</v>
      </c>
      <c r="N644" s="17" t="s">
        <v>481</v>
      </c>
      <c r="O644" s="17" t="s">
        <v>601</v>
      </c>
      <c r="P644" s="21">
        <f t="shared" si="72"/>
        <v>3358</v>
      </c>
      <c r="Q644" s="12">
        <v>330</v>
      </c>
      <c r="R644" s="21">
        <f t="shared" si="73"/>
        <v>1108140</v>
      </c>
      <c r="S644" s="167">
        <f t="shared" si="74"/>
        <v>110.81400000000001</v>
      </c>
      <c r="T644" s="167"/>
      <c r="U644" s="167"/>
      <c r="V644" s="175"/>
      <c r="W644" s="37"/>
      <c r="X644" s="37"/>
      <c r="Y644" s="39"/>
      <c r="Z644" s="40"/>
      <c r="AA644" s="41"/>
      <c r="AB644" s="41"/>
      <c r="AC644" s="41"/>
      <c r="AD644" s="42"/>
      <c r="AE644" s="41"/>
      <c r="AF644" s="43"/>
      <c r="AG644" s="44"/>
      <c r="AH644" s="44"/>
      <c r="AI644" s="42"/>
      <c r="AJ644" s="45"/>
      <c r="AK644" s="44"/>
      <c r="AL644" s="41"/>
      <c r="AM644" s="41"/>
      <c r="AN644" s="44"/>
      <c r="AO644" s="44"/>
      <c r="AP644" s="50">
        <v>1E-4</v>
      </c>
      <c r="AQ644" s="37"/>
      <c r="AR644" s="314"/>
      <c r="AS644" s="314"/>
      <c r="AT644" s="314"/>
      <c r="AU644" s="314"/>
      <c r="AV644" s="314"/>
      <c r="AW644" s="314"/>
      <c r="AX644" s="314"/>
      <c r="AY644" s="314"/>
      <c r="AZ644" s="314"/>
    </row>
    <row r="645" spans="1:52" s="30" customFormat="1" ht="23.25">
      <c r="A645" s="255"/>
      <c r="B645" s="13"/>
      <c r="C645" s="14"/>
      <c r="D645" s="15"/>
      <c r="E645" s="61"/>
      <c r="F645" s="59"/>
      <c r="G645" s="18"/>
      <c r="H645" s="17"/>
      <c r="I645" s="72"/>
      <c r="J645" s="19"/>
      <c r="K645" s="20"/>
      <c r="L645" s="20"/>
      <c r="M645" s="17"/>
      <c r="N645" s="17"/>
      <c r="O645" s="17"/>
      <c r="P645" s="21"/>
      <c r="Q645" s="12"/>
      <c r="R645" s="21"/>
      <c r="S645" s="167">
        <f>SUM(S643:S644)</f>
        <v>211.39800000000002</v>
      </c>
      <c r="T645" s="167"/>
      <c r="U645" s="167"/>
      <c r="V645" s="175"/>
      <c r="W645" s="37"/>
      <c r="X645" s="37"/>
      <c r="Y645" s="39"/>
      <c r="Z645" s="40"/>
      <c r="AA645" s="41"/>
      <c r="AB645" s="41"/>
      <c r="AC645" s="41"/>
      <c r="AD645" s="42"/>
      <c r="AE645" s="41"/>
      <c r="AF645" s="43"/>
      <c r="AG645" s="44"/>
      <c r="AH645" s="44"/>
      <c r="AI645" s="42"/>
      <c r="AJ645" s="45"/>
      <c r="AK645" s="44"/>
      <c r="AL645" s="41"/>
      <c r="AM645" s="41"/>
      <c r="AN645" s="44"/>
      <c r="AO645" s="44"/>
      <c r="AP645" s="50"/>
      <c r="AQ645" s="37"/>
      <c r="AR645" s="314"/>
      <c r="AS645" s="314"/>
      <c r="AT645" s="314"/>
      <c r="AU645" s="314"/>
      <c r="AV645" s="314"/>
      <c r="AW645" s="314"/>
      <c r="AX645" s="314"/>
      <c r="AY645" s="314"/>
      <c r="AZ645" s="314"/>
    </row>
    <row r="646" spans="1:52" s="30" customFormat="1" ht="24">
      <c r="A646" s="253" t="s">
        <v>733</v>
      </c>
      <c r="B646" s="13" t="s">
        <v>49</v>
      </c>
      <c r="C646" s="14" t="s">
        <v>335</v>
      </c>
      <c r="D646" s="15" t="s">
        <v>59</v>
      </c>
      <c r="E646" s="60" t="s">
        <v>1024</v>
      </c>
      <c r="F646" s="59" t="s">
        <v>454</v>
      </c>
      <c r="G646" s="18" t="s">
        <v>540</v>
      </c>
      <c r="H646" s="17" t="s">
        <v>552</v>
      </c>
      <c r="I646" s="72"/>
      <c r="J646" s="19">
        <v>4</v>
      </c>
      <c r="K646" s="20" t="s">
        <v>620</v>
      </c>
      <c r="L646" s="20" t="s">
        <v>37</v>
      </c>
      <c r="M646" s="17" t="s">
        <v>587</v>
      </c>
      <c r="N646" s="17" t="s">
        <v>585</v>
      </c>
      <c r="O646" s="17" t="s">
        <v>391</v>
      </c>
      <c r="P646" s="21">
        <f t="shared" si="72"/>
        <v>1625</v>
      </c>
      <c r="Q646" s="12">
        <v>330</v>
      </c>
      <c r="R646" s="21">
        <f t="shared" si="73"/>
        <v>536250</v>
      </c>
      <c r="S646" s="167">
        <f t="shared" si="74"/>
        <v>53.625</v>
      </c>
      <c r="T646" s="167"/>
      <c r="U646" s="167"/>
      <c r="V646" s="175"/>
      <c r="W646" s="37"/>
      <c r="X646" s="37"/>
      <c r="Y646" s="39"/>
      <c r="Z646" s="40"/>
      <c r="AA646" s="41"/>
      <c r="AB646" s="41"/>
      <c r="AC646" s="41"/>
      <c r="AD646" s="42"/>
      <c r="AE646" s="41"/>
      <c r="AF646" s="43"/>
      <c r="AG646" s="44"/>
      <c r="AH646" s="44"/>
      <c r="AI646" s="42"/>
      <c r="AJ646" s="45"/>
      <c r="AK646" s="44"/>
      <c r="AL646" s="41"/>
      <c r="AM646" s="41"/>
      <c r="AN646" s="44"/>
      <c r="AO646" s="44"/>
      <c r="AP646" s="50">
        <v>1E-4</v>
      </c>
      <c r="AQ646" s="37"/>
      <c r="AR646" s="314"/>
      <c r="AS646" s="314"/>
      <c r="AT646" s="314"/>
      <c r="AU646" s="314"/>
      <c r="AV646" s="314"/>
      <c r="AW646" s="314"/>
      <c r="AX646" s="314"/>
      <c r="AY646" s="314"/>
      <c r="AZ646" s="314"/>
    </row>
    <row r="647" spans="1:52" s="30" customFormat="1" ht="23.25">
      <c r="A647" s="254"/>
      <c r="B647" s="13"/>
      <c r="C647" s="14"/>
      <c r="D647" s="15"/>
      <c r="E647" s="61"/>
      <c r="F647" s="59"/>
      <c r="G647" s="18" t="s">
        <v>540</v>
      </c>
      <c r="H647" s="17" t="s">
        <v>567</v>
      </c>
      <c r="I647" s="72"/>
      <c r="J647" s="19">
        <v>4</v>
      </c>
      <c r="K647" s="20" t="s">
        <v>620</v>
      </c>
      <c r="L647" s="20" t="s">
        <v>37</v>
      </c>
      <c r="M647" s="17" t="s">
        <v>589</v>
      </c>
      <c r="N647" s="17" t="s">
        <v>585</v>
      </c>
      <c r="O647" s="17" t="s">
        <v>585</v>
      </c>
      <c r="P647" s="21">
        <f t="shared" si="72"/>
        <v>4000</v>
      </c>
      <c r="Q647" s="12">
        <v>330</v>
      </c>
      <c r="R647" s="21">
        <f t="shared" si="73"/>
        <v>1320000</v>
      </c>
      <c r="S647" s="167">
        <f t="shared" si="74"/>
        <v>132</v>
      </c>
      <c r="T647" s="167"/>
      <c r="U647" s="167"/>
      <c r="V647" s="175"/>
      <c r="W647" s="37"/>
      <c r="X647" s="37"/>
      <c r="Y647" s="39"/>
      <c r="Z647" s="40"/>
      <c r="AA647" s="41"/>
      <c r="AB647" s="41"/>
      <c r="AC647" s="41"/>
      <c r="AD647" s="42"/>
      <c r="AE647" s="41"/>
      <c r="AF647" s="43"/>
      <c r="AG647" s="44"/>
      <c r="AH647" s="44"/>
      <c r="AI647" s="42"/>
      <c r="AJ647" s="45"/>
      <c r="AK647" s="44"/>
      <c r="AL647" s="41"/>
      <c r="AM647" s="41"/>
      <c r="AN647" s="44"/>
      <c r="AO647" s="44"/>
      <c r="AP647" s="50">
        <v>1E-4</v>
      </c>
      <c r="AQ647" s="37"/>
      <c r="AR647" s="314"/>
      <c r="AS647" s="314"/>
      <c r="AT647" s="314"/>
      <c r="AU647" s="314"/>
      <c r="AV647" s="314"/>
      <c r="AW647" s="314"/>
      <c r="AX647" s="314"/>
      <c r="AY647" s="314"/>
      <c r="AZ647" s="314"/>
    </row>
    <row r="648" spans="1:52" s="30" customFormat="1" ht="23.25">
      <c r="A648" s="255"/>
      <c r="B648" s="13"/>
      <c r="C648" s="14"/>
      <c r="D648" s="15"/>
      <c r="E648" s="61"/>
      <c r="F648" s="59"/>
      <c r="G648" s="18"/>
      <c r="H648" s="17"/>
      <c r="I648" s="72"/>
      <c r="J648" s="19"/>
      <c r="K648" s="20"/>
      <c r="L648" s="20"/>
      <c r="M648" s="17"/>
      <c r="N648" s="17"/>
      <c r="O648" s="17"/>
      <c r="P648" s="21"/>
      <c r="Q648" s="12"/>
      <c r="R648" s="21"/>
      <c r="S648" s="167">
        <f>SUM(S646:S647)</f>
        <v>185.625</v>
      </c>
      <c r="T648" s="167">
        <v>65</v>
      </c>
      <c r="U648" s="167">
        <f t="shared" ref="U648:U661" si="75">S648-T648</f>
        <v>120.625</v>
      </c>
      <c r="V648" s="175">
        <f t="shared" ref="V648:V661" si="76">U648*75%+T648</f>
        <v>155.46875</v>
      </c>
      <c r="W648" s="37"/>
      <c r="X648" s="37"/>
      <c r="Y648" s="39"/>
      <c r="Z648" s="40"/>
      <c r="AA648" s="41"/>
      <c r="AB648" s="41"/>
      <c r="AC648" s="41"/>
      <c r="AD648" s="42"/>
      <c r="AE648" s="41"/>
      <c r="AF648" s="43"/>
      <c r="AG648" s="44"/>
      <c r="AH648" s="44"/>
      <c r="AI648" s="42"/>
      <c r="AJ648" s="45"/>
      <c r="AK648" s="44"/>
      <c r="AL648" s="41"/>
      <c r="AM648" s="41"/>
      <c r="AN648" s="44"/>
      <c r="AO648" s="44"/>
      <c r="AP648" s="50"/>
      <c r="AQ648" s="37"/>
      <c r="AR648" s="314"/>
      <c r="AS648" s="314"/>
      <c r="AT648" s="314"/>
      <c r="AU648" s="314"/>
      <c r="AV648" s="314"/>
      <c r="AW648" s="314"/>
      <c r="AX648" s="314"/>
      <c r="AY648" s="314"/>
      <c r="AZ648" s="314"/>
    </row>
    <row r="649" spans="1:52" s="30" customFormat="1" ht="23.25">
      <c r="A649" s="156" t="s">
        <v>734</v>
      </c>
      <c r="B649" s="13" t="s">
        <v>49</v>
      </c>
      <c r="C649" s="14" t="s">
        <v>336</v>
      </c>
      <c r="D649" s="15" t="s">
        <v>159</v>
      </c>
      <c r="E649" s="61"/>
      <c r="F649" s="59" t="s">
        <v>487</v>
      </c>
      <c r="G649" s="18" t="s">
        <v>540</v>
      </c>
      <c r="H649" s="17" t="s">
        <v>581</v>
      </c>
      <c r="I649" s="72"/>
      <c r="J649" s="19">
        <v>4</v>
      </c>
      <c r="K649" s="20" t="s">
        <v>620</v>
      </c>
      <c r="L649" s="20" t="s">
        <v>37</v>
      </c>
      <c r="M649" s="17" t="s">
        <v>481</v>
      </c>
      <c r="N649" s="17" t="s">
        <v>585</v>
      </c>
      <c r="O649" s="17" t="s">
        <v>596</v>
      </c>
      <c r="P649" s="21">
        <f t="shared" si="72"/>
        <v>421</v>
      </c>
      <c r="Q649" s="12">
        <v>330</v>
      </c>
      <c r="R649" s="21">
        <f t="shared" si="73"/>
        <v>138930</v>
      </c>
      <c r="S649" s="167">
        <f t="shared" si="74"/>
        <v>13.893000000000001</v>
      </c>
      <c r="T649" s="167"/>
      <c r="U649" s="167"/>
      <c r="V649" s="175"/>
      <c r="W649" s="37"/>
      <c r="X649" s="37"/>
      <c r="Y649" s="39"/>
      <c r="Z649" s="40"/>
      <c r="AA649" s="41"/>
      <c r="AB649" s="41"/>
      <c r="AC649" s="41"/>
      <c r="AD649" s="42"/>
      <c r="AE649" s="41"/>
      <c r="AF649" s="43"/>
      <c r="AG649" s="44"/>
      <c r="AH649" s="44"/>
      <c r="AI649" s="42"/>
      <c r="AJ649" s="45"/>
      <c r="AK649" s="44"/>
      <c r="AL649" s="41"/>
      <c r="AM649" s="41"/>
      <c r="AN649" s="44"/>
      <c r="AO649" s="44"/>
      <c r="AP649" s="50">
        <v>1E-4</v>
      </c>
      <c r="AQ649" s="37"/>
      <c r="AR649" s="314"/>
      <c r="AS649" s="314"/>
      <c r="AT649" s="314"/>
      <c r="AU649" s="314"/>
      <c r="AV649" s="314"/>
      <c r="AW649" s="314"/>
      <c r="AX649" s="314"/>
      <c r="AY649" s="314"/>
      <c r="AZ649" s="314"/>
    </row>
    <row r="650" spans="1:52" s="30" customFormat="1" ht="24">
      <c r="A650" s="253" t="s">
        <v>735</v>
      </c>
      <c r="B650" s="13" t="s">
        <v>43</v>
      </c>
      <c r="C650" s="14" t="s">
        <v>337</v>
      </c>
      <c r="D650" s="15" t="s">
        <v>47</v>
      </c>
      <c r="E650" s="60" t="s">
        <v>1025</v>
      </c>
      <c r="F650" s="59" t="s">
        <v>535</v>
      </c>
      <c r="G650" s="18" t="s">
        <v>540</v>
      </c>
      <c r="H650" s="17" t="s">
        <v>543</v>
      </c>
      <c r="I650" s="72"/>
      <c r="J650" s="19">
        <v>4</v>
      </c>
      <c r="K650" s="20" t="s">
        <v>620</v>
      </c>
      <c r="L650" s="20" t="s">
        <v>37</v>
      </c>
      <c r="M650" s="17" t="s">
        <v>481</v>
      </c>
      <c r="N650" s="17" t="s">
        <v>585</v>
      </c>
      <c r="O650" s="17" t="s">
        <v>597</v>
      </c>
      <c r="P650" s="21">
        <f t="shared" si="72"/>
        <v>449</v>
      </c>
      <c r="Q650" s="12">
        <v>330</v>
      </c>
      <c r="R650" s="21">
        <f t="shared" si="73"/>
        <v>148170</v>
      </c>
      <c r="S650" s="167">
        <f t="shared" si="74"/>
        <v>14.817</v>
      </c>
      <c r="T650" s="167"/>
      <c r="U650" s="167"/>
      <c r="V650" s="175"/>
      <c r="W650" s="37"/>
      <c r="X650" s="37"/>
      <c r="Y650" s="39"/>
      <c r="Z650" s="40"/>
      <c r="AA650" s="41"/>
      <c r="AB650" s="41"/>
      <c r="AC650" s="41"/>
      <c r="AD650" s="42"/>
      <c r="AE650" s="41"/>
      <c r="AF650" s="43"/>
      <c r="AG650" s="44"/>
      <c r="AH650" s="44"/>
      <c r="AI650" s="42"/>
      <c r="AJ650" s="45"/>
      <c r="AK650" s="44"/>
      <c r="AL650" s="41"/>
      <c r="AM650" s="41"/>
      <c r="AN650" s="44"/>
      <c r="AO650" s="44"/>
      <c r="AP650" s="50">
        <v>1E-4</v>
      </c>
      <c r="AQ650" s="37"/>
      <c r="AR650" s="314"/>
      <c r="AS650" s="314"/>
      <c r="AT650" s="314"/>
      <c r="AU650" s="314"/>
      <c r="AV650" s="314"/>
      <c r="AW650" s="314"/>
      <c r="AX650" s="314"/>
      <c r="AY650" s="314"/>
      <c r="AZ650" s="314"/>
    </row>
    <row r="651" spans="1:52" s="30" customFormat="1" ht="23.25">
      <c r="A651" s="254"/>
      <c r="B651" s="13"/>
      <c r="C651" s="14"/>
      <c r="D651" s="15"/>
      <c r="E651" s="61"/>
      <c r="F651" s="59"/>
      <c r="G651" s="18" t="s">
        <v>540</v>
      </c>
      <c r="H651" s="17" t="s">
        <v>543</v>
      </c>
      <c r="I651" s="72"/>
      <c r="J651" s="19">
        <v>4</v>
      </c>
      <c r="K651" s="20" t="s">
        <v>620</v>
      </c>
      <c r="L651" s="20" t="s">
        <v>37</v>
      </c>
      <c r="M651" s="17" t="s">
        <v>588</v>
      </c>
      <c r="N651" s="17" t="s">
        <v>585</v>
      </c>
      <c r="O651" s="17" t="s">
        <v>349</v>
      </c>
      <c r="P651" s="21">
        <f t="shared" si="72"/>
        <v>863</v>
      </c>
      <c r="Q651" s="12">
        <v>330</v>
      </c>
      <c r="R651" s="21">
        <f t="shared" si="73"/>
        <v>284790</v>
      </c>
      <c r="S651" s="167">
        <f t="shared" si="74"/>
        <v>28.479000000000003</v>
      </c>
      <c r="T651" s="167"/>
      <c r="U651" s="167"/>
      <c r="V651" s="175"/>
      <c r="W651" s="37"/>
      <c r="X651" s="37"/>
      <c r="Y651" s="39"/>
      <c r="Z651" s="40"/>
      <c r="AA651" s="41"/>
      <c r="AB651" s="41"/>
      <c r="AC651" s="41"/>
      <c r="AD651" s="42"/>
      <c r="AE651" s="41"/>
      <c r="AF651" s="43"/>
      <c r="AG651" s="44"/>
      <c r="AH651" s="44"/>
      <c r="AI651" s="42"/>
      <c r="AJ651" s="45"/>
      <c r="AK651" s="44"/>
      <c r="AL651" s="41"/>
      <c r="AM651" s="41"/>
      <c r="AN651" s="44"/>
      <c r="AO651" s="44"/>
      <c r="AP651" s="50">
        <v>1E-4</v>
      </c>
      <c r="AQ651" s="37"/>
      <c r="AR651" s="314"/>
      <c r="AS651" s="314"/>
      <c r="AT651" s="314"/>
      <c r="AU651" s="314"/>
      <c r="AV651" s="314"/>
      <c r="AW651" s="314"/>
      <c r="AX651" s="314"/>
      <c r="AY651" s="314"/>
      <c r="AZ651" s="314"/>
    </row>
    <row r="652" spans="1:52" s="30" customFormat="1" ht="23.25">
      <c r="A652" s="255"/>
      <c r="B652" s="13"/>
      <c r="C652" s="14"/>
      <c r="D652" s="15"/>
      <c r="E652" s="61"/>
      <c r="F652" s="59"/>
      <c r="G652" s="18"/>
      <c r="H652" s="17"/>
      <c r="I652" s="72"/>
      <c r="J652" s="19"/>
      <c r="K652" s="20"/>
      <c r="L652" s="20"/>
      <c r="M652" s="17"/>
      <c r="N652" s="17"/>
      <c r="O652" s="17"/>
      <c r="P652" s="21"/>
      <c r="Q652" s="12"/>
      <c r="R652" s="21"/>
      <c r="S652" s="167">
        <f>SUM(S650:S651)</f>
        <v>43.296000000000006</v>
      </c>
      <c r="T652" s="167"/>
      <c r="U652" s="167"/>
      <c r="V652" s="175"/>
      <c r="W652" s="37"/>
      <c r="X652" s="37"/>
      <c r="Y652" s="39"/>
      <c r="Z652" s="40"/>
      <c r="AA652" s="41"/>
      <c r="AB652" s="41"/>
      <c r="AC652" s="41"/>
      <c r="AD652" s="42"/>
      <c r="AE652" s="41"/>
      <c r="AF652" s="43"/>
      <c r="AG652" s="44"/>
      <c r="AH652" s="44"/>
      <c r="AI652" s="42"/>
      <c r="AJ652" s="45"/>
      <c r="AK652" s="44"/>
      <c r="AL652" s="41"/>
      <c r="AM652" s="41"/>
      <c r="AN652" s="44"/>
      <c r="AO652" s="44"/>
      <c r="AP652" s="50"/>
      <c r="AQ652" s="37"/>
      <c r="AR652" s="314"/>
      <c r="AS652" s="314"/>
      <c r="AT652" s="314"/>
      <c r="AU652" s="314"/>
      <c r="AV652" s="314"/>
      <c r="AW652" s="314"/>
      <c r="AX652" s="314"/>
      <c r="AY652" s="314"/>
      <c r="AZ652" s="314"/>
    </row>
    <row r="653" spans="1:52" s="30" customFormat="1" ht="24">
      <c r="A653" s="253" t="s">
        <v>736</v>
      </c>
      <c r="B653" s="13" t="s">
        <v>49</v>
      </c>
      <c r="C653" s="14" t="s">
        <v>338</v>
      </c>
      <c r="D653" s="15" t="s">
        <v>59</v>
      </c>
      <c r="E653" s="60" t="s">
        <v>1026</v>
      </c>
      <c r="F653" s="59" t="s">
        <v>536</v>
      </c>
      <c r="G653" s="18" t="s">
        <v>540</v>
      </c>
      <c r="H653" s="17" t="s">
        <v>562</v>
      </c>
      <c r="I653" s="72"/>
      <c r="J653" s="19">
        <v>4</v>
      </c>
      <c r="K653" s="20" t="s">
        <v>620</v>
      </c>
      <c r="L653" s="20" t="s">
        <v>37</v>
      </c>
      <c r="M653" s="17" t="s">
        <v>590</v>
      </c>
      <c r="N653" s="17" t="s">
        <v>588</v>
      </c>
      <c r="O653" s="17" t="s">
        <v>517</v>
      </c>
      <c r="P653" s="21">
        <f t="shared" si="72"/>
        <v>3811</v>
      </c>
      <c r="Q653" s="12">
        <v>330</v>
      </c>
      <c r="R653" s="21">
        <f t="shared" si="73"/>
        <v>1257630</v>
      </c>
      <c r="S653" s="167">
        <f t="shared" si="74"/>
        <v>125.76300000000001</v>
      </c>
      <c r="T653" s="167"/>
      <c r="U653" s="167"/>
      <c r="V653" s="175"/>
      <c r="W653" s="37"/>
      <c r="X653" s="37"/>
      <c r="Y653" s="39"/>
      <c r="Z653" s="40"/>
      <c r="AA653" s="41"/>
      <c r="AB653" s="41"/>
      <c r="AC653" s="41"/>
      <c r="AD653" s="42"/>
      <c r="AE653" s="41"/>
      <c r="AF653" s="43"/>
      <c r="AG653" s="44"/>
      <c r="AH653" s="44"/>
      <c r="AI653" s="42"/>
      <c r="AJ653" s="45"/>
      <c r="AK653" s="44"/>
      <c r="AL653" s="41"/>
      <c r="AM653" s="41"/>
      <c r="AN653" s="44"/>
      <c r="AO653" s="44"/>
      <c r="AP653" s="50">
        <v>1E-4</v>
      </c>
      <c r="AQ653" s="37"/>
      <c r="AR653" s="314"/>
      <c r="AS653" s="314"/>
      <c r="AT653" s="314"/>
      <c r="AU653" s="314"/>
      <c r="AV653" s="314"/>
      <c r="AW653" s="314"/>
      <c r="AX653" s="314"/>
      <c r="AY653" s="314"/>
      <c r="AZ653" s="314"/>
    </row>
    <row r="654" spans="1:52" s="30" customFormat="1" ht="23.25">
      <c r="A654" s="254"/>
      <c r="B654" s="13"/>
      <c r="C654" s="14"/>
      <c r="D654" s="15"/>
      <c r="E654" s="61"/>
      <c r="F654" s="59"/>
      <c r="G654" s="18" t="s">
        <v>540</v>
      </c>
      <c r="H654" s="17" t="s">
        <v>582</v>
      </c>
      <c r="I654" s="72"/>
      <c r="J654" s="19">
        <v>4</v>
      </c>
      <c r="K654" s="20" t="s">
        <v>620</v>
      </c>
      <c r="L654" s="20" t="s">
        <v>37</v>
      </c>
      <c r="M654" s="17" t="s">
        <v>584</v>
      </c>
      <c r="N654" s="17" t="s">
        <v>481</v>
      </c>
      <c r="O654" s="17" t="s">
        <v>394</v>
      </c>
      <c r="P654" s="21">
        <f t="shared" si="72"/>
        <v>1362</v>
      </c>
      <c r="Q654" s="12">
        <v>330</v>
      </c>
      <c r="R654" s="21">
        <f t="shared" si="73"/>
        <v>449460</v>
      </c>
      <c r="S654" s="167">
        <f t="shared" si="74"/>
        <v>44.946000000000005</v>
      </c>
      <c r="T654" s="167"/>
      <c r="U654" s="167"/>
      <c r="V654" s="175"/>
      <c r="W654" s="37"/>
      <c r="X654" s="37"/>
      <c r="Y654" s="39"/>
      <c r="Z654" s="40"/>
      <c r="AA654" s="41"/>
      <c r="AB654" s="41"/>
      <c r="AC654" s="41"/>
      <c r="AD654" s="42"/>
      <c r="AE654" s="41"/>
      <c r="AF654" s="43"/>
      <c r="AG654" s="44"/>
      <c r="AH654" s="44"/>
      <c r="AI654" s="42"/>
      <c r="AJ654" s="45"/>
      <c r="AK654" s="44"/>
      <c r="AL654" s="41"/>
      <c r="AM654" s="41"/>
      <c r="AN654" s="44"/>
      <c r="AO654" s="44"/>
      <c r="AP654" s="50">
        <v>1E-4</v>
      </c>
      <c r="AQ654" s="37"/>
      <c r="AR654" s="314"/>
      <c r="AS654" s="314"/>
      <c r="AT654" s="314"/>
      <c r="AU654" s="314"/>
      <c r="AV654" s="314"/>
      <c r="AW654" s="314"/>
      <c r="AX654" s="314"/>
      <c r="AY654" s="314"/>
      <c r="AZ654" s="314"/>
    </row>
    <row r="655" spans="1:52" s="30" customFormat="1" ht="23.25">
      <c r="A655" s="255"/>
      <c r="B655" s="13"/>
      <c r="C655" s="14"/>
      <c r="D655" s="15"/>
      <c r="E655" s="61"/>
      <c r="F655" s="59"/>
      <c r="G655" s="18"/>
      <c r="H655" s="17"/>
      <c r="I655" s="72"/>
      <c r="J655" s="19"/>
      <c r="K655" s="20"/>
      <c r="L655" s="20"/>
      <c r="M655" s="17"/>
      <c r="N655" s="17"/>
      <c r="O655" s="17"/>
      <c r="P655" s="21"/>
      <c r="Q655" s="12"/>
      <c r="R655" s="21"/>
      <c r="S655" s="167">
        <f>SUM(S653:S654)</f>
        <v>170.709</v>
      </c>
      <c r="T655" s="167">
        <v>62</v>
      </c>
      <c r="U655" s="167">
        <f t="shared" si="75"/>
        <v>108.709</v>
      </c>
      <c r="V655" s="175">
        <f t="shared" si="76"/>
        <v>143.53174999999999</v>
      </c>
      <c r="W655" s="37"/>
      <c r="X655" s="37"/>
      <c r="Y655" s="39"/>
      <c r="Z655" s="40"/>
      <c r="AA655" s="41"/>
      <c r="AB655" s="41"/>
      <c r="AC655" s="41"/>
      <c r="AD655" s="42"/>
      <c r="AE655" s="41"/>
      <c r="AF655" s="43"/>
      <c r="AG655" s="44"/>
      <c r="AH655" s="44"/>
      <c r="AI655" s="42"/>
      <c r="AJ655" s="45"/>
      <c r="AK655" s="44"/>
      <c r="AL655" s="41"/>
      <c r="AM655" s="41"/>
      <c r="AN655" s="44"/>
      <c r="AO655" s="44"/>
      <c r="AP655" s="50"/>
      <c r="AQ655" s="37"/>
      <c r="AR655" s="314"/>
      <c r="AS655" s="314"/>
      <c r="AT655" s="314"/>
      <c r="AU655" s="314"/>
      <c r="AV655" s="314"/>
      <c r="AW655" s="314"/>
      <c r="AX655" s="314"/>
      <c r="AY655" s="314"/>
      <c r="AZ655" s="314"/>
    </row>
    <row r="656" spans="1:52" s="30" customFormat="1" ht="24">
      <c r="A656" s="253" t="s">
        <v>737</v>
      </c>
      <c r="B656" s="13" t="s">
        <v>49</v>
      </c>
      <c r="C656" s="14" t="s">
        <v>1076</v>
      </c>
      <c r="D656" s="15" t="s">
        <v>45</v>
      </c>
      <c r="E656" s="60" t="s">
        <v>1027</v>
      </c>
      <c r="F656" s="59" t="s">
        <v>345</v>
      </c>
      <c r="G656" s="18" t="s">
        <v>540</v>
      </c>
      <c r="H656" s="17" t="s">
        <v>549</v>
      </c>
      <c r="I656" s="72"/>
      <c r="J656" s="19">
        <v>4</v>
      </c>
      <c r="K656" s="20" t="s">
        <v>620</v>
      </c>
      <c r="L656" s="20" t="s">
        <v>37</v>
      </c>
      <c r="M656" s="17" t="s">
        <v>588</v>
      </c>
      <c r="N656" s="17" t="s">
        <v>481</v>
      </c>
      <c r="O656" s="17" t="s">
        <v>412</v>
      </c>
      <c r="P656" s="21">
        <f t="shared" si="72"/>
        <v>941</v>
      </c>
      <c r="Q656" s="12">
        <v>330</v>
      </c>
      <c r="R656" s="21">
        <f t="shared" si="73"/>
        <v>310530</v>
      </c>
      <c r="S656" s="167">
        <f t="shared" si="74"/>
        <v>31.053000000000001</v>
      </c>
      <c r="T656" s="167"/>
      <c r="U656" s="167"/>
      <c r="V656" s="175"/>
      <c r="W656" s="37"/>
      <c r="X656" s="37"/>
      <c r="Y656" s="39"/>
      <c r="Z656" s="40"/>
      <c r="AA656" s="41"/>
      <c r="AB656" s="41"/>
      <c r="AC656" s="41"/>
      <c r="AD656" s="42"/>
      <c r="AE656" s="41"/>
      <c r="AF656" s="43"/>
      <c r="AG656" s="44"/>
      <c r="AH656" s="44"/>
      <c r="AI656" s="42"/>
      <c r="AJ656" s="45"/>
      <c r="AK656" s="44"/>
      <c r="AL656" s="41"/>
      <c r="AM656" s="41"/>
      <c r="AN656" s="44"/>
      <c r="AO656" s="44"/>
      <c r="AP656" s="50">
        <v>1E-4</v>
      </c>
      <c r="AQ656" s="37"/>
      <c r="AR656" s="314"/>
      <c r="AS656" s="314"/>
      <c r="AT656" s="314"/>
      <c r="AU656" s="314"/>
      <c r="AV656" s="314"/>
      <c r="AW656" s="314"/>
      <c r="AX656" s="314"/>
      <c r="AY656" s="314"/>
      <c r="AZ656" s="314"/>
    </row>
    <row r="657" spans="1:52" s="30" customFormat="1" ht="23.25">
      <c r="A657" s="254"/>
      <c r="B657" s="256" t="s">
        <v>1075</v>
      </c>
      <c r="C657" s="257"/>
      <c r="D657" s="258"/>
      <c r="E657" s="61"/>
      <c r="F657" s="59"/>
      <c r="G657" s="18" t="s">
        <v>540</v>
      </c>
      <c r="H657" s="17" t="s">
        <v>544</v>
      </c>
      <c r="I657" s="72"/>
      <c r="J657" s="19">
        <v>4</v>
      </c>
      <c r="K657" s="20" t="s">
        <v>620</v>
      </c>
      <c r="L657" s="20" t="s">
        <v>37</v>
      </c>
      <c r="M657" s="17" t="s">
        <v>589</v>
      </c>
      <c r="N657" s="17" t="s">
        <v>585</v>
      </c>
      <c r="O657" s="17" t="s">
        <v>600</v>
      </c>
      <c r="P657" s="21">
        <f t="shared" si="72"/>
        <v>4054</v>
      </c>
      <c r="Q657" s="12">
        <v>330</v>
      </c>
      <c r="R657" s="21">
        <f t="shared" si="73"/>
        <v>1337820</v>
      </c>
      <c r="S657" s="167">
        <f t="shared" si="74"/>
        <v>133.78200000000001</v>
      </c>
      <c r="T657" s="167"/>
      <c r="U657" s="167"/>
      <c r="V657" s="175"/>
      <c r="W657" s="37"/>
      <c r="X657" s="37"/>
      <c r="Y657" s="39"/>
      <c r="Z657" s="40"/>
      <c r="AA657" s="41"/>
      <c r="AB657" s="41"/>
      <c r="AC657" s="41"/>
      <c r="AD657" s="42"/>
      <c r="AE657" s="41"/>
      <c r="AF657" s="43"/>
      <c r="AG657" s="44"/>
      <c r="AH657" s="44"/>
      <c r="AI657" s="42"/>
      <c r="AJ657" s="45"/>
      <c r="AK657" s="44"/>
      <c r="AL657" s="41"/>
      <c r="AM657" s="41"/>
      <c r="AN657" s="44"/>
      <c r="AO657" s="44"/>
      <c r="AP657" s="50">
        <v>1E-4</v>
      </c>
      <c r="AQ657" s="37"/>
      <c r="AR657" s="314"/>
      <c r="AS657" s="314"/>
      <c r="AT657" s="314"/>
      <c r="AU657" s="314"/>
      <c r="AV657" s="314"/>
      <c r="AW657" s="314"/>
      <c r="AX657" s="314"/>
      <c r="AY657" s="314"/>
      <c r="AZ657" s="314"/>
    </row>
    <row r="658" spans="1:52" s="30" customFormat="1" ht="23.25">
      <c r="A658" s="255"/>
      <c r="B658" s="13"/>
      <c r="C658" s="14"/>
      <c r="D658" s="15"/>
      <c r="E658" s="61"/>
      <c r="F658" s="59"/>
      <c r="G658" s="18"/>
      <c r="H658" s="17"/>
      <c r="I658" s="72"/>
      <c r="J658" s="19"/>
      <c r="K658" s="20"/>
      <c r="L658" s="20"/>
      <c r="M658" s="17"/>
      <c r="N658" s="17"/>
      <c r="O658" s="17"/>
      <c r="P658" s="21"/>
      <c r="Q658" s="12"/>
      <c r="R658" s="21"/>
      <c r="S658" s="167">
        <f>SUM(S656:S657)</f>
        <v>164.83500000000001</v>
      </c>
      <c r="T658" s="167"/>
      <c r="U658" s="167"/>
      <c r="V658" s="175"/>
      <c r="W658" s="37"/>
      <c r="X658" s="37"/>
      <c r="Y658" s="39"/>
      <c r="Z658" s="40"/>
      <c r="AA658" s="41"/>
      <c r="AB658" s="41"/>
      <c r="AC658" s="41"/>
      <c r="AD658" s="42"/>
      <c r="AE658" s="41"/>
      <c r="AF658" s="43"/>
      <c r="AG658" s="44"/>
      <c r="AH658" s="44"/>
      <c r="AI658" s="42"/>
      <c r="AJ658" s="45"/>
      <c r="AK658" s="44"/>
      <c r="AL658" s="41"/>
      <c r="AM658" s="41"/>
      <c r="AN658" s="44"/>
      <c r="AO658" s="44"/>
      <c r="AP658" s="50"/>
      <c r="AQ658" s="37"/>
      <c r="AR658" s="314"/>
      <c r="AS658" s="314"/>
      <c r="AT658" s="314"/>
      <c r="AU658" s="314"/>
      <c r="AV658" s="314"/>
      <c r="AW658" s="314"/>
      <c r="AX658" s="314"/>
      <c r="AY658" s="314"/>
      <c r="AZ658" s="314"/>
    </row>
    <row r="659" spans="1:52" s="30" customFormat="1" ht="24">
      <c r="A659" s="253" t="s">
        <v>738</v>
      </c>
      <c r="B659" s="13" t="s">
        <v>43</v>
      </c>
      <c r="C659" s="14" t="s">
        <v>1087</v>
      </c>
      <c r="D659" s="15" t="s">
        <v>45</v>
      </c>
      <c r="E659" s="60" t="s">
        <v>1029</v>
      </c>
      <c r="F659" s="59" t="s">
        <v>538</v>
      </c>
      <c r="G659" s="18" t="s">
        <v>540</v>
      </c>
      <c r="H659" s="17" t="s">
        <v>552</v>
      </c>
      <c r="I659" s="72"/>
      <c r="J659" s="19">
        <v>4</v>
      </c>
      <c r="K659" s="20" t="s">
        <v>620</v>
      </c>
      <c r="L659" s="20" t="s">
        <v>37</v>
      </c>
      <c r="M659" s="17" t="s">
        <v>481</v>
      </c>
      <c r="N659" s="17" t="s">
        <v>588</v>
      </c>
      <c r="O659" s="17" t="s">
        <v>442</v>
      </c>
      <c r="P659" s="21">
        <f t="shared" si="72"/>
        <v>688</v>
      </c>
      <c r="Q659" s="12">
        <v>330</v>
      </c>
      <c r="R659" s="21">
        <f t="shared" si="73"/>
        <v>227040</v>
      </c>
      <c r="S659" s="167">
        <f t="shared" si="74"/>
        <v>22.704000000000001</v>
      </c>
      <c r="T659" s="167"/>
      <c r="U659" s="167"/>
      <c r="V659" s="175"/>
      <c r="W659" s="37"/>
      <c r="X659" s="37"/>
      <c r="Y659" s="39"/>
      <c r="Z659" s="40"/>
      <c r="AA659" s="41"/>
      <c r="AB659" s="41"/>
      <c r="AC659" s="41"/>
      <c r="AD659" s="42"/>
      <c r="AE659" s="41"/>
      <c r="AF659" s="43"/>
      <c r="AG659" s="44"/>
      <c r="AH659" s="44"/>
      <c r="AI659" s="42"/>
      <c r="AJ659" s="45"/>
      <c r="AK659" s="44"/>
      <c r="AL659" s="41"/>
      <c r="AM659" s="41"/>
      <c r="AN659" s="44"/>
      <c r="AO659" s="44"/>
      <c r="AP659" s="50">
        <v>1E-4</v>
      </c>
      <c r="AQ659" s="37"/>
      <c r="AR659" s="314"/>
      <c r="AS659" s="314"/>
      <c r="AT659" s="314"/>
      <c r="AU659" s="314"/>
      <c r="AV659" s="314"/>
      <c r="AW659" s="314"/>
      <c r="AX659" s="314"/>
      <c r="AY659" s="314"/>
      <c r="AZ659" s="314"/>
    </row>
    <row r="660" spans="1:52" s="30" customFormat="1" ht="23.25">
      <c r="A660" s="254"/>
      <c r="B660" s="256" t="s">
        <v>1088</v>
      </c>
      <c r="C660" s="257"/>
      <c r="D660" s="258"/>
      <c r="E660" s="61"/>
      <c r="F660" s="59"/>
      <c r="G660" s="18" t="s">
        <v>540</v>
      </c>
      <c r="H660" s="17" t="s">
        <v>570</v>
      </c>
      <c r="I660" s="72"/>
      <c r="J660" s="19">
        <v>4</v>
      </c>
      <c r="K660" s="20" t="s">
        <v>620</v>
      </c>
      <c r="L660" s="20" t="s">
        <v>37</v>
      </c>
      <c r="M660" s="17" t="s">
        <v>412</v>
      </c>
      <c r="N660" s="17" t="s">
        <v>588</v>
      </c>
      <c r="O660" s="17" t="s">
        <v>604</v>
      </c>
      <c r="P660" s="21">
        <f t="shared" si="72"/>
        <v>16674</v>
      </c>
      <c r="Q660" s="12">
        <v>330</v>
      </c>
      <c r="R660" s="21">
        <f t="shared" si="73"/>
        <v>5502420</v>
      </c>
      <c r="S660" s="167">
        <f t="shared" si="74"/>
        <v>550.24200000000008</v>
      </c>
      <c r="T660" s="167"/>
      <c r="U660" s="167"/>
      <c r="V660" s="175"/>
      <c r="W660" s="37"/>
      <c r="X660" s="37"/>
      <c r="Y660" s="39"/>
      <c r="Z660" s="40"/>
      <c r="AA660" s="41"/>
      <c r="AB660" s="41"/>
      <c r="AC660" s="41"/>
      <c r="AD660" s="42"/>
      <c r="AE660" s="41"/>
      <c r="AF660" s="43"/>
      <c r="AG660" s="44"/>
      <c r="AH660" s="44"/>
      <c r="AI660" s="42"/>
      <c r="AJ660" s="45"/>
      <c r="AK660" s="44"/>
      <c r="AL660" s="41"/>
      <c r="AM660" s="41"/>
      <c r="AN660" s="44"/>
      <c r="AO660" s="44"/>
      <c r="AP660" s="50">
        <v>1E-4</v>
      </c>
      <c r="AQ660" s="37"/>
      <c r="AR660" s="314"/>
      <c r="AS660" s="314"/>
      <c r="AT660" s="314"/>
      <c r="AU660" s="314"/>
      <c r="AV660" s="314"/>
      <c r="AW660" s="314"/>
      <c r="AX660" s="314"/>
      <c r="AY660" s="314"/>
      <c r="AZ660" s="314"/>
    </row>
    <row r="661" spans="1:52" s="30" customFormat="1" ht="23.25">
      <c r="A661" s="255"/>
      <c r="B661" s="13"/>
      <c r="C661" s="14"/>
      <c r="D661" s="15"/>
      <c r="E661" s="61"/>
      <c r="F661" s="59"/>
      <c r="G661" s="18"/>
      <c r="H661" s="17"/>
      <c r="I661" s="72"/>
      <c r="J661" s="19"/>
      <c r="K661" s="20"/>
      <c r="L661" s="20"/>
      <c r="M661" s="17"/>
      <c r="N661" s="17"/>
      <c r="O661" s="17"/>
      <c r="P661" s="21"/>
      <c r="Q661" s="12"/>
      <c r="R661" s="21"/>
      <c r="S661" s="167">
        <f>SUM(S659:S660)</f>
        <v>572.94600000000003</v>
      </c>
      <c r="T661" s="167">
        <v>212</v>
      </c>
      <c r="U661" s="167">
        <f t="shared" si="75"/>
        <v>360.94600000000003</v>
      </c>
      <c r="V661" s="175">
        <f t="shared" si="76"/>
        <v>482.70950000000005</v>
      </c>
      <c r="W661" s="37"/>
      <c r="X661" s="37"/>
      <c r="Y661" s="39"/>
      <c r="Z661" s="40"/>
      <c r="AA661" s="41"/>
      <c r="AB661" s="41"/>
      <c r="AC661" s="41"/>
      <c r="AD661" s="42"/>
      <c r="AE661" s="41"/>
      <c r="AF661" s="43"/>
      <c r="AG661" s="44"/>
      <c r="AH661" s="44"/>
      <c r="AI661" s="42"/>
      <c r="AJ661" s="45"/>
      <c r="AK661" s="44"/>
      <c r="AL661" s="41"/>
      <c r="AM661" s="41"/>
      <c r="AN661" s="44"/>
      <c r="AO661" s="44"/>
      <c r="AP661" s="50"/>
      <c r="AQ661" s="37"/>
      <c r="AR661" s="314"/>
      <c r="AS661" s="314"/>
      <c r="AT661" s="314"/>
      <c r="AU661" s="314"/>
      <c r="AV661" s="314"/>
      <c r="AW661" s="314"/>
      <c r="AX661" s="314"/>
      <c r="AY661" s="314"/>
      <c r="AZ661" s="314"/>
    </row>
    <row r="662" spans="1:52" s="30" customFormat="1" ht="24">
      <c r="A662" s="198" t="s">
        <v>739</v>
      </c>
      <c r="B662" s="78" t="s">
        <v>43</v>
      </c>
      <c r="C662" s="79" t="s">
        <v>342</v>
      </c>
      <c r="D662" s="80" t="s">
        <v>45</v>
      </c>
      <c r="E662" s="205" t="s">
        <v>1030</v>
      </c>
      <c r="F662" s="82" t="s">
        <v>539</v>
      </c>
      <c r="G662" s="83" t="s">
        <v>540</v>
      </c>
      <c r="H662" s="84" t="s">
        <v>542</v>
      </c>
      <c r="I662" s="85"/>
      <c r="J662" s="86">
        <v>4</v>
      </c>
      <c r="K662" s="87" t="s">
        <v>620</v>
      </c>
      <c r="L662" s="87" t="s">
        <v>37</v>
      </c>
      <c r="M662" s="84" t="s">
        <v>481</v>
      </c>
      <c r="N662" s="84" t="s">
        <v>588</v>
      </c>
      <c r="O662" s="84" t="s">
        <v>502</v>
      </c>
      <c r="P662" s="88">
        <f t="shared" si="72"/>
        <v>626</v>
      </c>
      <c r="Q662" s="89">
        <v>330</v>
      </c>
      <c r="R662" s="88">
        <f t="shared" si="73"/>
        <v>206580</v>
      </c>
      <c r="S662" s="169">
        <f t="shared" si="74"/>
        <v>20.658000000000001</v>
      </c>
      <c r="T662" s="169"/>
      <c r="U662" s="169"/>
      <c r="V662" s="206"/>
      <c r="W662" s="207"/>
      <c r="X662" s="207"/>
      <c r="Y662" s="208"/>
      <c r="Z662" s="209"/>
      <c r="AA662" s="210"/>
      <c r="AB662" s="210"/>
      <c r="AC662" s="210"/>
      <c r="AD662" s="211"/>
      <c r="AE662" s="210"/>
      <c r="AF662" s="212"/>
      <c r="AG662" s="213"/>
      <c r="AH662" s="213"/>
      <c r="AI662" s="211"/>
      <c r="AJ662" s="214"/>
      <c r="AK662" s="213"/>
      <c r="AL662" s="210"/>
      <c r="AM662" s="210"/>
      <c r="AN662" s="213"/>
      <c r="AO662" s="213"/>
      <c r="AP662" s="215">
        <v>1E-4</v>
      </c>
      <c r="AQ662" s="207"/>
      <c r="AR662" s="314"/>
      <c r="AS662" s="314"/>
      <c r="AT662" s="314"/>
      <c r="AU662" s="314"/>
      <c r="AV662" s="314"/>
      <c r="AW662" s="314"/>
      <c r="AX662" s="314"/>
      <c r="AY662" s="314"/>
      <c r="AZ662" s="314"/>
    </row>
    <row r="663" spans="1:52" s="217" customFormat="1" ht="23.25">
      <c r="A663" s="202" t="s">
        <v>740</v>
      </c>
      <c r="B663" s="199" t="s">
        <v>49</v>
      </c>
      <c r="C663" s="14" t="s">
        <v>1128</v>
      </c>
      <c r="D663" s="14" t="s">
        <v>45</v>
      </c>
      <c r="E663" s="216"/>
      <c r="F663" s="17"/>
      <c r="G663" s="18" t="s">
        <v>540</v>
      </c>
      <c r="H663" s="203"/>
      <c r="I663" s="187"/>
      <c r="J663" s="204">
        <v>97</v>
      </c>
      <c r="K663" s="185">
        <v>7</v>
      </c>
      <c r="L663" s="186" t="s">
        <v>37</v>
      </c>
      <c r="M663" s="183" t="s">
        <v>447</v>
      </c>
      <c r="N663" s="183" t="s">
        <v>585</v>
      </c>
      <c r="O663" s="183" t="s">
        <v>401</v>
      </c>
      <c r="P663" s="28">
        <f>M663*400+N663*100+O663</f>
        <v>3231</v>
      </c>
      <c r="Q663" s="187">
        <v>330</v>
      </c>
      <c r="R663" s="28">
        <f>P663*Q663</f>
        <v>1066230</v>
      </c>
      <c r="S663" s="167">
        <f>R663*0.01%</f>
        <v>106.623</v>
      </c>
      <c r="T663" s="167"/>
      <c r="U663" s="167">
        <f>S663-T663</f>
        <v>106.623</v>
      </c>
      <c r="V663" s="175">
        <f>U663*75%+T663</f>
        <v>79.967250000000007</v>
      </c>
      <c r="W663" s="20"/>
      <c r="X663" s="20"/>
      <c r="Y663" s="16"/>
      <c r="Z663" s="27"/>
      <c r="AA663" s="12"/>
      <c r="AB663" s="12"/>
      <c r="AC663" s="12"/>
      <c r="AD663" s="12"/>
      <c r="AE663" s="12"/>
      <c r="AF663" s="28"/>
      <c r="AG663" s="21"/>
      <c r="AH663" s="21"/>
      <c r="AI663" s="12"/>
      <c r="AJ663" s="21"/>
      <c r="AK663" s="21"/>
      <c r="AL663" s="21"/>
      <c r="AM663" s="12"/>
      <c r="AN663" s="21"/>
      <c r="AO663" s="29"/>
      <c r="AP663" s="56"/>
      <c r="AQ663" s="20"/>
      <c r="AR663" s="314"/>
      <c r="AS663" s="314"/>
      <c r="AT663" s="314"/>
      <c r="AU663" s="314"/>
      <c r="AV663" s="314"/>
      <c r="AW663" s="314"/>
      <c r="AX663" s="314"/>
      <c r="AY663" s="314"/>
      <c r="AZ663" s="314"/>
    </row>
    <row r="664" spans="1:52" s="30" customFormat="1" ht="24">
      <c r="A664" s="315" t="s">
        <v>741</v>
      </c>
      <c r="B664" s="200" t="s">
        <v>49</v>
      </c>
      <c r="C664" s="14" t="s">
        <v>1129</v>
      </c>
      <c r="D664" s="15" t="s">
        <v>51</v>
      </c>
      <c r="E664" s="60"/>
      <c r="F664" s="201" t="s">
        <v>397</v>
      </c>
      <c r="G664" s="18" t="s">
        <v>540</v>
      </c>
      <c r="H664" s="17" t="s">
        <v>1056</v>
      </c>
      <c r="I664" s="72"/>
      <c r="J664" s="19">
        <v>91</v>
      </c>
      <c r="K664" s="20" t="s">
        <v>620</v>
      </c>
      <c r="L664" s="20" t="s">
        <v>37</v>
      </c>
      <c r="M664" s="17" t="s">
        <v>418</v>
      </c>
      <c r="N664" s="17" t="s">
        <v>584</v>
      </c>
      <c r="O664" s="17" t="s">
        <v>409</v>
      </c>
      <c r="P664" s="21">
        <f t="shared" ref="P664:P665" si="77">M664*400+N664*100+O664</f>
        <v>8336</v>
      </c>
      <c r="Q664" s="12">
        <v>330</v>
      </c>
      <c r="R664" s="21">
        <f t="shared" ref="R664:R665" si="78">P664*Q664</f>
        <v>2750880</v>
      </c>
      <c r="S664" s="167">
        <f t="shared" ref="S664:S666" si="79">R664*0.01%</f>
        <v>275.08800000000002</v>
      </c>
      <c r="T664" s="167"/>
      <c r="U664" s="167"/>
      <c r="V664" s="175"/>
      <c r="W664" s="37"/>
      <c r="X664" s="37"/>
      <c r="Y664" s="39"/>
      <c r="Z664" s="40"/>
      <c r="AA664" s="41"/>
      <c r="AB664" s="41"/>
      <c r="AC664" s="41"/>
      <c r="AD664" s="42"/>
      <c r="AE664" s="41"/>
      <c r="AF664" s="43"/>
      <c r="AG664" s="44"/>
      <c r="AH664" s="44"/>
      <c r="AI664" s="42"/>
      <c r="AJ664" s="45"/>
      <c r="AK664" s="44"/>
      <c r="AL664" s="41"/>
      <c r="AM664" s="41"/>
      <c r="AN664" s="44"/>
      <c r="AO664" s="44"/>
      <c r="AP664" s="50">
        <v>1E-4</v>
      </c>
      <c r="AQ664" s="37"/>
      <c r="AR664" s="314"/>
      <c r="AS664" s="314"/>
      <c r="AT664" s="314"/>
      <c r="AU664" s="314"/>
      <c r="AV664" s="314"/>
      <c r="AW664" s="314"/>
      <c r="AX664" s="314"/>
      <c r="AY664" s="314"/>
      <c r="AZ664" s="314"/>
    </row>
    <row r="665" spans="1:52" s="30" customFormat="1" ht="24">
      <c r="A665" s="316"/>
      <c r="B665" s="200"/>
      <c r="C665" s="14"/>
      <c r="D665" s="15"/>
      <c r="E665" s="60"/>
      <c r="F665" s="201"/>
      <c r="G665" s="18" t="s">
        <v>540</v>
      </c>
      <c r="H665" s="17" t="s">
        <v>1056</v>
      </c>
      <c r="I665" s="72"/>
      <c r="J665" s="19">
        <v>88</v>
      </c>
      <c r="K665" s="20" t="s">
        <v>620</v>
      </c>
      <c r="L665" s="20" t="s">
        <v>37</v>
      </c>
      <c r="M665" s="17" t="s">
        <v>584</v>
      </c>
      <c r="N665" s="17" t="s">
        <v>588</v>
      </c>
      <c r="O665" s="17" t="s">
        <v>608</v>
      </c>
      <c r="P665" s="21">
        <f t="shared" si="77"/>
        <v>1479</v>
      </c>
      <c r="Q665" s="12">
        <v>330</v>
      </c>
      <c r="R665" s="21">
        <f t="shared" si="78"/>
        <v>488070</v>
      </c>
      <c r="S665" s="167">
        <f t="shared" si="79"/>
        <v>48.807000000000002</v>
      </c>
      <c r="T665" s="167"/>
      <c r="U665" s="167"/>
      <c r="V665" s="175"/>
      <c r="W665" s="37"/>
      <c r="X665" s="37"/>
      <c r="Y665" s="39"/>
      <c r="Z665" s="40"/>
      <c r="AA665" s="41"/>
      <c r="AB665" s="41"/>
      <c r="AC665" s="41"/>
      <c r="AD665" s="42"/>
      <c r="AE665" s="41"/>
      <c r="AF665" s="43"/>
      <c r="AG665" s="44"/>
      <c r="AH665" s="44"/>
      <c r="AI665" s="42"/>
      <c r="AJ665" s="45"/>
      <c r="AK665" s="44"/>
      <c r="AL665" s="41"/>
      <c r="AM665" s="41"/>
      <c r="AN665" s="44"/>
      <c r="AO665" s="44"/>
      <c r="AP665" s="50">
        <v>1E-4</v>
      </c>
      <c r="AQ665" s="37"/>
      <c r="AR665" s="314"/>
      <c r="AS665" s="314"/>
      <c r="AT665" s="314"/>
      <c r="AU665" s="314"/>
      <c r="AV665" s="314"/>
      <c r="AW665" s="314"/>
      <c r="AX665" s="314"/>
      <c r="AY665" s="314"/>
      <c r="AZ665" s="314"/>
    </row>
    <row r="666" spans="1:52" s="30" customFormat="1" ht="24">
      <c r="A666" s="317"/>
      <c r="B666" s="200"/>
      <c r="C666" s="14"/>
      <c r="D666" s="15"/>
      <c r="E666" s="60"/>
      <c r="F666" s="201"/>
      <c r="G666" s="18"/>
      <c r="H666" s="17"/>
      <c r="I666" s="72"/>
      <c r="J666" s="19"/>
      <c r="K666" s="20"/>
      <c r="L666" s="20"/>
      <c r="M666" s="17"/>
      <c r="N666" s="17"/>
      <c r="O666" s="17"/>
      <c r="P666" s="21"/>
      <c r="Q666" s="12"/>
      <c r="R666" s="21">
        <f>SUM(R664:R665)</f>
        <v>3238950</v>
      </c>
      <c r="S666" s="167">
        <f t="shared" si="79"/>
        <v>323.89500000000004</v>
      </c>
      <c r="T666" s="167"/>
      <c r="U666" s="167"/>
      <c r="V666" s="175"/>
      <c r="W666" s="37"/>
      <c r="X666" s="37"/>
      <c r="Y666" s="39"/>
      <c r="Z666" s="40"/>
      <c r="AA666" s="41"/>
      <c r="AB666" s="41"/>
      <c r="AC666" s="41"/>
      <c r="AD666" s="42"/>
      <c r="AE666" s="41"/>
      <c r="AF666" s="43"/>
      <c r="AG666" s="44"/>
      <c r="AH666" s="44"/>
      <c r="AI666" s="42"/>
      <c r="AJ666" s="45"/>
      <c r="AK666" s="44"/>
      <c r="AL666" s="41"/>
      <c r="AM666" s="41"/>
      <c r="AN666" s="44"/>
      <c r="AO666" s="44"/>
      <c r="AP666" s="50"/>
      <c r="AQ666" s="37"/>
      <c r="AR666" s="314"/>
      <c r="AS666" s="314"/>
      <c r="AT666" s="314"/>
      <c r="AU666" s="314"/>
      <c r="AV666" s="314"/>
      <c r="AW666" s="314"/>
      <c r="AX666" s="314"/>
      <c r="AY666" s="314"/>
      <c r="AZ666" s="314"/>
    </row>
    <row r="667" spans="1:52" s="217" customFormat="1" ht="23.25">
      <c r="A667" s="202" t="s">
        <v>742</v>
      </c>
      <c r="B667" s="218" t="s">
        <v>43</v>
      </c>
      <c r="C667" s="14" t="s">
        <v>1130</v>
      </c>
      <c r="D667" s="14" t="s">
        <v>1131</v>
      </c>
      <c r="E667" s="221">
        <v>3470300147105</v>
      </c>
      <c r="F667" s="17" t="s">
        <v>487</v>
      </c>
      <c r="G667" s="18" t="s">
        <v>540</v>
      </c>
      <c r="H667" s="220" t="s">
        <v>1132</v>
      </c>
      <c r="I667" s="187"/>
      <c r="J667" s="204">
        <v>6</v>
      </c>
      <c r="K667" s="185">
        <v>7</v>
      </c>
      <c r="L667" s="186" t="s">
        <v>37</v>
      </c>
      <c r="M667" s="183" t="s">
        <v>537</v>
      </c>
      <c r="N667" s="183" t="s">
        <v>585</v>
      </c>
      <c r="O667" s="183" t="s">
        <v>452</v>
      </c>
      <c r="P667" s="28">
        <f>M667*400+N667*100+O667</f>
        <v>2424</v>
      </c>
      <c r="Q667" s="187">
        <v>330</v>
      </c>
      <c r="R667" s="28">
        <f>P667*Q667</f>
        <v>799920</v>
      </c>
      <c r="S667" s="167">
        <f>R667*0.01%</f>
        <v>79.992000000000004</v>
      </c>
      <c r="T667" s="167"/>
      <c r="U667" s="167"/>
      <c r="V667" s="175"/>
      <c r="W667" s="20"/>
      <c r="X667" s="20"/>
      <c r="Y667" s="16"/>
      <c r="Z667" s="27"/>
      <c r="AA667" s="12"/>
      <c r="AB667" s="12"/>
      <c r="AC667" s="12"/>
      <c r="AD667" s="12"/>
      <c r="AE667" s="12"/>
      <c r="AF667" s="28"/>
      <c r="AG667" s="21"/>
      <c r="AH667" s="21"/>
      <c r="AI667" s="12"/>
      <c r="AJ667" s="21"/>
      <c r="AK667" s="21"/>
      <c r="AL667" s="21"/>
      <c r="AM667" s="12"/>
      <c r="AN667" s="21"/>
      <c r="AO667" s="29"/>
      <c r="AP667" s="56"/>
      <c r="AQ667" s="20"/>
      <c r="AR667" s="314"/>
      <c r="AS667" s="314"/>
      <c r="AT667" s="314"/>
      <c r="AU667" s="314"/>
      <c r="AV667" s="314"/>
      <c r="AW667" s="314"/>
      <c r="AX667" s="314"/>
      <c r="AY667" s="314"/>
      <c r="AZ667" s="314"/>
    </row>
    <row r="668" spans="1:52" s="217" customFormat="1" ht="23.25">
      <c r="A668" s="202" t="s">
        <v>743</v>
      </c>
      <c r="B668" s="219" t="s">
        <v>49</v>
      </c>
      <c r="C668" s="14" t="s">
        <v>1133</v>
      </c>
      <c r="D668" s="14" t="s">
        <v>45</v>
      </c>
      <c r="E668" s="221">
        <v>3470300147091</v>
      </c>
      <c r="F668" s="17" t="s">
        <v>589</v>
      </c>
      <c r="G668" s="18" t="s">
        <v>540</v>
      </c>
      <c r="H668" s="220" t="s">
        <v>1132</v>
      </c>
      <c r="I668" s="187"/>
      <c r="J668" s="204">
        <v>9</v>
      </c>
      <c r="K668" s="185">
        <v>7</v>
      </c>
      <c r="L668" s="186" t="s">
        <v>37</v>
      </c>
      <c r="M668" s="183" t="s">
        <v>537</v>
      </c>
      <c r="N668" s="183" t="s">
        <v>585</v>
      </c>
      <c r="O668" s="183" t="s">
        <v>464</v>
      </c>
      <c r="P668" s="28">
        <f>M668*400+N668*100+O668</f>
        <v>2496</v>
      </c>
      <c r="Q668" s="187">
        <v>330</v>
      </c>
      <c r="R668" s="28">
        <f>P668*Q668</f>
        <v>823680</v>
      </c>
      <c r="S668" s="167">
        <f>R668*0.01%</f>
        <v>82.368000000000009</v>
      </c>
      <c r="T668" s="167"/>
      <c r="U668" s="167"/>
      <c r="V668" s="175"/>
      <c r="W668" s="20"/>
      <c r="X668" s="20"/>
      <c r="Y668" s="16"/>
      <c r="Z668" s="27"/>
      <c r="AA668" s="12"/>
      <c r="AB668" s="12"/>
      <c r="AC668" s="12"/>
      <c r="AD668" s="12"/>
      <c r="AE668" s="12"/>
      <c r="AF668" s="28"/>
      <c r="AG668" s="21"/>
      <c r="AH668" s="21"/>
      <c r="AI668" s="12"/>
      <c r="AJ668" s="21"/>
      <c r="AK668" s="21"/>
      <c r="AL668" s="21"/>
      <c r="AM668" s="12"/>
      <c r="AN668" s="21"/>
      <c r="AO668" s="29"/>
      <c r="AP668" s="56"/>
      <c r="AQ668" s="20" t="s">
        <v>1134</v>
      </c>
      <c r="AR668" s="314"/>
      <c r="AS668" s="314"/>
      <c r="AT668" s="314"/>
      <c r="AU668" s="314"/>
      <c r="AV668" s="314"/>
      <c r="AW668" s="314"/>
      <c r="AX668" s="314"/>
      <c r="AY668" s="314"/>
      <c r="AZ668" s="314"/>
    </row>
    <row r="669" spans="1:52">
      <c r="AF669" s="38"/>
    </row>
    <row r="670" spans="1:52">
      <c r="AF670" s="38"/>
    </row>
    <row r="671" spans="1:52">
      <c r="AF671" s="38"/>
    </row>
    <row r="672" spans="1:52">
      <c r="AF672" s="38"/>
    </row>
    <row r="673" spans="10:32">
      <c r="J673" s="11" t="s">
        <v>1135</v>
      </c>
      <c r="AF673" s="38"/>
    </row>
    <row r="674" spans="10:32">
      <c r="AF674" s="38"/>
    </row>
    <row r="675" spans="10:32">
      <c r="AF675" s="38"/>
    </row>
    <row r="676" spans="10:32">
      <c r="AF676" s="38"/>
    </row>
    <row r="677" spans="10:32">
      <c r="AF677" s="38"/>
    </row>
    <row r="678" spans="10:32">
      <c r="AF678" s="38"/>
    </row>
    <row r="679" spans="10:32">
      <c r="AF679" s="38"/>
    </row>
    <row r="680" spans="10:32">
      <c r="AF680" s="38"/>
    </row>
    <row r="681" spans="10:32">
      <c r="AF681" s="38"/>
    </row>
    <row r="682" spans="10:32">
      <c r="AF682" s="38"/>
    </row>
    <row r="683" spans="10:32">
      <c r="AF683" s="38"/>
    </row>
    <row r="684" spans="10:32">
      <c r="AF684" s="38"/>
    </row>
    <row r="685" spans="10:32">
      <c r="AF685" s="38"/>
    </row>
    <row r="686" spans="10:32">
      <c r="AF686" s="38"/>
    </row>
    <row r="687" spans="10:32">
      <c r="AF687" s="38"/>
    </row>
    <row r="688" spans="10:32">
      <c r="AF688" s="38"/>
    </row>
    <row r="689" spans="32:32">
      <c r="AF689" s="38"/>
    </row>
    <row r="690" spans="32:32">
      <c r="AF690" s="38"/>
    </row>
    <row r="691" spans="32:32">
      <c r="AF691" s="38"/>
    </row>
    <row r="692" spans="32:32">
      <c r="AF692" s="38"/>
    </row>
    <row r="693" spans="32:32">
      <c r="AF693" s="38"/>
    </row>
    <row r="694" spans="32:32">
      <c r="AF694" s="38"/>
    </row>
    <row r="695" spans="32:32">
      <c r="AF695" s="38"/>
    </row>
    <row r="696" spans="32:32">
      <c r="AF696" s="38"/>
    </row>
    <row r="697" spans="32:32">
      <c r="AF697" s="38"/>
    </row>
    <row r="698" spans="32:32">
      <c r="AF698" s="38"/>
    </row>
    <row r="699" spans="32:32">
      <c r="AF699" s="38"/>
    </row>
    <row r="700" spans="32:32">
      <c r="AF700" s="38"/>
    </row>
    <row r="701" spans="32:32">
      <c r="AF701" s="38"/>
    </row>
    <row r="702" spans="32:32">
      <c r="AF702" s="38"/>
    </row>
    <row r="703" spans="32:32">
      <c r="AF703" s="38"/>
    </row>
    <row r="704" spans="32:32">
      <c r="AF704" s="38"/>
    </row>
    <row r="705" spans="32:32">
      <c r="AF705" s="38"/>
    </row>
    <row r="706" spans="32:32">
      <c r="AF706" s="38"/>
    </row>
    <row r="707" spans="32:32">
      <c r="AF707" s="38"/>
    </row>
    <row r="708" spans="32:32">
      <c r="AF708" s="38"/>
    </row>
    <row r="709" spans="32:32">
      <c r="AF709" s="38"/>
    </row>
    <row r="710" spans="32:32">
      <c r="AF710" s="38"/>
    </row>
    <row r="711" spans="32:32">
      <c r="AF711" s="38"/>
    </row>
    <row r="712" spans="32:32">
      <c r="AF712" s="38"/>
    </row>
    <row r="713" spans="32:32">
      <c r="AF713" s="38"/>
    </row>
    <row r="714" spans="32:32">
      <c r="AF714" s="38"/>
    </row>
    <row r="715" spans="32:32">
      <c r="AF715" s="38"/>
    </row>
    <row r="716" spans="32:32">
      <c r="AF716" s="38"/>
    </row>
    <row r="717" spans="32:32">
      <c r="AF717" s="38"/>
    </row>
    <row r="718" spans="32:32">
      <c r="AF718" s="38"/>
    </row>
    <row r="719" spans="32:32">
      <c r="AF719" s="38"/>
    </row>
    <row r="720" spans="32:32">
      <c r="AF720" s="38"/>
    </row>
    <row r="721" spans="32:32">
      <c r="AF721" s="38"/>
    </row>
    <row r="722" spans="32:32">
      <c r="AF722" s="38"/>
    </row>
    <row r="723" spans="32:32">
      <c r="AF723" s="38"/>
    </row>
    <row r="724" spans="32:32">
      <c r="AF724" s="38"/>
    </row>
    <row r="725" spans="32:32">
      <c r="AF725" s="38"/>
    </row>
    <row r="726" spans="32:32">
      <c r="AF726" s="38"/>
    </row>
    <row r="727" spans="32:32">
      <c r="AF727" s="38"/>
    </row>
    <row r="728" spans="32:32">
      <c r="AF728" s="38"/>
    </row>
    <row r="729" spans="32:32">
      <c r="AF729" s="38"/>
    </row>
    <row r="730" spans="32:32">
      <c r="AF730" s="38"/>
    </row>
    <row r="731" spans="32:32">
      <c r="AF731" s="38"/>
    </row>
    <row r="732" spans="32:32">
      <c r="AF732" s="38"/>
    </row>
    <row r="733" spans="32:32">
      <c r="AF733" s="38"/>
    </row>
    <row r="734" spans="32:32">
      <c r="AF734" s="38"/>
    </row>
    <row r="735" spans="32:32">
      <c r="AF735" s="38"/>
    </row>
    <row r="736" spans="32:32">
      <c r="AF736" s="38"/>
    </row>
    <row r="737" spans="32:32">
      <c r="AF737" s="38"/>
    </row>
    <row r="738" spans="32:32">
      <c r="AF738" s="38"/>
    </row>
    <row r="739" spans="32:32">
      <c r="AF739" s="38"/>
    </row>
    <row r="740" spans="32:32">
      <c r="AF740" s="38"/>
    </row>
    <row r="741" spans="32:32">
      <c r="AF741" s="38"/>
    </row>
    <row r="742" spans="32:32">
      <c r="AF742" s="38"/>
    </row>
    <row r="743" spans="32:32">
      <c r="AF743" s="38"/>
    </row>
    <row r="744" spans="32:32">
      <c r="AF744" s="38"/>
    </row>
    <row r="745" spans="32:32">
      <c r="AF745" s="38"/>
    </row>
    <row r="746" spans="32:32">
      <c r="AF746" s="38"/>
    </row>
    <row r="747" spans="32:32">
      <c r="AF747" s="38"/>
    </row>
    <row r="748" spans="32:32">
      <c r="AF748" s="38"/>
    </row>
    <row r="749" spans="32:32">
      <c r="AF749" s="38"/>
    </row>
    <row r="750" spans="32:32">
      <c r="AF750" s="38"/>
    </row>
    <row r="751" spans="32:32">
      <c r="AF751" s="38"/>
    </row>
    <row r="752" spans="32:32">
      <c r="AF752" s="38"/>
    </row>
    <row r="753" spans="32:32">
      <c r="AF753" s="38"/>
    </row>
    <row r="754" spans="32:32">
      <c r="AF754" s="38"/>
    </row>
    <row r="755" spans="32:32">
      <c r="AF755" s="38"/>
    </row>
    <row r="756" spans="32:32">
      <c r="AF756" s="38"/>
    </row>
    <row r="757" spans="32:32">
      <c r="AF757" s="38"/>
    </row>
    <row r="758" spans="32:32">
      <c r="AF758" s="38"/>
    </row>
    <row r="759" spans="32:32">
      <c r="AF759" s="38"/>
    </row>
    <row r="760" spans="32:32">
      <c r="AF760" s="38"/>
    </row>
    <row r="761" spans="32:32">
      <c r="AF761" s="38"/>
    </row>
    <row r="762" spans="32:32">
      <c r="AF762" s="38"/>
    </row>
    <row r="763" spans="32:32">
      <c r="AF763" s="38"/>
    </row>
    <row r="764" spans="32:32">
      <c r="AF764" s="38"/>
    </row>
    <row r="765" spans="32:32">
      <c r="AF765" s="38"/>
    </row>
    <row r="766" spans="32:32">
      <c r="AF766" s="38"/>
    </row>
    <row r="767" spans="32:32">
      <c r="AF767" s="38"/>
    </row>
    <row r="768" spans="32:32">
      <c r="AF768" s="38"/>
    </row>
    <row r="769" spans="32:32">
      <c r="AF769" s="38"/>
    </row>
    <row r="770" spans="32:32">
      <c r="AF770" s="38"/>
    </row>
    <row r="771" spans="32:32">
      <c r="AF771" s="38"/>
    </row>
    <row r="772" spans="32:32">
      <c r="AF772" s="38"/>
    </row>
    <row r="773" spans="32:32">
      <c r="AF773" s="38"/>
    </row>
    <row r="774" spans="32:32">
      <c r="AF774" s="38"/>
    </row>
    <row r="775" spans="32:32">
      <c r="AF775" s="38"/>
    </row>
    <row r="776" spans="32:32">
      <c r="AF776" s="38"/>
    </row>
    <row r="777" spans="32:32">
      <c r="AF777" s="38"/>
    </row>
    <row r="778" spans="32:32">
      <c r="AF778" s="38"/>
    </row>
    <row r="779" spans="32:32">
      <c r="AF779" s="38"/>
    </row>
    <row r="780" spans="32:32">
      <c r="AF780" s="38"/>
    </row>
    <row r="781" spans="32:32">
      <c r="AF781" s="38"/>
    </row>
    <row r="782" spans="32:32">
      <c r="AF782" s="38"/>
    </row>
    <row r="783" spans="32:32">
      <c r="AF783" s="38"/>
    </row>
    <row r="784" spans="32:32">
      <c r="AF784" s="38"/>
    </row>
    <row r="785" spans="32:32">
      <c r="AF785" s="38"/>
    </row>
    <row r="786" spans="32:32">
      <c r="AF786" s="38"/>
    </row>
    <row r="787" spans="32:32">
      <c r="AF787" s="38"/>
    </row>
    <row r="788" spans="32:32">
      <c r="AF788" s="38"/>
    </row>
    <row r="789" spans="32:32">
      <c r="AF789" s="38"/>
    </row>
    <row r="790" spans="32:32">
      <c r="AF790" s="38"/>
    </row>
    <row r="791" spans="32:32">
      <c r="AF791" s="38"/>
    </row>
    <row r="792" spans="32:32">
      <c r="AF792" s="38"/>
    </row>
    <row r="793" spans="32:32">
      <c r="AF793" s="38"/>
    </row>
    <row r="794" spans="32:32">
      <c r="AF794" s="38"/>
    </row>
    <row r="795" spans="32:32">
      <c r="AF795" s="38"/>
    </row>
    <row r="796" spans="32:32">
      <c r="AF796" s="38"/>
    </row>
    <row r="797" spans="32:32">
      <c r="AF797" s="38"/>
    </row>
    <row r="798" spans="32:32">
      <c r="AF798" s="38"/>
    </row>
    <row r="799" spans="32:32">
      <c r="AF799" s="38"/>
    </row>
    <row r="800" spans="32:32">
      <c r="AF800" s="38"/>
    </row>
    <row r="801" spans="32:32">
      <c r="AF801" s="38"/>
    </row>
    <row r="802" spans="32:32">
      <c r="AF802" s="38"/>
    </row>
    <row r="803" spans="32:32">
      <c r="AF803" s="38"/>
    </row>
    <row r="804" spans="32:32">
      <c r="AF804" s="38"/>
    </row>
    <row r="805" spans="32:32">
      <c r="AF805" s="38"/>
    </row>
    <row r="806" spans="32:32">
      <c r="AF806" s="38"/>
    </row>
    <row r="807" spans="32:32">
      <c r="AF807" s="38"/>
    </row>
    <row r="808" spans="32:32">
      <c r="AF808" s="38"/>
    </row>
    <row r="809" spans="32:32">
      <c r="AF809" s="38"/>
    </row>
    <row r="810" spans="32:32">
      <c r="AF810" s="38"/>
    </row>
    <row r="811" spans="32:32">
      <c r="AF811" s="38"/>
    </row>
    <row r="812" spans="32:32">
      <c r="AF812" s="38"/>
    </row>
    <row r="813" spans="32:32">
      <c r="AF813" s="38"/>
    </row>
    <row r="814" spans="32:32">
      <c r="AF814" s="38"/>
    </row>
    <row r="815" spans="32:32">
      <c r="AF815" s="38"/>
    </row>
    <row r="816" spans="32:32">
      <c r="AF816" s="38"/>
    </row>
    <row r="817" spans="32:32">
      <c r="AF817" s="38"/>
    </row>
    <row r="818" spans="32:32">
      <c r="AF818" s="38"/>
    </row>
    <row r="819" spans="32:32">
      <c r="AF819" s="38"/>
    </row>
    <row r="820" spans="32:32">
      <c r="AF820" s="38"/>
    </row>
    <row r="821" spans="32:32">
      <c r="AF821" s="38"/>
    </row>
    <row r="822" spans="32:32">
      <c r="AF822" s="38"/>
    </row>
    <row r="823" spans="32:32">
      <c r="AF823" s="38"/>
    </row>
    <row r="824" spans="32:32">
      <c r="AF824" s="38"/>
    </row>
    <row r="825" spans="32:32">
      <c r="AF825" s="38"/>
    </row>
    <row r="826" spans="32:32">
      <c r="AF826" s="38"/>
    </row>
    <row r="827" spans="32:32">
      <c r="AF827" s="38"/>
    </row>
    <row r="828" spans="32:32">
      <c r="AF828" s="38"/>
    </row>
    <row r="829" spans="32:32">
      <c r="AF829" s="38"/>
    </row>
    <row r="830" spans="32:32">
      <c r="AF830" s="38"/>
    </row>
    <row r="831" spans="32:32">
      <c r="AF831" s="38"/>
    </row>
    <row r="832" spans="32:32">
      <c r="AF832" s="38"/>
    </row>
    <row r="833" spans="32:32">
      <c r="AF833" s="38"/>
    </row>
    <row r="834" spans="32:32">
      <c r="AF834" s="38"/>
    </row>
    <row r="835" spans="32:32">
      <c r="AF835" s="38"/>
    </row>
    <row r="836" spans="32:32">
      <c r="AF836" s="38"/>
    </row>
    <row r="837" spans="32:32">
      <c r="AF837" s="38"/>
    </row>
    <row r="838" spans="32:32">
      <c r="AF838" s="38"/>
    </row>
    <row r="839" spans="32:32">
      <c r="AF839" s="38"/>
    </row>
    <row r="840" spans="32:32">
      <c r="AF840" s="38"/>
    </row>
    <row r="841" spans="32:32">
      <c r="AF841" s="38"/>
    </row>
    <row r="842" spans="32:32">
      <c r="AF842" s="38"/>
    </row>
    <row r="843" spans="32:32">
      <c r="AF843" s="38"/>
    </row>
    <row r="844" spans="32:32">
      <c r="AF844" s="38"/>
    </row>
    <row r="845" spans="32:32">
      <c r="AF845" s="38"/>
    </row>
    <row r="846" spans="32:32">
      <c r="AF846" s="38"/>
    </row>
    <row r="847" spans="32:32">
      <c r="AF847" s="38"/>
    </row>
    <row r="848" spans="32:32">
      <c r="AF848" s="38"/>
    </row>
    <row r="849" spans="32:32">
      <c r="AF849" s="38"/>
    </row>
    <row r="850" spans="32:32">
      <c r="AF850" s="38"/>
    </row>
    <row r="851" spans="32:32">
      <c r="AF851" s="38"/>
    </row>
    <row r="852" spans="32:32">
      <c r="AF852" s="38"/>
    </row>
    <row r="853" spans="32:32">
      <c r="AF853" s="38"/>
    </row>
    <row r="854" spans="32:32">
      <c r="AF854" s="38"/>
    </row>
    <row r="855" spans="32:32">
      <c r="AF855" s="38"/>
    </row>
    <row r="856" spans="32:32">
      <c r="AF856" s="38"/>
    </row>
    <row r="857" spans="32:32">
      <c r="AF857" s="38"/>
    </row>
    <row r="858" spans="32:32">
      <c r="AF858" s="38"/>
    </row>
    <row r="859" spans="32:32">
      <c r="AF859" s="38"/>
    </row>
    <row r="860" spans="32:32">
      <c r="AF860" s="38"/>
    </row>
    <row r="861" spans="32:32">
      <c r="AF861" s="38"/>
    </row>
    <row r="862" spans="32:32">
      <c r="AF862" s="38"/>
    </row>
    <row r="863" spans="32:32">
      <c r="AF863" s="38"/>
    </row>
    <row r="864" spans="32:32">
      <c r="AF864" s="38"/>
    </row>
    <row r="865" spans="32:32">
      <c r="AF865" s="38"/>
    </row>
    <row r="866" spans="32:32">
      <c r="AF866" s="38"/>
    </row>
    <row r="867" spans="32:32">
      <c r="AF867" s="38"/>
    </row>
    <row r="868" spans="32:32">
      <c r="AF868" s="38"/>
    </row>
    <row r="869" spans="32:32">
      <c r="AF869" s="38"/>
    </row>
    <row r="870" spans="32:32">
      <c r="AF870" s="38"/>
    </row>
    <row r="871" spans="32:32">
      <c r="AF871" s="38"/>
    </row>
    <row r="872" spans="32:32">
      <c r="AF872" s="38"/>
    </row>
    <row r="873" spans="32:32">
      <c r="AF873" s="38"/>
    </row>
    <row r="874" spans="32:32">
      <c r="AF874" s="38"/>
    </row>
    <row r="875" spans="32:32">
      <c r="AF875" s="38"/>
    </row>
    <row r="876" spans="32:32">
      <c r="AF876" s="38"/>
    </row>
    <row r="877" spans="32:32">
      <c r="AF877" s="38"/>
    </row>
    <row r="878" spans="32:32">
      <c r="AF878" s="38"/>
    </row>
    <row r="879" spans="32:32">
      <c r="AF879" s="38"/>
    </row>
    <row r="880" spans="32:32">
      <c r="AF880" s="38"/>
    </row>
    <row r="881" spans="32:32">
      <c r="AF881" s="38"/>
    </row>
    <row r="882" spans="32:32">
      <c r="AF882" s="38"/>
    </row>
    <row r="883" spans="32:32">
      <c r="AF883" s="38"/>
    </row>
    <row r="884" spans="32:32">
      <c r="AF884" s="38"/>
    </row>
    <row r="885" spans="32:32">
      <c r="AF885" s="38"/>
    </row>
    <row r="886" spans="32:32">
      <c r="AF886" s="38"/>
    </row>
    <row r="887" spans="32:32">
      <c r="AF887" s="38"/>
    </row>
    <row r="888" spans="32:32">
      <c r="AF888" s="38"/>
    </row>
    <row r="889" spans="32:32">
      <c r="AF889" s="38"/>
    </row>
    <row r="890" spans="32:32">
      <c r="AF890" s="38"/>
    </row>
    <row r="891" spans="32:32">
      <c r="AF891" s="38"/>
    </row>
    <row r="892" spans="32:32">
      <c r="AF892" s="38"/>
    </row>
    <row r="893" spans="32:32">
      <c r="AF893" s="38"/>
    </row>
    <row r="894" spans="32:32">
      <c r="AF894" s="38"/>
    </row>
    <row r="895" spans="32:32">
      <c r="AF895" s="38"/>
    </row>
    <row r="896" spans="32:32">
      <c r="AF896" s="38"/>
    </row>
    <row r="897" spans="32:32">
      <c r="AF897" s="38"/>
    </row>
    <row r="898" spans="32:32">
      <c r="AF898" s="38"/>
    </row>
    <row r="899" spans="32:32">
      <c r="AF899" s="38"/>
    </row>
    <row r="900" spans="32:32">
      <c r="AF900" s="38"/>
    </row>
    <row r="901" spans="32:32">
      <c r="AF901" s="38"/>
    </row>
    <row r="902" spans="32:32">
      <c r="AF902" s="38"/>
    </row>
    <row r="903" spans="32:32">
      <c r="AF903" s="38"/>
    </row>
    <row r="904" spans="32:32">
      <c r="AF904" s="38"/>
    </row>
    <row r="905" spans="32:32">
      <c r="AF905" s="38"/>
    </row>
    <row r="906" spans="32:32">
      <c r="AF906" s="38"/>
    </row>
    <row r="907" spans="32:32">
      <c r="AF907" s="38"/>
    </row>
    <row r="908" spans="32:32">
      <c r="AF908" s="38"/>
    </row>
    <row r="909" spans="32:32">
      <c r="AF909" s="38"/>
    </row>
    <row r="910" spans="32:32">
      <c r="AF910" s="38"/>
    </row>
    <row r="911" spans="32:32">
      <c r="AF911" s="38"/>
    </row>
    <row r="912" spans="32:32">
      <c r="AF912" s="38"/>
    </row>
    <row r="913" spans="32:32">
      <c r="AF913" s="38"/>
    </row>
    <row r="914" spans="32:32">
      <c r="AF914" s="38"/>
    </row>
    <row r="915" spans="32:32">
      <c r="AF915" s="38"/>
    </row>
    <row r="916" spans="32:32">
      <c r="AF916" s="38"/>
    </row>
    <row r="917" spans="32:32">
      <c r="AF917" s="38"/>
    </row>
    <row r="918" spans="32:32">
      <c r="AF918" s="38"/>
    </row>
    <row r="919" spans="32:32">
      <c r="AF919" s="38"/>
    </row>
    <row r="920" spans="32:32">
      <c r="AF920" s="38"/>
    </row>
    <row r="921" spans="32:32">
      <c r="AF921" s="38"/>
    </row>
    <row r="922" spans="32:32">
      <c r="AF922" s="38"/>
    </row>
    <row r="923" spans="32:32">
      <c r="AF923" s="38"/>
    </row>
    <row r="924" spans="32:32">
      <c r="AF924" s="38"/>
    </row>
    <row r="925" spans="32:32">
      <c r="AF925" s="38"/>
    </row>
    <row r="926" spans="32:32">
      <c r="AF926" s="38"/>
    </row>
    <row r="927" spans="32:32">
      <c r="AF927" s="38"/>
    </row>
    <row r="928" spans="32:32">
      <c r="AF928" s="38"/>
    </row>
    <row r="929" spans="32:32">
      <c r="AF929" s="38"/>
    </row>
    <row r="930" spans="32:32">
      <c r="AF930" s="38"/>
    </row>
    <row r="931" spans="32:32">
      <c r="AF931" s="38"/>
    </row>
    <row r="932" spans="32:32">
      <c r="AF932" s="38"/>
    </row>
    <row r="933" spans="32:32">
      <c r="AF933" s="38"/>
    </row>
    <row r="934" spans="32:32">
      <c r="AF934" s="38"/>
    </row>
    <row r="935" spans="32:32">
      <c r="AF935" s="38"/>
    </row>
    <row r="936" spans="32:32">
      <c r="AF936" s="38"/>
    </row>
    <row r="937" spans="32:32">
      <c r="AF937" s="38"/>
    </row>
    <row r="938" spans="32:32">
      <c r="AF938" s="38"/>
    </row>
    <row r="939" spans="32:32">
      <c r="AF939" s="38"/>
    </row>
    <row r="940" spans="32:32">
      <c r="AF940" s="38"/>
    </row>
    <row r="941" spans="32:32">
      <c r="AF941" s="38"/>
    </row>
    <row r="942" spans="32:32">
      <c r="AF942" s="38"/>
    </row>
    <row r="943" spans="32:32">
      <c r="AF943" s="38"/>
    </row>
    <row r="944" spans="32:32">
      <c r="AF944" s="38"/>
    </row>
    <row r="945" spans="32:32">
      <c r="AF945" s="38"/>
    </row>
    <row r="946" spans="32:32">
      <c r="AF946" s="38"/>
    </row>
    <row r="947" spans="32:32">
      <c r="AF947" s="38"/>
    </row>
    <row r="948" spans="32:32">
      <c r="AF948" s="38"/>
    </row>
    <row r="949" spans="32:32">
      <c r="AF949" s="38"/>
    </row>
    <row r="950" spans="32:32">
      <c r="AF950" s="38"/>
    </row>
    <row r="951" spans="32:32">
      <c r="AF951" s="38"/>
    </row>
    <row r="952" spans="32:32">
      <c r="AF952" s="38"/>
    </row>
    <row r="953" spans="32:32">
      <c r="AF953" s="38"/>
    </row>
    <row r="954" spans="32:32">
      <c r="AF954" s="38"/>
    </row>
    <row r="955" spans="32:32">
      <c r="AF955" s="38"/>
    </row>
    <row r="956" spans="32:32">
      <c r="AF956" s="38"/>
    </row>
    <row r="957" spans="32:32">
      <c r="AF957" s="38"/>
    </row>
    <row r="958" spans="32:32">
      <c r="AF958" s="38"/>
    </row>
    <row r="959" spans="32:32">
      <c r="AF959" s="38"/>
    </row>
    <row r="960" spans="32:32">
      <c r="AF960" s="38"/>
    </row>
    <row r="961" spans="32:32">
      <c r="AF961" s="38"/>
    </row>
    <row r="962" spans="32:32">
      <c r="AF962" s="38"/>
    </row>
    <row r="963" spans="32:32">
      <c r="AF963" s="38"/>
    </row>
    <row r="964" spans="32:32">
      <c r="AF964" s="38"/>
    </row>
    <row r="965" spans="32:32">
      <c r="AF965" s="38"/>
    </row>
    <row r="966" spans="32:32">
      <c r="AF966" s="38"/>
    </row>
    <row r="967" spans="32:32">
      <c r="AF967" s="38"/>
    </row>
    <row r="968" spans="32:32">
      <c r="AF968" s="38"/>
    </row>
    <row r="969" spans="32:32">
      <c r="AF969" s="38"/>
    </row>
    <row r="970" spans="32:32">
      <c r="AF970" s="38"/>
    </row>
    <row r="971" spans="32:32">
      <c r="AF971" s="38"/>
    </row>
    <row r="972" spans="32:32">
      <c r="AF972" s="38"/>
    </row>
    <row r="973" spans="32:32">
      <c r="AF973" s="38"/>
    </row>
    <row r="974" spans="32:32">
      <c r="AF974" s="38"/>
    </row>
    <row r="975" spans="32:32">
      <c r="AF975" s="38"/>
    </row>
    <row r="976" spans="32:32">
      <c r="AF976" s="38"/>
    </row>
    <row r="977" spans="32:32">
      <c r="AF977" s="38"/>
    </row>
    <row r="978" spans="32:32">
      <c r="AF978" s="38"/>
    </row>
    <row r="979" spans="32:32">
      <c r="AF979" s="38"/>
    </row>
    <row r="980" spans="32:32">
      <c r="AF980" s="38"/>
    </row>
    <row r="981" spans="32:32">
      <c r="AF981" s="38"/>
    </row>
    <row r="982" spans="32:32">
      <c r="AF982" s="38"/>
    </row>
    <row r="983" spans="32:32">
      <c r="AF983" s="38"/>
    </row>
    <row r="984" spans="32:32">
      <c r="AF984" s="38"/>
    </row>
    <row r="985" spans="32:32">
      <c r="AF985" s="38"/>
    </row>
    <row r="986" spans="32:32">
      <c r="AF986" s="38"/>
    </row>
    <row r="987" spans="32:32">
      <c r="AF987" s="38"/>
    </row>
    <row r="988" spans="32:32">
      <c r="AF988" s="38"/>
    </row>
    <row r="989" spans="32:32">
      <c r="AF989" s="38"/>
    </row>
    <row r="990" spans="32:32">
      <c r="AF990" s="38"/>
    </row>
    <row r="991" spans="32:32">
      <c r="AF991" s="38"/>
    </row>
    <row r="992" spans="32:32">
      <c r="AF992" s="38"/>
    </row>
    <row r="993" spans="32:32">
      <c r="AF993" s="38"/>
    </row>
    <row r="994" spans="32:32">
      <c r="AF994" s="38"/>
    </row>
    <row r="995" spans="32:32">
      <c r="AF995" s="38"/>
    </row>
    <row r="996" spans="32:32">
      <c r="AF996" s="38"/>
    </row>
    <row r="997" spans="32:32">
      <c r="AF997" s="38"/>
    </row>
    <row r="998" spans="32:32">
      <c r="AF998" s="38"/>
    </row>
    <row r="999" spans="32:32">
      <c r="AF999" s="38"/>
    </row>
    <row r="1000" spans="32:32">
      <c r="AF1000" s="38"/>
    </row>
    <row r="1001" spans="32:32">
      <c r="AF1001" s="38"/>
    </row>
    <row r="1002" spans="32:32">
      <c r="AF1002" s="38"/>
    </row>
    <row r="1003" spans="32:32">
      <c r="AF1003" s="38"/>
    </row>
    <row r="1004" spans="32:32">
      <c r="AF1004" s="38"/>
    </row>
    <row r="1005" spans="32:32">
      <c r="AF1005" s="38"/>
    </row>
    <row r="1006" spans="32:32">
      <c r="AF1006" s="38"/>
    </row>
    <row r="1007" spans="32:32">
      <c r="AF1007" s="38"/>
    </row>
    <row r="1008" spans="32:32">
      <c r="AF1008" s="38"/>
    </row>
    <row r="1009" spans="32:32">
      <c r="AF1009" s="38"/>
    </row>
    <row r="1010" spans="32:32">
      <c r="AF1010" s="38"/>
    </row>
    <row r="1011" spans="32:32">
      <c r="AF1011" s="38"/>
    </row>
    <row r="1012" spans="32:32">
      <c r="AF1012" s="38"/>
    </row>
    <row r="1013" spans="32:32">
      <c r="AF1013" s="38"/>
    </row>
    <row r="1014" spans="32:32">
      <c r="AF1014" s="38"/>
    </row>
    <row r="1015" spans="32:32">
      <c r="AF1015" s="38"/>
    </row>
    <row r="1016" spans="32:32">
      <c r="AF1016" s="38"/>
    </row>
    <row r="1017" spans="32:32">
      <c r="AF1017" s="38"/>
    </row>
    <row r="1018" spans="32:32">
      <c r="AF1018" s="38"/>
    </row>
    <row r="1019" spans="32:32">
      <c r="AF1019" s="38"/>
    </row>
    <row r="1020" spans="32:32">
      <c r="AF1020" s="38"/>
    </row>
    <row r="1021" spans="32:32">
      <c r="AF1021" s="38"/>
    </row>
    <row r="1022" spans="32:32">
      <c r="AF1022" s="38"/>
    </row>
    <row r="1023" spans="32:32">
      <c r="AF1023" s="38"/>
    </row>
    <row r="1024" spans="32:32">
      <c r="AF1024" s="38"/>
    </row>
    <row r="1025" spans="32:32">
      <c r="AF1025" s="38"/>
    </row>
    <row r="1026" spans="32:32">
      <c r="AF1026" s="38"/>
    </row>
    <row r="1027" spans="32:32">
      <c r="AF1027" s="38"/>
    </row>
    <row r="1028" spans="32:32">
      <c r="AF1028" s="38"/>
    </row>
    <row r="1029" spans="32:32">
      <c r="AF1029" s="38"/>
    </row>
    <row r="1030" spans="32:32">
      <c r="AF1030" s="38"/>
    </row>
    <row r="1031" spans="32:32">
      <c r="AF1031" s="38"/>
    </row>
    <row r="1032" spans="32:32">
      <c r="AF1032" s="38"/>
    </row>
    <row r="1033" spans="32:32">
      <c r="AF1033" s="38"/>
    </row>
    <row r="1034" spans="32:32">
      <c r="AF1034" s="38"/>
    </row>
    <row r="1035" spans="32:32">
      <c r="AF1035" s="38"/>
    </row>
    <row r="1036" spans="32:32">
      <c r="AF1036" s="38"/>
    </row>
    <row r="1037" spans="32:32">
      <c r="AF1037" s="38"/>
    </row>
    <row r="1038" spans="32:32">
      <c r="AF1038" s="38"/>
    </row>
    <row r="1039" spans="32:32">
      <c r="AF1039" s="38"/>
    </row>
    <row r="1040" spans="32:32">
      <c r="AF1040" s="38"/>
    </row>
    <row r="1041" spans="32:32">
      <c r="AF1041" s="38"/>
    </row>
    <row r="1042" spans="32:32">
      <c r="AF1042" s="38"/>
    </row>
    <row r="1043" spans="32:32">
      <c r="AF1043" s="38"/>
    </row>
    <row r="1044" spans="32:32">
      <c r="AF1044" s="38"/>
    </row>
    <row r="1045" spans="32:32">
      <c r="AF1045" s="38"/>
    </row>
    <row r="1046" spans="32:32">
      <c r="AF1046" s="38"/>
    </row>
    <row r="1047" spans="32:32">
      <c r="AF1047" s="38"/>
    </row>
    <row r="1048" spans="32:32">
      <c r="AF1048" s="38"/>
    </row>
    <row r="1049" spans="32:32">
      <c r="AF1049" s="38"/>
    </row>
    <row r="1050" spans="32:32">
      <c r="AF1050" s="38"/>
    </row>
    <row r="1051" spans="32:32">
      <c r="AF1051" s="38"/>
    </row>
    <row r="1052" spans="32:32">
      <c r="AF1052" s="38"/>
    </row>
    <row r="1053" spans="32:32">
      <c r="AF1053" s="38"/>
    </row>
    <row r="1054" spans="32:32">
      <c r="AF1054" s="38"/>
    </row>
    <row r="1055" spans="32:32">
      <c r="AF1055" s="38"/>
    </row>
    <row r="1056" spans="32:32">
      <c r="AF1056" s="38"/>
    </row>
    <row r="1057" spans="32:32">
      <c r="AF1057" s="38"/>
    </row>
    <row r="1058" spans="32:32">
      <c r="AF1058" s="38"/>
    </row>
    <row r="1059" spans="32:32">
      <c r="AF1059" s="38"/>
    </row>
    <row r="1060" spans="32:32">
      <c r="AF1060" s="38"/>
    </row>
    <row r="1061" spans="32:32">
      <c r="AF1061" s="38"/>
    </row>
    <row r="1062" spans="32:32">
      <c r="AF1062" s="38"/>
    </row>
    <row r="1063" spans="32:32">
      <c r="AF1063" s="38"/>
    </row>
    <row r="1064" spans="32:32">
      <c r="AF1064" s="38"/>
    </row>
    <row r="1065" spans="32:32">
      <c r="AF1065" s="38"/>
    </row>
    <row r="1066" spans="32:32">
      <c r="AF1066" s="38"/>
    </row>
    <row r="1067" spans="32:32">
      <c r="AF1067" s="38"/>
    </row>
    <row r="1068" spans="32:32">
      <c r="AF1068" s="38"/>
    </row>
    <row r="1069" spans="32:32">
      <c r="AF1069" s="38"/>
    </row>
    <row r="1070" spans="32:32">
      <c r="AF1070" s="38"/>
    </row>
    <row r="1071" spans="32:32">
      <c r="AF1071" s="38"/>
    </row>
    <row r="1072" spans="32:32">
      <c r="AF1072" s="38"/>
    </row>
    <row r="1073" spans="32:32">
      <c r="AF1073" s="38"/>
    </row>
    <row r="1074" spans="32:32">
      <c r="AF1074" s="38"/>
    </row>
    <row r="1075" spans="32:32">
      <c r="AF1075" s="38"/>
    </row>
    <row r="1076" spans="32:32">
      <c r="AF1076" s="38"/>
    </row>
    <row r="1077" spans="32:32">
      <c r="AF1077" s="38"/>
    </row>
    <row r="1078" spans="32:32">
      <c r="AF1078" s="38"/>
    </row>
    <row r="1079" spans="32:32">
      <c r="AF1079" s="38"/>
    </row>
    <row r="1080" spans="32:32">
      <c r="AF1080" s="38"/>
    </row>
    <row r="1081" spans="32:32">
      <c r="AF1081" s="38"/>
    </row>
    <row r="1082" spans="32:32">
      <c r="AF1082" s="38"/>
    </row>
    <row r="1083" spans="32:32">
      <c r="AF1083" s="38"/>
    </row>
    <row r="1084" spans="32:32">
      <c r="AF1084" s="38"/>
    </row>
    <row r="1085" spans="32:32">
      <c r="AF1085" s="38"/>
    </row>
    <row r="1086" spans="32:32">
      <c r="AF1086" s="38"/>
    </row>
    <row r="1087" spans="32:32">
      <c r="AF1087" s="38"/>
    </row>
    <row r="1088" spans="32:32">
      <c r="AF1088" s="38"/>
    </row>
    <row r="1089" spans="32:32">
      <c r="AF1089" s="38"/>
    </row>
    <row r="1090" spans="32:32">
      <c r="AF1090" s="38"/>
    </row>
    <row r="1091" spans="32:32">
      <c r="AF1091" s="38"/>
    </row>
    <row r="1092" spans="32:32">
      <c r="AF1092" s="38"/>
    </row>
    <row r="1093" spans="32:32">
      <c r="AF1093" s="38"/>
    </row>
    <row r="1094" spans="32:32">
      <c r="AF1094" s="38"/>
    </row>
    <row r="1095" spans="32:32">
      <c r="AF1095" s="38"/>
    </row>
    <row r="1096" spans="32:32">
      <c r="AF1096" s="38"/>
    </row>
    <row r="1097" spans="32:32">
      <c r="AF1097" s="38"/>
    </row>
    <row r="1098" spans="32:32">
      <c r="AF1098" s="38"/>
    </row>
    <row r="1099" spans="32:32">
      <c r="AF1099" s="38"/>
    </row>
    <row r="1100" spans="32:32">
      <c r="AF1100" s="38"/>
    </row>
    <row r="1101" spans="32:32">
      <c r="AF1101" s="38"/>
    </row>
    <row r="1102" spans="32:32">
      <c r="AF1102" s="38"/>
    </row>
    <row r="1103" spans="32:32">
      <c r="AF1103" s="38"/>
    </row>
    <row r="1104" spans="32:32">
      <c r="AF1104" s="38"/>
    </row>
    <row r="1105" spans="32:32">
      <c r="AF1105" s="38"/>
    </row>
    <row r="1106" spans="32:32">
      <c r="AF1106" s="38"/>
    </row>
    <row r="1107" spans="32:32">
      <c r="AF1107" s="38"/>
    </row>
    <row r="1108" spans="32:32">
      <c r="AF1108" s="38"/>
    </row>
    <row r="1109" spans="32:32">
      <c r="AF1109" s="38"/>
    </row>
    <row r="1110" spans="32:32">
      <c r="AF1110" s="38"/>
    </row>
    <row r="1111" spans="32:32">
      <c r="AF1111" s="38"/>
    </row>
    <row r="1112" spans="32:32">
      <c r="AF1112" s="38"/>
    </row>
    <row r="1113" spans="32:32">
      <c r="AF1113" s="38"/>
    </row>
    <row r="1114" spans="32:32">
      <c r="AF1114" s="38"/>
    </row>
    <row r="1115" spans="32:32">
      <c r="AF1115" s="38"/>
    </row>
    <row r="1116" spans="32:32">
      <c r="AF1116" s="38"/>
    </row>
    <row r="1117" spans="32:32">
      <c r="AF1117" s="38"/>
    </row>
    <row r="1118" spans="32:32">
      <c r="AF1118" s="38"/>
    </row>
    <row r="1119" spans="32:32">
      <c r="AF1119" s="38"/>
    </row>
    <row r="1120" spans="32:32">
      <c r="AF1120" s="38"/>
    </row>
    <row r="1121" spans="32:32">
      <c r="AF1121" s="38"/>
    </row>
    <row r="1122" spans="32:32">
      <c r="AF1122" s="38"/>
    </row>
    <row r="1123" spans="32:32">
      <c r="AF1123" s="38"/>
    </row>
    <row r="1124" spans="32:32">
      <c r="AF1124" s="38"/>
    </row>
    <row r="1125" spans="32:32">
      <c r="AF1125" s="38"/>
    </row>
    <row r="1126" spans="32:32">
      <c r="AF1126" s="38"/>
    </row>
    <row r="1127" spans="32:32">
      <c r="AF1127" s="38"/>
    </row>
    <row r="1128" spans="32:32">
      <c r="AF1128" s="38"/>
    </row>
  </sheetData>
  <mergeCells count="200">
    <mergeCell ref="AR1:AZ1048576"/>
    <mergeCell ref="A189:A191"/>
    <mergeCell ref="A664:A666"/>
    <mergeCell ref="A102:A105"/>
    <mergeCell ref="A61:A64"/>
    <mergeCell ref="A69:A71"/>
    <mergeCell ref="A72:A75"/>
    <mergeCell ref="A77:A80"/>
    <mergeCell ref="A81:A83"/>
    <mergeCell ref="A209:A211"/>
    <mergeCell ref="A194:A196"/>
    <mergeCell ref="A133:A135"/>
    <mergeCell ref="A136:A138"/>
    <mergeCell ref="A141:A145"/>
    <mergeCell ref="A160:A162"/>
    <mergeCell ref="A164:A168"/>
    <mergeCell ref="A206:A208"/>
    <mergeCell ref="A597:A599"/>
    <mergeCell ref="A511:A513"/>
    <mergeCell ref="A514:A520"/>
    <mergeCell ref="A521:A524"/>
    <mergeCell ref="A526:A532"/>
    <mergeCell ref="A533:A535"/>
    <mergeCell ref="A476:A479"/>
    <mergeCell ref="A376:A380"/>
    <mergeCell ref="A10:A15"/>
    <mergeCell ref="A17:A19"/>
    <mergeCell ref="A20:A22"/>
    <mergeCell ref="A32:A35"/>
    <mergeCell ref="A41:A44"/>
    <mergeCell ref="A36:A40"/>
    <mergeCell ref="A48:A54"/>
    <mergeCell ref="A58:A60"/>
    <mergeCell ref="A25:A29"/>
    <mergeCell ref="B461:D461"/>
    <mergeCell ref="B557:D557"/>
    <mergeCell ref="B239:D239"/>
    <mergeCell ref="B94:D94"/>
    <mergeCell ref="B491:D491"/>
    <mergeCell ref="B82:D82"/>
    <mergeCell ref="B539:D539"/>
    <mergeCell ref="A176:A178"/>
    <mergeCell ref="A199:A205"/>
    <mergeCell ref="A213:A216"/>
    <mergeCell ref="A247:A249"/>
    <mergeCell ref="A253:A255"/>
    <mergeCell ref="A256:A259"/>
    <mergeCell ref="A261:A264"/>
    <mergeCell ref="A265:A267"/>
    <mergeCell ref="A268:A270"/>
    <mergeCell ref="A271:A273"/>
    <mergeCell ref="A274:A276"/>
    <mergeCell ref="A330:A332"/>
    <mergeCell ref="A336:A338"/>
    <mergeCell ref="A340:A343"/>
    <mergeCell ref="A345:A347"/>
    <mergeCell ref="A333:A335"/>
    <mergeCell ref="A170:A172"/>
    <mergeCell ref="W3:W4"/>
    <mergeCell ref="R3:R4"/>
    <mergeCell ref="A92:A96"/>
    <mergeCell ref="A97:A100"/>
    <mergeCell ref="A107:A109"/>
    <mergeCell ref="B275:D275"/>
    <mergeCell ref="B2:D4"/>
    <mergeCell ref="AO2:AO4"/>
    <mergeCell ref="AH3:AH4"/>
    <mergeCell ref="AG3:AG4"/>
    <mergeCell ref="AF3:AF4"/>
    <mergeCell ref="AC3:AC4"/>
    <mergeCell ref="AD3:AD4"/>
    <mergeCell ref="AE3:AE4"/>
    <mergeCell ref="E2:E4"/>
    <mergeCell ref="Q3:Q4"/>
    <mergeCell ref="P3:P4"/>
    <mergeCell ref="X3:X4"/>
    <mergeCell ref="Y3:Y4"/>
    <mergeCell ref="B158:D158"/>
    <mergeCell ref="B109:D109"/>
    <mergeCell ref="B258:D258"/>
    <mergeCell ref="B43:D43"/>
    <mergeCell ref="A6:A9"/>
    <mergeCell ref="A1:AQ1"/>
    <mergeCell ref="A2:A4"/>
    <mergeCell ref="G2:G4"/>
    <mergeCell ref="I2:I4"/>
    <mergeCell ref="J2:J4"/>
    <mergeCell ref="K2:K4"/>
    <mergeCell ref="L2:L4"/>
    <mergeCell ref="M2:R2"/>
    <mergeCell ref="W2:AK2"/>
    <mergeCell ref="AL2:AL4"/>
    <mergeCell ref="AM2:AM4"/>
    <mergeCell ref="AN2:AN4"/>
    <mergeCell ref="AP2:AP4"/>
    <mergeCell ref="AI3:AJ3"/>
    <mergeCell ref="AK3:AK4"/>
    <mergeCell ref="AQ2:AQ4"/>
    <mergeCell ref="H2:H4"/>
    <mergeCell ref="F2:F4"/>
    <mergeCell ref="M3:O3"/>
    <mergeCell ref="AB3:AB4"/>
    <mergeCell ref="AA3:AA4"/>
    <mergeCell ref="Z3:Z4"/>
    <mergeCell ref="S3:S4"/>
    <mergeCell ref="U3:U4"/>
    <mergeCell ref="A381:A383"/>
    <mergeCell ref="A384:A386"/>
    <mergeCell ref="A389:A397"/>
    <mergeCell ref="A401:A403"/>
    <mergeCell ref="A404:A406"/>
    <mergeCell ref="A407:A410"/>
    <mergeCell ref="A413:A416"/>
    <mergeCell ref="A417:A422"/>
    <mergeCell ref="A428:A430"/>
    <mergeCell ref="A600:A602"/>
    <mergeCell ref="A433:A436"/>
    <mergeCell ref="A423:A425"/>
    <mergeCell ref="A543:A545"/>
    <mergeCell ref="A547:A549"/>
    <mergeCell ref="A553:A555"/>
    <mergeCell ref="A556:A559"/>
    <mergeCell ref="A562:A567"/>
    <mergeCell ref="A569:A573"/>
    <mergeCell ref="A575:A582"/>
    <mergeCell ref="A443:A449"/>
    <mergeCell ref="A452:A456"/>
    <mergeCell ref="A462:A467"/>
    <mergeCell ref="A587:A589"/>
    <mergeCell ref="A590:A592"/>
    <mergeCell ref="A504:A509"/>
    <mergeCell ref="A480:A482"/>
    <mergeCell ref="A485:A487"/>
    <mergeCell ref="A495:A497"/>
    <mergeCell ref="A501:A503"/>
    <mergeCell ref="A488:A492"/>
    <mergeCell ref="A537:A539"/>
    <mergeCell ref="A540:A542"/>
    <mergeCell ref="A593:A596"/>
    <mergeCell ref="A650:A652"/>
    <mergeCell ref="A653:A655"/>
    <mergeCell ref="A656:A658"/>
    <mergeCell ref="A659:A661"/>
    <mergeCell ref="A630:A632"/>
    <mergeCell ref="A635:A637"/>
    <mergeCell ref="A603:A605"/>
    <mergeCell ref="A606:A608"/>
    <mergeCell ref="A611:A615"/>
    <mergeCell ref="A618:A620"/>
    <mergeCell ref="A621:A623"/>
    <mergeCell ref="A626:A628"/>
    <mergeCell ref="A643:A645"/>
    <mergeCell ref="B660:D660"/>
    <mergeCell ref="B385:D385"/>
    <mergeCell ref="B218:D218"/>
    <mergeCell ref="B113:D113"/>
    <mergeCell ref="A233:A235"/>
    <mergeCell ref="A147:A149"/>
    <mergeCell ref="A150:A152"/>
    <mergeCell ref="A153:A156"/>
    <mergeCell ref="A157:A159"/>
    <mergeCell ref="A237:A242"/>
    <mergeCell ref="B657:D657"/>
    <mergeCell ref="B631:D631"/>
    <mergeCell ref="A369:A371"/>
    <mergeCell ref="A316:A323"/>
    <mergeCell ref="A325:A328"/>
    <mergeCell ref="A354:A357"/>
    <mergeCell ref="A365:A368"/>
    <mergeCell ref="A459:A461"/>
    <mergeCell ref="A297:A299"/>
    <mergeCell ref="A301:A304"/>
    <mergeCell ref="A307:A309"/>
    <mergeCell ref="A312:A314"/>
    <mergeCell ref="A638:A641"/>
    <mergeCell ref="A646:A648"/>
    <mergeCell ref="V3:V4"/>
    <mergeCell ref="A65:A67"/>
    <mergeCell ref="A283:A286"/>
    <mergeCell ref="A230:A232"/>
    <mergeCell ref="A373:A375"/>
    <mergeCell ref="A86:A90"/>
    <mergeCell ref="A348:A350"/>
    <mergeCell ref="A351:A353"/>
    <mergeCell ref="A279:A281"/>
    <mergeCell ref="A287:A289"/>
    <mergeCell ref="A290:A292"/>
    <mergeCell ref="A294:A296"/>
    <mergeCell ref="A217:A219"/>
    <mergeCell ref="A220:A222"/>
    <mergeCell ref="A226:A229"/>
    <mergeCell ref="A111:A117"/>
    <mergeCell ref="A118:A121"/>
    <mergeCell ref="A122:A124"/>
    <mergeCell ref="A125:A128"/>
    <mergeCell ref="A129:A132"/>
    <mergeCell ref="A173:A175"/>
    <mergeCell ref="A180:A183"/>
    <mergeCell ref="A184:A187"/>
    <mergeCell ref="T3:T4"/>
  </mergeCells>
  <printOptions horizontalCentered="1"/>
  <pageMargins left="0.23622047244094491" right="0.23622047244094491" top="0.35433070866141736" bottom="0.35433070866141736" header="0.31496062992125984" footer="0.31496062992125984"/>
  <pageSetup paperSize="5" scale="65" fitToHeight="0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7"/>
  <sheetViews>
    <sheetView topLeftCell="A490" workbookViewId="0">
      <selection activeCell="U10" sqref="U10"/>
    </sheetView>
  </sheetViews>
  <sheetFormatPr defaultRowHeight="14.25"/>
  <cols>
    <col min="1" max="1" width="3.625" customWidth="1"/>
    <col min="2" max="2" width="6.5" customWidth="1"/>
    <col min="3" max="3" width="7.25" customWidth="1"/>
    <col min="4" max="4" width="10.375" customWidth="1"/>
    <col min="5" max="5" width="15.25" customWidth="1"/>
    <col min="6" max="6" width="6.625" customWidth="1"/>
    <col min="7" max="7" width="9.125" style="1" customWidth="1"/>
    <col min="8" max="8" width="11.75" customWidth="1"/>
    <col min="9" max="9" width="5.75" customWidth="1"/>
    <col min="10" max="10" width="6" style="11" customWidth="1"/>
    <col min="11" max="11" width="6.125" style="1" customWidth="1"/>
    <col min="12" max="12" width="11" customWidth="1"/>
    <col min="13" max="13" width="3.625" customWidth="1"/>
    <col min="14" max="14" width="3.25" customWidth="1"/>
    <col min="15" max="15" width="4" customWidth="1"/>
    <col min="16" max="16" width="6.25" style="4" customWidth="1"/>
    <col min="17" max="17" width="6.625" customWidth="1"/>
    <col min="18" max="18" width="8.625" customWidth="1"/>
    <col min="19" max="19" width="6.75" style="5" customWidth="1"/>
  </cols>
  <sheetData>
    <row r="1" spans="1:19">
      <c r="G1"/>
      <c r="J1"/>
      <c r="K1"/>
      <c r="P1"/>
      <c r="S1"/>
    </row>
    <row r="2" spans="1:19" ht="23.25">
      <c r="A2" s="264" t="s">
        <v>20</v>
      </c>
      <c r="B2" s="295" t="s">
        <v>0</v>
      </c>
      <c r="C2" s="296"/>
      <c r="D2" s="297"/>
      <c r="E2" s="308" t="s">
        <v>1</v>
      </c>
      <c r="F2" s="264" t="s">
        <v>2</v>
      </c>
      <c r="G2" s="264" t="s">
        <v>18</v>
      </c>
      <c r="H2" s="264" t="s">
        <v>3</v>
      </c>
      <c r="I2" s="264" t="s">
        <v>4</v>
      </c>
      <c r="J2" s="267" t="s">
        <v>5</v>
      </c>
      <c r="K2" s="264" t="s">
        <v>6</v>
      </c>
      <c r="L2" s="264" t="s">
        <v>7</v>
      </c>
      <c r="M2" s="270" t="s">
        <v>21</v>
      </c>
      <c r="N2" s="271"/>
      <c r="O2" s="271"/>
      <c r="P2" s="271"/>
      <c r="Q2" s="271"/>
      <c r="R2" s="272"/>
      <c r="S2" s="46"/>
    </row>
    <row r="3" spans="1:19" ht="46.5">
      <c r="A3" s="265"/>
      <c r="B3" s="298"/>
      <c r="C3" s="299"/>
      <c r="D3" s="300"/>
      <c r="E3" s="309"/>
      <c r="F3" s="265"/>
      <c r="G3" s="265"/>
      <c r="H3" s="265"/>
      <c r="I3" s="265"/>
      <c r="J3" s="268"/>
      <c r="K3" s="265"/>
      <c r="L3" s="265"/>
      <c r="M3" s="273" t="s">
        <v>9</v>
      </c>
      <c r="N3" s="274"/>
      <c r="O3" s="275"/>
      <c r="P3" s="279" t="s">
        <v>10</v>
      </c>
      <c r="Q3" s="276" t="s">
        <v>11</v>
      </c>
      <c r="R3" s="276" t="s">
        <v>12</v>
      </c>
      <c r="S3" s="53" t="s">
        <v>13</v>
      </c>
    </row>
    <row r="4" spans="1:19" ht="46.5">
      <c r="A4" s="266"/>
      <c r="B4" s="301"/>
      <c r="C4" s="302"/>
      <c r="D4" s="303"/>
      <c r="E4" s="310"/>
      <c r="F4" s="266"/>
      <c r="G4" s="266"/>
      <c r="H4" s="266"/>
      <c r="I4" s="266"/>
      <c r="J4" s="269"/>
      <c r="K4" s="266"/>
      <c r="L4" s="266"/>
      <c r="M4" s="55" t="s">
        <v>32</v>
      </c>
      <c r="N4" s="55" t="s">
        <v>33</v>
      </c>
      <c r="O4" s="55" t="s">
        <v>34</v>
      </c>
      <c r="P4" s="281"/>
      <c r="Q4" s="278"/>
      <c r="R4" s="278"/>
      <c r="S4" s="54" t="s">
        <v>17</v>
      </c>
    </row>
    <row r="5" spans="1:19" ht="24.75" thickBot="1">
      <c r="A5" s="10" t="s">
        <v>481</v>
      </c>
      <c r="B5" s="13" t="s">
        <v>43</v>
      </c>
      <c r="C5" s="14" t="s">
        <v>44</v>
      </c>
      <c r="D5" s="15" t="s">
        <v>45</v>
      </c>
      <c r="E5" s="52" t="s">
        <v>762</v>
      </c>
      <c r="F5" s="17" t="s">
        <v>345</v>
      </c>
      <c r="G5" s="18" t="s">
        <v>540</v>
      </c>
      <c r="H5" s="17" t="s">
        <v>541</v>
      </c>
      <c r="I5" s="12"/>
      <c r="J5" s="19">
        <v>4</v>
      </c>
      <c r="K5" s="20" t="s">
        <v>620</v>
      </c>
      <c r="L5" s="20" t="s">
        <v>37</v>
      </c>
      <c r="M5" s="17" t="s">
        <v>481</v>
      </c>
      <c r="N5" s="17" t="s">
        <v>588</v>
      </c>
      <c r="O5" s="17" t="s">
        <v>596</v>
      </c>
      <c r="P5" s="21">
        <f t="shared" ref="P5:P68" si="0">M5*400+N5*100+O5</f>
        <v>621</v>
      </c>
      <c r="Q5" s="12">
        <v>330</v>
      </c>
      <c r="R5" s="21">
        <f t="shared" ref="R5:R68" si="1">P5*Q5</f>
        <v>204930</v>
      </c>
      <c r="S5" s="22">
        <f>R5*0.01%</f>
        <v>20.493000000000002</v>
      </c>
    </row>
    <row r="6" spans="1:19" ht="23.25">
      <c r="A6" s="318" t="s">
        <v>584</v>
      </c>
      <c r="B6" s="13" t="s">
        <v>43</v>
      </c>
      <c r="C6" s="14" t="s">
        <v>46</v>
      </c>
      <c r="D6" s="15" t="s">
        <v>47</v>
      </c>
      <c r="E6" s="16"/>
      <c r="F6" s="17" t="s">
        <v>346</v>
      </c>
      <c r="G6" s="18" t="s">
        <v>540</v>
      </c>
      <c r="H6" s="17" t="s">
        <v>542</v>
      </c>
      <c r="I6" s="12"/>
      <c r="J6" s="19">
        <v>4</v>
      </c>
      <c r="K6" s="20" t="s">
        <v>620</v>
      </c>
      <c r="L6" s="20" t="s">
        <v>37</v>
      </c>
      <c r="M6" s="17" t="s">
        <v>585</v>
      </c>
      <c r="N6" s="17" t="s">
        <v>584</v>
      </c>
      <c r="O6" s="17" t="s">
        <v>463</v>
      </c>
      <c r="P6" s="21">
        <f t="shared" si="0"/>
        <v>375</v>
      </c>
      <c r="Q6" s="12">
        <v>330</v>
      </c>
      <c r="R6" s="21">
        <f t="shared" si="1"/>
        <v>123750</v>
      </c>
      <c r="S6" s="22">
        <f t="shared" ref="S6:S69" si="2">R6*0.01%</f>
        <v>12.375</v>
      </c>
    </row>
    <row r="7" spans="1:19" ht="23.25">
      <c r="A7" s="320"/>
      <c r="B7" s="13"/>
      <c r="C7" s="14"/>
      <c r="D7" s="15"/>
      <c r="E7" s="16"/>
      <c r="F7" s="17"/>
      <c r="G7" s="18" t="s">
        <v>540</v>
      </c>
      <c r="H7" s="17" t="s">
        <v>542</v>
      </c>
      <c r="I7" s="12"/>
      <c r="J7" s="19">
        <v>4</v>
      </c>
      <c r="K7" s="20" t="s">
        <v>620</v>
      </c>
      <c r="L7" s="20" t="s">
        <v>37</v>
      </c>
      <c r="M7" s="17" t="s">
        <v>481</v>
      </c>
      <c r="N7" s="17" t="s">
        <v>588</v>
      </c>
      <c r="O7" s="17" t="s">
        <v>592</v>
      </c>
      <c r="P7" s="21">
        <f t="shared" si="0"/>
        <v>618</v>
      </c>
      <c r="Q7" s="12">
        <v>330</v>
      </c>
      <c r="R7" s="21">
        <f t="shared" si="1"/>
        <v>203940</v>
      </c>
      <c r="S7" s="22">
        <f t="shared" si="2"/>
        <v>20.394000000000002</v>
      </c>
    </row>
    <row r="8" spans="1:19" ht="23.25">
      <c r="A8" s="319"/>
      <c r="B8" s="13"/>
      <c r="C8" s="14"/>
      <c r="D8" s="15"/>
      <c r="E8" s="16"/>
      <c r="F8" s="17"/>
      <c r="G8" s="18" t="s">
        <v>540</v>
      </c>
      <c r="H8" s="17" t="s">
        <v>542</v>
      </c>
      <c r="I8" s="12"/>
      <c r="J8" s="19">
        <v>4</v>
      </c>
      <c r="K8" s="20" t="s">
        <v>620</v>
      </c>
      <c r="L8" s="20" t="s">
        <v>37</v>
      </c>
      <c r="M8" s="17" t="s">
        <v>537</v>
      </c>
      <c r="N8" s="17" t="s">
        <v>588</v>
      </c>
      <c r="O8" s="17" t="s">
        <v>405</v>
      </c>
      <c r="P8" s="21">
        <f t="shared" si="0"/>
        <v>2630</v>
      </c>
      <c r="Q8" s="12">
        <v>330</v>
      </c>
      <c r="R8" s="21">
        <f t="shared" si="1"/>
        <v>867900</v>
      </c>
      <c r="S8" s="22">
        <f t="shared" si="2"/>
        <v>86.79</v>
      </c>
    </row>
    <row r="9" spans="1:19" ht="24.75" thickBot="1">
      <c r="A9" s="318" t="s">
        <v>584</v>
      </c>
      <c r="B9" s="13" t="s">
        <v>43</v>
      </c>
      <c r="C9" s="14" t="s">
        <v>48</v>
      </c>
      <c r="D9" s="15" t="s">
        <v>45</v>
      </c>
      <c r="E9" s="52" t="s">
        <v>957</v>
      </c>
      <c r="F9" s="17" t="s">
        <v>347</v>
      </c>
      <c r="G9" s="18" t="s">
        <v>540</v>
      </c>
      <c r="H9" s="17" t="s">
        <v>543</v>
      </c>
      <c r="I9" s="12"/>
      <c r="J9" s="19">
        <v>4</v>
      </c>
      <c r="K9" s="20" t="s">
        <v>620</v>
      </c>
      <c r="L9" s="20" t="s">
        <v>37</v>
      </c>
      <c r="M9" s="17" t="s">
        <v>481</v>
      </c>
      <c r="N9" s="17" t="s">
        <v>584</v>
      </c>
      <c r="O9" s="17" t="s">
        <v>430</v>
      </c>
      <c r="P9" s="21">
        <f t="shared" si="0"/>
        <v>792</v>
      </c>
      <c r="Q9" s="12">
        <v>330</v>
      </c>
      <c r="R9" s="21">
        <f t="shared" si="1"/>
        <v>261360</v>
      </c>
      <c r="S9" s="22">
        <f t="shared" si="2"/>
        <v>26.136000000000003</v>
      </c>
    </row>
    <row r="10" spans="1:19" ht="23.25">
      <c r="A10" s="320"/>
      <c r="B10" s="13"/>
      <c r="C10" s="14"/>
      <c r="D10" s="15"/>
      <c r="E10" s="16"/>
      <c r="F10" s="17"/>
      <c r="G10" s="18" t="s">
        <v>540</v>
      </c>
      <c r="H10" s="17" t="s">
        <v>544</v>
      </c>
      <c r="I10" s="12"/>
      <c r="J10" s="19">
        <v>4</v>
      </c>
      <c r="K10" s="20" t="s">
        <v>620</v>
      </c>
      <c r="L10" s="20" t="s">
        <v>37</v>
      </c>
      <c r="M10" s="17" t="s">
        <v>481</v>
      </c>
      <c r="N10" s="17" t="s">
        <v>585</v>
      </c>
      <c r="O10" s="17" t="s">
        <v>489</v>
      </c>
      <c r="P10" s="21">
        <f t="shared" si="0"/>
        <v>478</v>
      </c>
      <c r="Q10" s="12">
        <v>330</v>
      </c>
      <c r="R10" s="21">
        <f t="shared" si="1"/>
        <v>157740</v>
      </c>
      <c r="S10" s="22">
        <f t="shared" si="2"/>
        <v>15.774000000000001</v>
      </c>
    </row>
    <row r="11" spans="1:19" ht="23.25">
      <c r="A11" s="320"/>
      <c r="B11" s="13"/>
      <c r="C11" s="14"/>
      <c r="D11" s="15"/>
      <c r="E11" s="16"/>
      <c r="F11" s="17"/>
      <c r="G11" s="18" t="s">
        <v>540</v>
      </c>
      <c r="H11" s="17" t="s">
        <v>544</v>
      </c>
      <c r="I11" s="12"/>
      <c r="J11" s="19">
        <v>4</v>
      </c>
      <c r="K11" s="20" t="s">
        <v>620</v>
      </c>
      <c r="L11" s="20" t="s">
        <v>37</v>
      </c>
      <c r="M11" s="17" t="s">
        <v>583</v>
      </c>
      <c r="N11" s="17" t="s">
        <v>584</v>
      </c>
      <c r="O11" s="17" t="s">
        <v>537</v>
      </c>
      <c r="P11" s="21">
        <f t="shared" si="0"/>
        <v>2306</v>
      </c>
      <c r="Q11" s="12">
        <v>330</v>
      </c>
      <c r="R11" s="21">
        <f t="shared" si="1"/>
        <v>760980</v>
      </c>
      <c r="S11" s="22">
        <f t="shared" si="2"/>
        <v>76.097999999999999</v>
      </c>
    </row>
    <row r="12" spans="1:19" ht="23.25">
      <c r="A12" s="320"/>
      <c r="B12" s="13"/>
      <c r="C12" s="14"/>
      <c r="D12" s="15"/>
      <c r="E12" s="16"/>
      <c r="F12" s="17"/>
      <c r="G12" s="18" t="s">
        <v>540</v>
      </c>
      <c r="H12" s="17" t="s">
        <v>545</v>
      </c>
      <c r="I12" s="12"/>
      <c r="J12" s="19">
        <v>4</v>
      </c>
      <c r="K12" s="20" t="s">
        <v>620</v>
      </c>
      <c r="L12" s="20" t="s">
        <v>37</v>
      </c>
      <c r="M12" s="17" t="s">
        <v>517</v>
      </c>
      <c r="N12" s="17" t="s">
        <v>481</v>
      </c>
      <c r="O12" s="17" t="s">
        <v>360</v>
      </c>
      <c r="P12" s="21">
        <f t="shared" si="0"/>
        <v>4513</v>
      </c>
      <c r="Q12" s="12">
        <v>330</v>
      </c>
      <c r="R12" s="21">
        <f t="shared" si="1"/>
        <v>1489290</v>
      </c>
      <c r="S12" s="22">
        <f t="shared" si="2"/>
        <v>148.929</v>
      </c>
    </row>
    <row r="13" spans="1:19" ht="23.25">
      <c r="A13" s="319"/>
      <c r="B13" s="13"/>
      <c r="C13" s="14"/>
      <c r="D13" s="15"/>
      <c r="E13" s="16"/>
      <c r="F13" s="17"/>
      <c r="G13" s="18" t="s">
        <v>540</v>
      </c>
      <c r="H13" s="17" t="s">
        <v>546</v>
      </c>
      <c r="I13" s="12"/>
      <c r="J13" s="19">
        <v>4</v>
      </c>
      <c r="K13" s="20" t="s">
        <v>620</v>
      </c>
      <c r="L13" s="20" t="s">
        <v>37</v>
      </c>
      <c r="M13" s="17" t="s">
        <v>586</v>
      </c>
      <c r="N13" s="17" t="s">
        <v>585</v>
      </c>
      <c r="O13" s="17" t="s">
        <v>390</v>
      </c>
      <c r="P13" s="21">
        <f t="shared" si="0"/>
        <v>2827</v>
      </c>
      <c r="Q13" s="12">
        <v>330</v>
      </c>
      <c r="R13" s="21">
        <f t="shared" si="1"/>
        <v>932910</v>
      </c>
      <c r="S13" s="22">
        <f t="shared" si="2"/>
        <v>93.291000000000011</v>
      </c>
    </row>
    <row r="14" spans="1:19" ht="24.75" thickBot="1">
      <c r="A14" s="10" t="s">
        <v>587</v>
      </c>
      <c r="B14" s="13" t="s">
        <v>49</v>
      </c>
      <c r="C14" s="14" t="s">
        <v>50</v>
      </c>
      <c r="D14" s="15" t="s">
        <v>51</v>
      </c>
      <c r="E14" s="52" t="s">
        <v>763</v>
      </c>
      <c r="F14" s="17" t="s">
        <v>348</v>
      </c>
      <c r="G14" s="18" t="s">
        <v>540</v>
      </c>
      <c r="H14" s="17" t="s">
        <v>547</v>
      </c>
      <c r="I14" s="12"/>
      <c r="J14" s="19">
        <v>4</v>
      </c>
      <c r="K14" s="20" t="s">
        <v>620</v>
      </c>
      <c r="L14" s="20" t="s">
        <v>37</v>
      </c>
      <c r="M14" s="17" t="s">
        <v>357</v>
      </c>
      <c r="N14" s="17" t="s">
        <v>584</v>
      </c>
      <c r="O14" s="17" t="s">
        <v>412</v>
      </c>
      <c r="P14" s="21">
        <f t="shared" si="0"/>
        <v>21141</v>
      </c>
      <c r="Q14" s="12">
        <v>330</v>
      </c>
      <c r="R14" s="21">
        <f t="shared" si="1"/>
        <v>6976530</v>
      </c>
      <c r="S14" s="22">
        <f t="shared" si="2"/>
        <v>697.65300000000002</v>
      </c>
    </row>
    <row r="15" spans="1:19" ht="24.75" thickBot="1">
      <c r="A15" s="318" t="s">
        <v>583</v>
      </c>
      <c r="B15" s="13" t="s">
        <v>43</v>
      </c>
      <c r="C15" s="14" t="s">
        <v>52</v>
      </c>
      <c r="D15" s="15" t="s">
        <v>45</v>
      </c>
      <c r="E15" s="52" t="s">
        <v>764</v>
      </c>
      <c r="F15" s="17" t="s">
        <v>349</v>
      </c>
      <c r="G15" s="18" t="s">
        <v>540</v>
      </c>
      <c r="H15" s="17" t="s">
        <v>548</v>
      </c>
      <c r="I15" s="12"/>
      <c r="J15" s="19">
        <v>4</v>
      </c>
      <c r="K15" s="20" t="s">
        <v>620</v>
      </c>
      <c r="L15" s="20" t="s">
        <v>37</v>
      </c>
      <c r="M15" s="17" t="s">
        <v>481</v>
      </c>
      <c r="N15" s="17" t="s">
        <v>481</v>
      </c>
      <c r="O15" s="17" t="s">
        <v>457</v>
      </c>
      <c r="P15" s="21">
        <f t="shared" si="0"/>
        <v>519</v>
      </c>
      <c r="Q15" s="12">
        <v>330</v>
      </c>
      <c r="R15" s="21">
        <f t="shared" si="1"/>
        <v>171270</v>
      </c>
      <c r="S15" s="22">
        <f t="shared" si="2"/>
        <v>17.127000000000002</v>
      </c>
    </row>
    <row r="16" spans="1:19" ht="23.25">
      <c r="A16" s="319"/>
      <c r="B16" s="13"/>
      <c r="C16" s="14"/>
      <c r="D16" s="15"/>
      <c r="E16" s="16"/>
      <c r="F16" s="17"/>
      <c r="G16" s="18" t="s">
        <v>540</v>
      </c>
      <c r="H16" s="17" t="s">
        <v>549</v>
      </c>
      <c r="I16" s="12"/>
      <c r="J16" s="19">
        <v>4</v>
      </c>
      <c r="K16" s="20" t="s">
        <v>620</v>
      </c>
      <c r="L16" s="20" t="s">
        <v>37</v>
      </c>
      <c r="M16" s="17" t="s">
        <v>481</v>
      </c>
      <c r="N16" s="17" t="s">
        <v>588</v>
      </c>
      <c r="O16" s="17" t="s">
        <v>503</v>
      </c>
      <c r="P16" s="21">
        <f t="shared" si="0"/>
        <v>682</v>
      </c>
      <c r="Q16" s="12">
        <v>330</v>
      </c>
      <c r="R16" s="21">
        <f t="shared" si="1"/>
        <v>225060</v>
      </c>
      <c r="S16" s="22">
        <f t="shared" si="2"/>
        <v>22.506</v>
      </c>
    </row>
    <row r="17" spans="1:19" ht="24.75" thickBot="1">
      <c r="A17" s="318" t="s">
        <v>537</v>
      </c>
      <c r="B17" s="13" t="s">
        <v>49</v>
      </c>
      <c r="C17" s="14" t="s">
        <v>53</v>
      </c>
      <c r="D17" s="15" t="s">
        <v>45</v>
      </c>
      <c r="E17" s="52" t="s">
        <v>958</v>
      </c>
      <c r="F17" s="17" t="s">
        <v>349</v>
      </c>
      <c r="G17" s="18" t="s">
        <v>540</v>
      </c>
      <c r="H17" s="17" t="s">
        <v>543</v>
      </c>
      <c r="I17" s="12"/>
      <c r="J17" s="19">
        <v>4</v>
      </c>
      <c r="K17" s="20" t="s">
        <v>620</v>
      </c>
      <c r="L17" s="20" t="s">
        <v>37</v>
      </c>
      <c r="M17" s="17" t="s">
        <v>587</v>
      </c>
      <c r="N17" s="17" t="s">
        <v>481</v>
      </c>
      <c r="O17" s="17" t="s">
        <v>594</v>
      </c>
      <c r="P17" s="21">
        <f t="shared" si="0"/>
        <v>1723</v>
      </c>
      <c r="Q17" s="12">
        <v>330</v>
      </c>
      <c r="R17" s="21">
        <f t="shared" si="1"/>
        <v>568590</v>
      </c>
      <c r="S17" s="22">
        <f t="shared" si="2"/>
        <v>56.859000000000002</v>
      </c>
    </row>
    <row r="18" spans="1:19" ht="23.25">
      <c r="A18" s="319"/>
      <c r="B18" s="13"/>
      <c r="C18" s="14"/>
      <c r="D18" s="15"/>
      <c r="E18" s="16"/>
      <c r="F18" s="17"/>
      <c r="G18" s="18" t="s">
        <v>540</v>
      </c>
      <c r="H18" s="17" t="s">
        <v>550</v>
      </c>
      <c r="I18" s="12"/>
      <c r="J18" s="19">
        <v>4</v>
      </c>
      <c r="K18" s="20" t="s">
        <v>620</v>
      </c>
      <c r="L18" s="20" t="s">
        <v>37</v>
      </c>
      <c r="M18" s="17" t="s">
        <v>410</v>
      </c>
      <c r="N18" s="17" t="s">
        <v>585</v>
      </c>
      <c r="O18" s="17" t="s">
        <v>597</v>
      </c>
      <c r="P18" s="21">
        <f t="shared" si="0"/>
        <v>5649</v>
      </c>
      <c r="Q18" s="12">
        <v>330</v>
      </c>
      <c r="R18" s="21">
        <f t="shared" si="1"/>
        <v>1864170</v>
      </c>
      <c r="S18" s="22">
        <f t="shared" si="2"/>
        <v>186.417</v>
      </c>
    </row>
    <row r="19" spans="1:19" ht="24.75" thickBot="1">
      <c r="A19" s="10" t="s">
        <v>586</v>
      </c>
      <c r="B19" s="13" t="s">
        <v>43</v>
      </c>
      <c r="C19" s="14" t="s">
        <v>54</v>
      </c>
      <c r="D19" s="36" t="s">
        <v>45</v>
      </c>
      <c r="E19" s="52" t="s">
        <v>765</v>
      </c>
      <c r="F19" s="17" t="s">
        <v>350</v>
      </c>
      <c r="G19" s="18" t="s">
        <v>540</v>
      </c>
      <c r="H19" s="17" t="s">
        <v>546</v>
      </c>
      <c r="I19" s="12"/>
      <c r="J19" s="19">
        <v>4</v>
      </c>
      <c r="K19" s="20" t="s">
        <v>620</v>
      </c>
      <c r="L19" s="20" t="s">
        <v>37</v>
      </c>
      <c r="M19" s="17" t="s">
        <v>537</v>
      </c>
      <c r="N19" s="17" t="s">
        <v>588</v>
      </c>
      <c r="O19" s="17" t="s">
        <v>517</v>
      </c>
      <c r="P19" s="21">
        <f t="shared" si="0"/>
        <v>2611</v>
      </c>
      <c r="Q19" s="12">
        <v>330</v>
      </c>
      <c r="R19" s="21">
        <f t="shared" si="1"/>
        <v>861630</v>
      </c>
      <c r="S19" s="22">
        <f t="shared" si="2"/>
        <v>86.163000000000011</v>
      </c>
    </row>
    <row r="20" spans="1:19" ht="24.75" thickBot="1">
      <c r="A20" s="10" t="s">
        <v>447</v>
      </c>
      <c r="B20" s="13" t="s">
        <v>43</v>
      </c>
      <c r="C20" s="14" t="s">
        <v>55</v>
      </c>
      <c r="D20" s="15" t="s">
        <v>45</v>
      </c>
      <c r="E20" s="52" t="s">
        <v>959</v>
      </c>
      <c r="F20" s="17" t="s">
        <v>351</v>
      </c>
      <c r="G20" s="18" t="s">
        <v>540</v>
      </c>
      <c r="H20" s="17" t="s">
        <v>543</v>
      </c>
      <c r="I20" s="12"/>
      <c r="J20" s="19">
        <v>4</v>
      </c>
      <c r="K20" s="20" t="s">
        <v>620</v>
      </c>
      <c r="L20" s="20" t="s">
        <v>37</v>
      </c>
      <c r="M20" s="17" t="s">
        <v>585</v>
      </c>
      <c r="N20" s="17" t="s">
        <v>584</v>
      </c>
      <c r="O20" s="17" t="s">
        <v>598</v>
      </c>
      <c r="P20" s="21">
        <f t="shared" si="0"/>
        <v>380</v>
      </c>
      <c r="Q20" s="12">
        <v>330</v>
      </c>
      <c r="R20" s="21">
        <f t="shared" si="1"/>
        <v>125400</v>
      </c>
      <c r="S20" s="22">
        <f t="shared" si="2"/>
        <v>12.540000000000001</v>
      </c>
    </row>
    <row r="21" spans="1:19" ht="24.75" thickBot="1">
      <c r="A21" s="318" t="s">
        <v>590</v>
      </c>
      <c r="B21" s="13" t="s">
        <v>49</v>
      </c>
      <c r="C21" s="14" t="s">
        <v>56</v>
      </c>
      <c r="D21" s="15" t="s">
        <v>57</v>
      </c>
      <c r="E21" s="52" t="s">
        <v>766</v>
      </c>
      <c r="F21" s="17" t="s">
        <v>352</v>
      </c>
      <c r="G21" s="18" t="s">
        <v>540</v>
      </c>
      <c r="H21" s="17" t="s">
        <v>550</v>
      </c>
      <c r="I21" s="12"/>
      <c r="J21" s="19">
        <v>4</v>
      </c>
      <c r="K21" s="20" t="s">
        <v>620</v>
      </c>
      <c r="L21" s="20" t="s">
        <v>37</v>
      </c>
      <c r="M21" s="17" t="s">
        <v>517</v>
      </c>
      <c r="N21" s="17" t="s">
        <v>584</v>
      </c>
      <c r="O21" s="17" t="s">
        <v>357</v>
      </c>
      <c r="P21" s="21">
        <f t="shared" si="0"/>
        <v>4752</v>
      </c>
      <c r="Q21" s="12">
        <v>330</v>
      </c>
      <c r="R21" s="21">
        <f t="shared" si="1"/>
        <v>1568160</v>
      </c>
      <c r="S21" s="22">
        <f t="shared" si="2"/>
        <v>156.816</v>
      </c>
    </row>
    <row r="22" spans="1:19" ht="23.25">
      <c r="A22" s="320"/>
      <c r="B22" s="13"/>
      <c r="C22" s="14"/>
      <c r="D22" s="15"/>
      <c r="E22" s="16"/>
      <c r="F22" s="17"/>
      <c r="G22" s="18" t="s">
        <v>540</v>
      </c>
      <c r="H22" s="17" t="s">
        <v>542</v>
      </c>
      <c r="I22" s="12"/>
      <c r="J22" s="19">
        <v>4</v>
      </c>
      <c r="K22" s="20" t="s">
        <v>620</v>
      </c>
      <c r="L22" s="20" t="s">
        <v>37</v>
      </c>
      <c r="M22" s="17" t="s">
        <v>585</v>
      </c>
      <c r="N22" s="17" t="s">
        <v>588</v>
      </c>
      <c r="O22" s="17" t="s">
        <v>361</v>
      </c>
      <c r="P22" s="21">
        <f t="shared" si="0"/>
        <v>286</v>
      </c>
      <c r="Q22" s="12">
        <v>330</v>
      </c>
      <c r="R22" s="21">
        <f t="shared" si="1"/>
        <v>94380</v>
      </c>
      <c r="S22" s="22">
        <f t="shared" si="2"/>
        <v>9.4380000000000006</v>
      </c>
    </row>
    <row r="23" spans="1:19" ht="23.25">
      <c r="A23" s="320"/>
      <c r="B23" s="13"/>
      <c r="C23" s="14"/>
      <c r="D23" s="15"/>
      <c r="E23" s="16"/>
      <c r="F23" s="17"/>
      <c r="G23" s="18" t="s">
        <v>540</v>
      </c>
      <c r="H23" s="17" t="s">
        <v>542</v>
      </c>
      <c r="I23" s="12"/>
      <c r="J23" s="19">
        <v>4</v>
      </c>
      <c r="K23" s="20" t="s">
        <v>620</v>
      </c>
      <c r="L23" s="20" t="s">
        <v>37</v>
      </c>
      <c r="M23" s="17" t="s">
        <v>481</v>
      </c>
      <c r="N23" s="17" t="s">
        <v>481</v>
      </c>
      <c r="O23" s="17" t="s">
        <v>599</v>
      </c>
      <c r="P23" s="21">
        <f t="shared" si="0"/>
        <v>565</v>
      </c>
      <c r="Q23" s="12">
        <v>330</v>
      </c>
      <c r="R23" s="21">
        <f t="shared" si="1"/>
        <v>186450</v>
      </c>
      <c r="S23" s="22">
        <f t="shared" si="2"/>
        <v>18.645</v>
      </c>
    </row>
    <row r="24" spans="1:19" ht="23.25">
      <c r="A24" s="319"/>
      <c r="B24" s="13"/>
      <c r="C24" s="14"/>
      <c r="D24" s="15"/>
      <c r="E24" s="16"/>
      <c r="F24" s="17"/>
      <c r="G24" s="18" t="s">
        <v>540</v>
      </c>
      <c r="H24" s="17" t="s">
        <v>543</v>
      </c>
      <c r="I24" s="12"/>
      <c r="J24" s="19">
        <v>4</v>
      </c>
      <c r="K24" s="20" t="s">
        <v>620</v>
      </c>
      <c r="L24" s="20" t="s">
        <v>37</v>
      </c>
      <c r="M24" s="17" t="s">
        <v>588</v>
      </c>
      <c r="N24" s="17" t="s">
        <v>584</v>
      </c>
      <c r="O24" s="17" t="s">
        <v>375</v>
      </c>
      <c r="P24" s="21">
        <f t="shared" si="0"/>
        <v>1145</v>
      </c>
      <c r="Q24" s="12">
        <v>330</v>
      </c>
      <c r="R24" s="21">
        <f t="shared" si="1"/>
        <v>377850</v>
      </c>
      <c r="S24" s="22">
        <f t="shared" si="2"/>
        <v>37.785000000000004</v>
      </c>
    </row>
    <row r="25" spans="1:19" ht="24.75" thickBot="1">
      <c r="A25" s="10" t="s">
        <v>589</v>
      </c>
      <c r="B25" s="13" t="s">
        <v>43</v>
      </c>
      <c r="C25" s="14" t="s">
        <v>58</v>
      </c>
      <c r="D25" s="15" t="s">
        <v>59</v>
      </c>
      <c r="E25" s="52" t="s">
        <v>767</v>
      </c>
      <c r="F25" s="17" t="s">
        <v>353</v>
      </c>
      <c r="G25" s="18" t="s">
        <v>540</v>
      </c>
      <c r="H25" s="17" t="s">
        <v>551</v>
      </c>
      <c r="I25" s="37"/>
      <c r="J25" s="19">
        <v>4</v>
      </c>
      <c r="K25" s="20" t="s">
        <v>620</v>
      </c>
      <c r="L25" s="20" t="s">
        <v>37</v>
      </c>
      <c r="M25" s="17" t="s">
        <v>584</v>
      </c>
      <c r="N25" s="17" t="s">
        <v>588</v>
      </c>
      <c r="O25" s="17" t="s">
        <v>404</v>
      </c>
      <c r="P25" s="21">
        <f t="shared" si="0"/>
        <v>1476</v>
      </c>
      <c r="Q25" s="12">
        <v>330</v>
      </c>
      <c r="R25" s="21">
        <f t="shared" si="1"/>
        <v>487080</v>
      </c>
      <c r="S25" s="22">
        <f t="shared" si="2"/>
        <v>48.708000000000006</v>
      </c>
    </row>
    <row r="26" spans="1:19" ht="24.75" thickBot="1">
      <c r="A26" s="10" t="s">
        <v>517</v>
      </c>
      <c r="B26" s="13" t="s">
        <v>49</v>
      </c>
      <c r="C26" s="14" t="s">
        <v>60</v>
      </c>
      <c r="D26" s="15" t="s">
        <v>45</v>
      </c>
      <c r="E26" s="52" t="s">
        <v>927</v>
      </c>
      <c r="F26" s="17" t="s">
        <v>354</v>
      </c>
      <c r="G26" s="18" t="s">
        <v>540</v>
      </c>
      <c r="H26" s="17" t="s">
        <v>552</v>
      </c>
      <c r="I26" s="37"/>
      <c r="J26" s="19">
        <v>4</v>
      </c>
      <c r="K26" s="20" t="s">
        <v>620</v>
      </c>
      <c r="L26" s="20" t="s">
        <v>37</v>
      </c>
      <c r="M26" s="17" t="s">
        <v>587</v>
      </c>
      <c r="N26" s="17" t="s">
        <v>481</v>
      </c>
      <c r="O26" s="17" t="s">
        <v>463</v>
      </c>
      <c r="P26" s="21">
        <f t="shared" si="0"/>
        <v>1775</v>
      </c>
      <c r="Q26" s="12">
        <v>330</v>
      </c>
      <c r="R26" s="21">
        <f t="shared" si="1"/>
        <v>585750</v>
      </c>
      <c r="S26" s="22">
        <f t="shared" si="2"/>
        <v>58.575000000000003</v>
      </c>
    </row>
    <row r="27" spans="1:19" ht="24.75" thickBot="1">
      <c r="A27" s="318" t="s">
        <v>486</v>
      </c>
      <c r="B27" s="13" t="s">
        <v>43</v>
      </c>
      <c r="C27" s="14" t="s">
        <v>61</v>
      </c>
      <c r="D27" s="15" t="s">
        <v>47</v>
      </c>
      <c r="E27" s="52" t="s">
        <v>928</v>
      </c>
      <c r="F27" s="17" t="s">
        <v>355</v>
      </c>
      <c r="G27" s="18" t="s">
        <v>540</v>
      </c>
      <c r="H27" s="17" t="s">
        <v>544</v>
      </c>
      <c r="I27" s="37"/>
      <c r="J27" s="19">
        <v>4</v>
      </c>
      <c r="K27" s="20" t="s">
        <v>620</v>
      </c>
      <c r="L27" s="20" t="s">
        <v>37</v>
      </c>
      <c r="M27" s="17" t="s">
        <v>588</v>
      </c>
      <c r="N27" s="17" t="s">
        <v>584</v>
      </c>
      <c r="O27" s="17" t="s">
        <v>381</v>
      </c>
      <c r="P27" s="21">
        <f t="shared" si="0"/>
        <v>1159</v>
      </c>
      <c r="Q27" s="12">
        <v>330</v>
      </c>
      <c r="R27" s="21">
        <f t="shared" si="1"/>
        <v>382470</v>
      </c>
      <c r="S27" s="22">
        <f t="shared" si="2"/>
        <v>38.247</v>
      </c>
    </row>
    <row r="28" spans="1:19" ht="23.25">
      <c r="A28" s="320"/>
      <c r="B28" s="13"/>
      <c r="C28" s="14"/>
      <c r="D28" s="15"/>
      <c r="E28" s="37"/>
      <c r="F28" s="17"/>
      <c r="G28" s="18" t="s">
        <v>540</v>
      </c>
      <c r="H28" s="17" t="s">
        <v>542</v>
      </c>
      <c r="I28" s="37"/>
      <c r="J28" s="19">
        <v>4</v>
      </c>
      <c r="K28" s="20" t="s">
        <v>620</v>
      </c>
      <c r="L28" s="20" t="s">
        <v>37</v>
      </c>
      <c r="M28" s="17" t="s">
        <v>537</v>
      </c>
      <c r="N28" s="17" t="s">
        <v>585</v>
      </c>
      <c r="O28" s="17" t="s">
        <v>590</v>
      </c>
      <c r="P28" s="21">
        <f t="shared" si="0"/>
        <v>2409</v>
      </c>
      <c r="Q28" s="12">
        <v>330</v>
      </c>
      <c r="R28" s="21">
        <f t="shared" si="1"/>
        <v>794970</v>
      </c>
      <c r="S28" s="22">
        <f t="shared" si="2"/>
        <v>79.497</v>
      </c>
    </row>
    <row r="29" spans="1:19" ht="23.25">
      <c r="A29" s="319"/>
      <c r="B29" s="13"/>
      <c r="C29" s="14"/>
      <c r="D29" s="15"/>
      <c r="E29" s="37"/>
      <c r="F29" s="17"/>
      <c r="G29" s="18" t="s">
        <v>540</v>
      </c>
      <c r="H29" s="17" t="s">
        <v>553</v>
      </c>
      <c r="I29" s="37"/>
      <c r="J29" s="19">
        <v>4</v>
      </c>
      <c r="K29" s="20" t="s">
        <v>620</v>
      </c>
      <c r="L29" s="20" t="s">
        <v>37</v>
      </c>
      <c r="M29" s="17" t="s">
        <v>457</v>
      </c>
      <c r="N29" s="17" t="s">
        <v>584</v>
      </c>
      <c r="O29" s="17" t="s">
        <v>600</v>
      </c>
      <c r="P29" s="21">
        <f t="shared" si="0"/>
        <v>7954</v>
      </c>
      <c r="Q29" s="12">
        <v>330</v>
      </c>
      <c r="R29" s="21">
        <f t="shared" si="1"/>
        <v>2624820</v>
      </c>
      <c r="S29" s="22">
        <f t="shared" si="2"/>
        <v>262.48200000000003</v>
      </c>
    </row>
    <row r="30" spans="1:19" ht="24.75" thickBot="1">
      <c r="A30" s="318" t="s">
        <v>360</v>
      </c>
      <c r="B30" s="13" t="s">
        <v>49</v>
      </c>
      <c r="C30" s="14" t="s">
        <v>62</v>
      </c>
      <c r="D30" s="15" t="s">
        <v>47</v>
      </c>
      <c r="E30" s="52" t="s">
        <v>929</v>
      </c>
      <c r="F30" s="17" t="s">
        <v>356</v>
      </c>
      <c r="G30" s="18" t="s">
        <v>540</v>
      </c>
      <c r="H30" s="17" t="s">
        <v>546</v>
      </c>
      <c r="I30" s="37"/>
      <c r="J30" s="19">
        <v>4</v>
      </c>
      <c r="K30" s="20" t="s">
        <v>620</v>
      </c>
      <c r="L30" s="20" t="s">
        <v>37</v>
      </c>
      <c r="M30" s="17" t="s">
        <v>537</v>
      </c>
      <c r="N30" s="17" t="s">
        <v>585</v>
      </c>
      <c r="O30" s="17" t="s">
        <v>442</v>
      </c>
      <c r="P30" s="21">
        <f t="shared" si="0"/>
        <v>2488</v>
      </c>
      <c r="Q30" s="12">
        <v>330</v>
      </c>
      <c r="R30" s="21">
        <f t="shared" si="1"/>
        <v>821040</v>
      </c>
      <c r="S30" s="22">
        <f t="shared" si="2"/>
        <v>82.103999999999999</v>
      </c>
    </row>
    <row r="31" spans="1:19" ht="23.25">
      <c r="A31" s="320"/>
      <c r="B31" s="13"/>
      <c r="C31" s="14"/>
      <c r="D31" s="15"/>
      <c r="E31" s="37"/>
      <c r="F31" s="17"/>
      <c r="G31" s="18" t="s">
        <v>540</v>
      </c>
      <c r="H31" s="17" t="s">
        <v>552</v>
      </c>
      <c r="I31" s="37"/>
      <c r="J31" s="19">
        <v>4</v>
      </c>
      <c r="K31" s="20" t="s">
        <v>620</v>
      </c>
      <c r="L31" s="20" t="s">
        <v>37</v>
      </c>
      <c r="M31" s="17" t="s">
        <v>587</v>
      </c>
      <c r="N31" s="17" t="s">
        <v>588</v>
      </c>
      <c r="O31" s="17" t="s">
        <v>591</v>
      </c>
      <c r="P31" s="21">
        <f t="shared" si="0"/>
        <v>1822</v>
      </c>
      <c r="Q31" s="12">
        <v>330</v>
      </c>
      <c r="R31" s="21">
        <f t="shared" si="1"/>
        <v>601260</v>
      </c>
      <c r="S31" s="22">
        <f t="shared" si="2"/>
        <v>60.126000000000005</v>
      </c>
    </row>
    <row r="32" spans="1:19" ht="23.25">
      <c r="A32" s="320"/>
      <c r="B32" s="13"/>
      <c r="C32" s="14"/>
      <c r="D32" s="15"/>
      <c r="E32" s="37"/>
      <c r="F32" s="17"/>
      <c r="G32" s="18" t="s">
        <v>540</v>
      </c>
      <c r="H32" s="17" t="s">
        <v>545</v>
      </c>
      <c r="I32" s="37"/>
      <c r="J32" s="19">
        <v>4</v>
      </c>
      <c r="K32" s="20" t="s">
        <v>620</v>
      </c>
      <c r="L32" s="20" t="s">
        <v>37</v>
      </c>
      <c r="M32" s="17" t="s">
        <v>589</v>
      </c>
      <c r="N32" s="17" t="s">
        <v>588</v>
      </c>
      <c r="O32" s="17" t="s">
        <v>361</v>
      </c>
      <c r="P32" s="21">
        <f t="shared" si="0"/>
        <v>4286</v>
      </c>
      <c r="Q32" s="12">
        <v>330</v>
      </c>
      <c r="R32" s="21">
        <f t="shared" si="1"/>
        <v>1414380</v>
      </c>
      <c r="S32" s="22">
        <f t="shared" si="2"/>
        <v>141.43800000000002</v>
      </c>
    </row>
    <row r="33" spans="1:19" ht="23.25">
      <c r="A33" s="319"/>
      <c r="B33" s="13"/>
      <c r="C33" s="14"/>
      <c r="D33" s="15"/>
      <c r="E33" s="37"/>
      <c r="F33" s="17"/>
      <c r="G33" s="18" t="s">
        <v>540</v>
      </c>
      <c r="H33" s="17" t="s">
        <v>552</v>
      </c>
      <c r="I33" s="37"/>
      <c r="J33" s="19">
        <v>4</v>
      </c>
      <c r="K33" s="20" t="s">
        <v>620</v>
      </c>
      <c r="L33" s="20" t="s">
        <v>37</v>
      </c>
      <c r="M33" s="17" t="s">
        <v>590</v>
      </c>
      <c r="N33" s="17" t="s">
        <v>585</v>
      </c>
      <c r="O33" s="17" t="s">
        <v>589</v>
      </c>
      <c r="P33" s="21">
        <f t="shared" si="0"/>
        <v>3610</v>
      </c>
      <c r="Q33" s="12">
        <v>330</v>
      </c>
      <c r="R33" s="21">
        <f t="shared" si="1"/>
        <v>1191300</v>
      </c>
      <c r="S33" s="22">
        <f t="shared" si="2"/>
        <v>119.13000000000001</v>
      </c>
    </row>
    <row r="34" spans="1:19" ht="24.75" thickBot="1">
      <c r="A34" s="318" t="s">
        <v>410</v>
      </c>
      <c r="B34" s="13" t="s">
        <v>43</v>
      </c>
      <c r="C34" s="14" t="s">
        <v>63</v>
      </c>
      <c r="D34" s="15" t="s">
        <v>47</v>
      </c>
      <c r="E34" s="52" t="s">
        <v>930</v>
      </c>
      <c r="F34" s="17" t="s">
        <v>357</v>
      </c>
      <c r="G34" s="18" t="s">
        <v>540</v>
      </c>
      <c r="H34" s="17" t="s">
        <v>543</v>
      </c>
      <c r="I34" s="37"/>
      <c r="J34" s="19">
        <v>4</v>
      </c>
      <c r="K34" s="20" t="s">
        <v>620</v>
      </c>
      <c r="L34" s="20" t="s">
        <v>37</v>
      </c>
      <c r="M34" s="17" t="s">
        <v>584</v>
      </c>
      <c r="N34" s="17" t="s">
        <v>585</v>
      </c>
      <c r="O34" s="17" t="s">
        <v>401</v>
      </c>
      <c r="P34" s="21">
        <f t="shared" si="0"/>
        <v>1231</v>
      </c>
      <c r="Q34" s="12">
        <v>330</v>
      </c>
      <c r="R34" s="21">
        <f t="shared" si="1"/>
        <v>406230</v>
      </c>
      <c r="S34" s="22">
        <f t="shared" si="2"/>
        <v>40.623000000000005</v>
      </c>
    </row>
    <row r="35" spans="1:19" ht="23.25">
      <c r="A35" s="320"/>
      <c r="B35" s="13"/>
      <c r="C35" s="14"/>
      <c r="D35" s="15"/>
      <c r="E35" s="37"/>
      <c r="F35" s="17"/>
      <c r="G35" s="18" t="s">
        <v>540</v>
      </c>
      <c r="H35" s="17" t="s">
        <v>545</v>
      </c>
      <c r="I35" s="37"/>
      <c r="J35" s="19">
        <v>4</v>
      </c>
      <c r="K35" s="20" t="s">
        <v>620</v>
      </c>
      <c r="L35" s="20" t="s">
        <v>37</v>
      </c>
      <c r="M35" s="17" t="s">
        <v>583</v>
      </c>
      <c r="N35" s="17" t="s">
        <v>585</v>
      </c>
      <c r="O35" s="17" t="s">
        <v>598</v>
      </c>
      <c r="P35" s="21">
        <f t="shared" si="0"/>
        <v>2080</v>
      </c>
      <c r="Q35" s="12">
        <v>330</v>
      </c>
      <c r="R35" s="21">
        <f t="shared" si="1"/>
        <v>686400</v>
      </c>
      <c r="S35" s="22">
        <f t="shared" si="2"/>
        <v>68.64</v>
      </c>
    </row>
    <row r="36" spans="1:19" ht="23.25">
      <c r="A36" s="319"/>
      <c r="B36" s="13"/>
      <c r="C36" s="14"/>
      <c r="D36" s="15"/>
      <c r="E36" s="37"/>
      <c r="F36" s="17"/>
      <c r="G36" s="18" t="s">
        <v>540</v>
      </c>
      <c r="H36" s="17" t="s">
        <v>554</v>
      </c>
      <c r="I36" s="37"/>
      <c r="J36" s="19">
        <v>4</v>
      </c>
      <c r="K36" s="20" t="s">
        <v>620</v>
      </c>
      <c r="L36" s="20" t="s">
        <v>37</v>
      </c>
      <c r="M36" s="17" t="s">
        <v>591</v>
      </c>
      <c r="N36" s="17" t="s">
        <v>585</v>
      </c>
      <c r="O36" s="17" t="s">
        <v>410</v>
      </c>
      <c r="P36" s="21">
        <f t="shared" si="0"/>
        <v>8814</v>
      </c>
      <c r="Q36" s="12">
        <v>330</v>
      </c>
      <c r="R36" s="21">
        <f t="shared" si="1"/>
        <v>2908620</v>
      </c>
      <c r="S36" s="22">
        <f t="shared" si="2"/>
        <v>290.86200000000002</v>
      </c>
    </row>
    <row r="37" spans="1:19" ht="24.75" thickBot="1">
      <c r="A37" s="10" t="s">
        <v>526</v>
      </c>
      <c r="B37" s="13" t="s">
        <v>49</v>
      </c>
      <c r="C37" s="14" t="s">
        <v>64</v>
      </c>
      <c r="D37" s="15" t="s">
        <v>47</v>
      </c>
      <c r="E37" s="52" t="s">
        <v>931</v>
      </c>
      <c r="F37" s="17" t="s">
        <v>358</v>
      </c>
      <c r="G37" s="18" t="s">
        <v>540</v>
      </c>
      <c r="H37" s="17" t="s">
        <v>543</v>
      </c>
      <c r="I37" s="37"/>
      <c r="J37" s="19">
        <v>4</v>
      </c>
      <c r="K37" s="20" t="s">
        <v>620</v>
      </c>
      <c r="L37" s="20" t="s">
        <v>37</v>
      </c>
      <c r="M37" s="17" t="s">
        <v>588</v>
      </c>
      <c r="N37" s="17" t="s">
        <v>584</v>
      </c>
      <c r="O37" s="17" t="s">
        <v>442</v>
      </c>
      <c r="P37" s="21">
        <f t="shared" si="0"/>
        <v>1188</v>
      </c>
      <c r="Q37" s="12">
        <v>330</v>
      </c>
      <c r="R37" s="21">
        <f t="shared" si="1"/>
        <v>392040</v>
      </c>
      <c r="S37" s="22">
        <f t="shared" si="2"/>
        <v>39.204000000000001</v>
      </c>
    </row>
    <row r="38" spans="1:19" ht="24.75" thickBot="1">
      <c r="A38" s="10" t="s">
        <v>593</v>
      </c>
      <c r="B38" s="13" t="s">
        <v>43</v>
      </c>
      <c r="C38" s="14" t="s">
        <v>65</v>
      </c>
      <c r="D38" s="15" t="s">
        <v>66</v>
      </c>
      <c r="E38" s="52" t="s">
        <v>932</v>
      </c>
      <c r="F38" s="17" t="s">
        <v>359</v>
      </c>
      <c r="G38" s="18" t="s">
        <v>540</v>
      </c>
      <c r="H38" s="17" t="s">
        <v>546</v>
      </c>
      <c r="I38" s="37"/>
      <c r="J38" s="19">
        <v>4</v>
      </c>
      <c r="K38" s="20" t="s">
        <v>620</v>
      </c>
      <c r="L38" s="20" t="s">
        <v>37</v>
      </c>
      <c r="M38" s="17" t="s">
        <v>537</v>
      </c>
      <c r="N38" s="17" t="s">
        <v>585</v>
      </c>
      <c r="O38" s="17" t="s">
        <v>369</v>
      </c>
      <c r="P38" s="21">
        <f t="shared" si="0"/>
        <v>2494</v>
      </c>
      <c r="Q38" s="12">
        <v>330</v>
      </c>
      <c r="R38" s="21">
        <f t="shared" si="1"/>
        <v>823020</v>
      </c>
      <c r="S38" s="22">
        <f t="shared" si="2"/>
        <v>82.302000000000007</v>
      </c>
    </row>
    <row r="39" spans="1:19" ht="24.75" thickBot="1">
      <c r="A39" s="318" t="s">
        <v>460</v>
      </c>
      <c r="B39" s="13" t="s">
        <v>43</v>
      </c>
      <c r="C39" s="14" t="s">
        <v>67</v>
      </c>
      <c r="D39" s="15" t="s">
        <v>45</v>
      </c>
      <c r="E39" s="52" t="s">
        <v>933</v>
      </c>
      <c r="F39" s="17" t="s">
        <v>360</v>
      </c>
      <c r="G39" s="18" t="s">
        <v>540</v>
      </c>
      <c r="H39" s="17" t="s">
        <v>552</v>
      </c>
      <c r="I39" s="37"/>
      <c r="J39" s="19">
        <v>4</v>
      </c>
      <c r="K39" s="20" t="s">
        <v>620</v>
      </c>
      <c r="L39" s="20" t="s">
        <v>37</v>
      </c>
      <c r="M39" s="17" t="s">
        <v>583</v>
      </c>
      <c r="N39" s="17" t="s">
        <v>585</v>
      </c>
      <c r="O39" s="17" t="s">
        <v>585</v>
      </c>
      <c r="P39" s="21">
        <f t="shared" si="0"/>
        <v>2000</v>
      </c>
      <c r="Q39" s="12">
        <v>330</v>
      </c>
      <c r="R39" s="21">
        <f t="shared" si="1"/>
        <v>660000</v>
      </c>
      <c r="S39" s="22">
        <f t="shared" si="2"/>
        <v>66</v>
      </c>
    </row>
    <row r="40" spans="1:19" ht="23.25">
      <c r="A40" s="320"/>
      <c r="B40" s="13"/>
      <c r="C40" s="14"/>
      <c r="D40" s="15"/>
      <c r="E40" s="37"/>
      <c r="F40" s="17"/>
      <c r="G40" s="18" t="s">
        <v>540</v>
      </c>
      <c r="H40" s="17" t="s">
        <v>543</v>
      </c>
      <c r="I40" s="37"/>
      <c r="J40" s="19">
        <v>4</v>
      </c>
      <c r="K40" s="20" t="s">
        <v>620</v>
      </c>
      <c r="L40" s="20" t="s">
        <v>37</v>
      </c>
      <c r="M40" s="17" t="s">
        <v>481</v>
      </c>
      <c r="N40" s="17" t="s">
        <v>585</v>
      </c>
      <c r="O40" s="17" t="s">
        <v>433</v>
      </c>
      <c r="P40" s="21">
        <f t="shared" si="0"/>
        <v>428</v>
      </c>
      <c r="Q40" s="12">
        <v>330</v>
      </c>
      <c r="R40" s="21">
        <f t="shared" si="1"/>
        <v>141240</v>
      </c>
      <c r="S40" s="22">
        <f t="shared" si="2"/>
        <v>14.124000000000001</v>
      </c>
    </row>
    <row r="41" spans="1:19" ht="23.25">
      <c r="A41" s="320"/>
      <c r="B41" s="13"/>
      <c r="C41" s="14"/>
      <c r="D41" s="15"/>
      <c r="E41" s="37"/>
      <c r="F41" s="17"/>
      <c r="G41" s="18" t="s">
        <v>540</v>
      </c>
      <c r="H41" s="17" t="s">
        <v>555</v>
      </c>
      <c r="I41" s="37"/>
      <c r="J41" s="19">
        <v>4</v>
      </c>
      <c r="K41" s="20" t="s">
        <v>620</v>
      </c>
      <c r="L41" s="20" t="s">
        <v>37</v>
      </c>
      <c r="M41" s="17" t="s">
        <v>537</v>
      </c>
      <c r="N41" s="17" t="s">
        <v>584</v>
      </c>
      <c r="O41" s="17" t="s">
        <v>409</v>
      </c>
      <c r="P41" s="21">
        <f t="shared" si="0"/>
        <v>2736</v>
      </c>
      <c r="Q41" s="12">
        <v>330</v>
      </c>
      <c r="R41" s="21">
        <f t="shared" si="1"/>
        <v>902880</v>
      </c>
      <c r="S41" s="22">
        <f t="shared" si="2"/>
        <v>90.288000000000011</v>
      </c>
    </row>
    <row r="42" spans="1:19" ht="23.25">
      <c r="A42" s="320"/>
      <c r="B42" s="13"/>
      <c r="C42" s="14"/>
      <c r="D42" s="15"/>
      <c r="E42" s="37"/>
      <c r="F42" s="17"/>
      <c r="G42" s="18" t="s">
        <v>540</v>
      </c>
      <c r="H42" s="17" t="s">
        <v>542</v>
      </c>
      <c r="I42" s="37"/>
      <c r="J42" s="19">
        <v>4</v>
      </c>
      <c r="K42" s="20" t="s">
        <v>620</v>
      </c>
      <c r="L42" s="20" t="s">
        <v>37</v>
      </c>
      <c r="M42" s="17" t="s">
        <v>584</v>
      </c>
      <c r="N42" s="17" t="s">
        <v>481</v>
      </c>
      <c r="O42" s="17" t="s">
        <v>349</v>
      </c>
      <c r="P42" s="21">
        <f t="shared" si="0"/>
        <v>1363</v>
      </c>
      <c r="Q42" s="12">
        <v>330</v>
      </c>
      <c r="R42" s="21">
        <f t="shared" si="1"/>
        <v>449790</v>
      </c>
      <c r="S42" s="22">
        <f t="shared" si="2"/>
        <v>44.978999999999999</v>
      </c>
    </row>
    <row r="43" spans="1:19" ht="23.25">
      <c r="A43" s="320"/>
      <c r="B43" s="13"/>
      <c r="C43" s="14"/>
      <c r="D43" s="15"/>
      <c r="E43" s="37"/>
      <c r="F43" s="17"/>
      <c r="G43" s="18" t="s">
        <v>540</v>
      </c>
      <c r="H43" s="17" t="s">
        <v>556</v>
      </c>
      <c r="I43" s="37"/>
      <c r="J43" s="19">
        <v>4</v>
      </c>
      <c r="K43" s="20" t="s">
        <v>620</v>
      </c>
      <c r="L43" s="20" t="s">
        <v>37</v>
      </c>
      <c r="M43" s="17" t="s">
        <v>588</v>
      </c>
      <c r="N43" s="17" t="s">
        <v>588</v>
      </c>
      <c r="O43" s="17" t="s">
        <v>601</v>
      </c>
      <c r="P43" s="21">
        <f t="shared" si="0"/>
        <v>1058</v>
      </c>
      <c r="Q43" s="12">
        <v>330</v>
      </c>
      <c r="R43" s="21">
        <f t="shared" si="1"/>
        <v>349140</v>
      </c>
      <c r="S43" s="22">
        <f t="shared" si="2"/>
        <v>34.914000000000001</v>
      </c>
    </row>
    <row r="44" spans="1:19" ht="23.25">
      <c r="A44" s="319"/>
      <c r="B44" s="13"/>
      <c r="C44" s="14"/>
      <c r="D44" s="15"/>
      <c r="E44" s="37"/>
      <c r="F44" s="17"/>
      <c r="G44" s="18" t="s">
        <v>540</v>
      </c>
      <c r="H44" s="17" t="s">
        <v>556</v>
      </c>
      <c r="I44" s="37"/>
      <c r="J44" s="19">
        <v>4</v>
      </c>
      <c r="K44" s="20" t="s">
        <v>620</v>
      </c>
      <c r="L44" s="20" t="s">
        <v>37</v>
      </c>
      <c r="M44" s="17" t="s">
        <v>587</v>
      </c>
      <c r="N44" s="17" t="s">
        <v>584</v>
      </c>
      <c r="O44" s="17" t="s">
        <v>446</v>
      </c>
      <c r="P44" s="21">
        <f t="shared" si="0"/>
        <v>1956</v>
      </c>
      <c r="Q44" s="12">
        <v>330</v>
      </c>
      <c r="R44" s="21">
        <f t="shared" si="1"/>
        <v>645480</v>
      </c>
      <c r="S44" s="22">
        <f t="shared" si="2"/>
        <v>64.548000000000002</v>
      </c>
    </row>
    <row r="45" spans="1:19" ht="24.75" thickBot="1">
      <c r="A45" s="318" t="s">
        <v>592</v>
      </c>
      <c r="B45" s="13" t="s">
        <v>43</v>
      </c>
      <c r="C45" s="14" t="s">
        <v>68</v>
      </c>
      <c r="D45" s="15" t="s">
        <v>47</v>
      </c>
      <c r="E45" s="52" t="s">
        <v>934</v>
      </c>
      <c r="F45" s="17" t="s">
        <v>361</v>
      </c>
      <c r="G45" s="18" t="s">
        <v>540</v>
      </c>
      <c r="H45" s="17" t="s">
        <v>541</v>
      </c>
      <c r="I45" s="37"/>
      <c r="J45" s="19">
        <v>4</v>
      </c>
      <c r="K45" s="20" t="s">
        <v>620</v>
      </c>
      <c r="L45" s="20" t="s">
        <v>37</v>
      </c>
      <c r="M45" s="17" t="s">
        <v>517</v>
      </c>
      <c r="N45" s="17" t="s">
        <v>585</v>
      </c>
      <c r="O45" s="17" t="s">
        <v>526</v>
      </c>
      <c r="P45" s="21">
        <f t="shared" si="0"/>
        <v>4415</v>
      </c>
      <c r="Q45" s="12">
        <v>330</v>
      </c>
      <c r="R45" s="21">
        <f t="shared" si="1"/>
        <v>1456950</v>
      </c>
      <c r="S45" s="22">
        <f t="shared" si="2"/>
        <v>145.69499999999999</v>
      </c>
    </row>
    <row r="46" spans="1:19" ht="23.25">
      <c r="A46" s="319"/>
      <c r="B46" s="13"/>
      <c r="C46" s="14"/>
      <c r="D46" s="15"/>
      <c r="E46" s="37"/>
      <c r="F46" s="17"/>
      <c r="G46" s="18" t="s">
        <v>540</v>
      </c>
      <c r="H46" s="17" t="s">
        <v>541</v>
      </c>
      <c r="I46" s="37"/>
      <c r="J46" s="19">
        <v>4</v>
      </c>
      <c r="K46" s="20" t="s">
        <v>620</v>
      </c>
      <c r="L46" s="20" t="s">
        <v>37</v>
      </c>
      <c r="M46" s="17" t="s">
        <v>589</v>
      </c>
      <c r="N46" s="17" t="s">
        <v>588</v>
      </c>
      <c r="O46" s="17" t="s">
        <v>447</v>
      </c>
      <c r="P46" s="21">
        <f t="shared" si="0"/>
        <v>4208</v>
      </c>
      <c r="Q46" s="12">
        <v>330</v>
      </c>
      <c r="R46" s="21">
        <f t="shared" si="1"/>
        <v>1388640</v>
      </c>
      <c r="S46" s="22">
        <f t="shared" si="2"/>
        <v>138.864</v>
      </c>
    </row>
    <row r="47" spans="1:19" ht="24.75" thickBot="1">
      <c r="A47" s="318" t="s">
        <v>457</v>
      </c>
      <c r="B47" s="13" t="s">
        <v>49</v>
      </c>
      <c r="C47" s="14" t="s">
        <v>69</v>
      </c>
      <c r="D47" s="15" t="s">
        <v>45</v>
      </c>
      <c r="E47" s="52" t="s">
        <v>935</v>
      </c>
      <c r="F47" s="17" t="s">
        <v>362</v>
      </c>
      <c r="G47" s="18" t="s">
        <v>540</v>
      </c>
      <c r="H47" s="17" t="s">
        <v>557</v>
      </c>
      <c r="I47" s="37"/>
      <c r="J47" s="19">
        <v>4</v>
      </c>
      <c r="K47" s="20" t="s">
        <v>620</v>
      </c>
      <c r="L47" s="20" t="s">
        <v>37</v>
      </c>
      <c r="M47" s="17" t="s">
        <v>360</v>
      </c>
      <c r="N47" s="17" t="s">
        <v>584</v>
      </c>
      <c r="O47" s="17" t="s">
        <v>475</v>
      </c>
      <c r="P47" s="21">
        <f t="shared" si="0"/>
        <v>5584</v>
      </c>
      <c r="Q47" s="12">
        <v>330</v>
      </c>
      <c r="R47" s="21">
        <f t="shared" si="1"/>
        <v>1842720</v>
      </c>
      <c r="S47" s="22">
        <f t="shared" si="2"/>
        <v>184.27200000000002</v>
      </c>
    </row>
    <row r="48" spans="1:19" ht="23.25">
      <c r="A48" s="319"/>
      <c r="B48" s="13"/>
      <c r="C48" s="14"/>
      <c r="D48" s="15"/>
      <c r="E48" s="37"/>
      <c r="F48" s="17"/>
      <c r="G48" s="18" t="s">
        <v>540</v>
      </c>
      <c r="H48" s="17" t="s">
        <v>543</v>
      </c>
      <c r="I48" s="37"/>
      <c r="J48" s="19">
        <v>4</v>
      </c>
      <c r="K48" s="20" t="s">
        <v>620</v>
      </c>
      <c r="L48" s="20" t="s">
        <v>37</v>
      </c>
      <c r="M48" s="17" t="s">
        <v>590</v>
      </c>
      <c r="N48" s="17" t="s">
        <v>481</v>
      </c>
      <c r="O48" s="17" t="s">
        <v>583</v>
      </c>
      <c r="P48" s="21">
        <f t="shared" si="0"/>
        <v>3705</v>
      </c>
      <c r="Q48" s="12">
        <v>330</v>
      </c>
      <c r="R48" s="21">
        <f t="shared" si="1"/>
        <v>1222650</v>
      </c>
      <c r="S48" s="22">
        <f t="shared" si="2"/>
        <v>122.265</v>
      </c>
    </row>
    <row r="49" spans="1:19" ht="24.75" thickBot="1">
      <c r="A49" s="318" t="s">
        <v>418</v>
      </c>
      <c r="B49" s="13" t="s">
        <v>43</v>
      </c>
      <c r="C49" s="14" t="s">
        <v>70</v>
      </c>
      <c r="D49" s="15" t="s">
        <v>45</v>
      </c>
      <c r="E49" s="52" t="s">
        <v>936</v>
      </c>
      <c r="F49" s="17" t="s">
        <v>363</v>
      </c>
      <c r="G49" s="18" t="s">
        <v>540</v>
      </c>
      <c r="H49" s="17" t="s">
        <v>544</v>
      </c>
      <c r="I49" s="37"/>
      <c r="J49" s="19">
        <v>4</v>
      </c>
      <c r="K49" s="20" t="s">
        <v>620</v>
      </c>
      <c r="L49" s="20" t="s">
        <v>37</v>
      </c>
      <c r="M49" s="17" t="s">
        <v>585</v>
      </c>
      <c r="N49" s="17" t="s">
        <v>481</v>
      </c>
      <c r="O49" s="17" t="s">
        <v>517</v>
      </c>
      <c r="P49" s="21">
        <f t="shared" si="0"/>
        <v>111</v>
      </c>
      <c r="Q49" s="12">
        <v>330</v>
      </c>
      <c r="R49" s="21">
        <f t="shared" si="1"/>
        <v>36630</v>
      </c>
      <c r="S49" s="22">
        <f t="shared" si="2"/>
        <v>3.6630000000000003</v>
      </c>
    </row>
    <row r="50" spans="1:19" ht="23.25">
      <c r="A50" s="319"/>
      <c r="B50" s="13"/>
      <c r="C50" s="14"/>
      <c r="D50" s="15"/>
      <c r="E50" s="37"/>
      <c r="F50" s="17"/>
      <c r="G50" s="18" t="s">
        <v>540</v>
      </c>
      <c r="H50" s="17" t="s">
        <v>558</v>
      </c>
      <c r="I50" s="37"/>
      <c r="J50" s="19">
        <v>4</v>
      </c>
      <c r="K50" s="20" t="s">
        <v>620</v>
      </c>
      <c r="L50" s="20" t="s">
        <v>37</v>
      </c>
      <c r="M50" s="17" t="s">
        <v>537</v>
      </c>
      <c r="N50" s="17" t="s">
        <v>585</v>
      </c>
      <c r="O50" s="17" t="s">
        <v>471</v>
      </c>
      <c r="P50" s="21">
        <f t="shared" si="0"/>
        <v>2493</v>
      </c>
      <c r="Q50" s="12">
        <v>330</v>
      </c>
      <c r="R50" s="21">
        <f t="shared" si="1"/>
        <v>822690</v>
      </c>
      <c r="S50" s="22">
        <f t="shared" si="2"/>
        <v>82.269000000000005</v>
      </c>
    </row>
    <row r="51" spans="1:19" ht="24.75" thickBot="1">
      <c r="A51" s="10" t="s">
        <v>596</v>
      </c>
      <c r="B51" s="13" t="s">
        <v>49</v>
      </c>
      <c r="C51" s="14" t="s">
        <v>71</v>
      </c>
      <c r="D51" s="15" t="s">
        <v>47</v>
      </c>
      <c r="E51" s="52" t="s">
        <v>768</v>
      </c>
      <c r="F51" s="17" t="s">
        <v>364</v>
      </c>
      <c r="G51" s="18" t="s">
        <v>540</v>
      </c>
      <c r="H51" s="17" t="s">
        <v>554</v>
      </c>
      <c r="I51" s="37"/>
      <c r="J51" s="19">
        <v>4</v>
      </c>
      <c r="K51" s="20" t="s">
        <v>620</v>
      </c>
      <c r="L51" s="20" t="s">
        <v>37</v>
      </c>
      <c r="M51" s="17" t="s">
        <v>589</v>
      </c>
      <c r="N51" s="17" t="s">
        <v>584</v>
      </c>
      <c r="O51" s="17" t="s">
        <v>376</v>
      </c>
      <c r="P51" s="21">
        <f t="shared" si="0"/>
        <v>4399</v>
      </c>
      <c r="Q51" s="12">
        <v>330</v>
      </c>
      <c r="R51" s="21">
        <f t="shared" si="1"/>
        <v>1451670</v>
      </c>
      <c r="S51" s="22">
        <f t="shared" si="2"/>
        <v>145.167</v>
      </c>
    </row>
    <row r="52" spans="1:19" ht="24.75" thickBot="1">
      <c r="A52" s="10" t="s">
        <v>591</v>
      </c>
      <c r="B52" s="13" t="s">
        <v>49</v>
      </c>
      <c r="C52" s="14" t="s">
        <v>72</v>
      </c>
      <c r="D52" s="15" t="s">
        <v>45</v>
      </c>
      <c r="E52" s="52" t="s">
        <v>769</v>
      </c>
      <c r="F52" s="17" t="s">
        <v>365</v>
      </c>
      <c r="G52" s="18" t="s">
        <v>540</v>
      </c>
      <c r="H52" s="17" t="s">
        <v>543</v>
      </c>
      <c r="I52" s="37"/>
      <c r="J52" s="19">
        <v>4</v>
      </c>
      <c r="K52" s="20" t="s">
        <v>620</v>
      </c>
      <c r="L52" s="20" t="s">
        <v>37</v>
      </c>
      <c r="M52" s="17" t="s">
        <v>583</v>
      </c>
      <c r="N52" s="17" t="s">
        <v>481</v>
      </c>
      <c r="O52" s="17" t="s">
        <v>602</v>
      </c>
      <c r="P52" s="21">
        <f t="shared" si="0"/>
        <v>2191</v>
      </c>
      <c r="Q52" s="12">
        <v>330</v>
      </c>
      <c r="R52" s="21">
        <f t="shared" si="1"/>
        <v>723030</v>
      </c>
      <c r="S52" s="22">
        <f t="shared" si="2"/>
        <v>72.302999999999997</v>
      </c>
    </row>
    <row r="53" spans="1:19" ht="24.75" thickBot="1">
      <c r="A53" s="318" t="s">
        <v>594</v>
      </c>
      <c r="B53" s="13" t="s">
        <v>43</v>
      </c>
      <c r="C53" s="14" t="s">
        <v>73</v>
      </c>
      <c r="D53" s="15" t="s">
        <v>45</v>
      </c>
      <c r="E53" s="52" t="s">
        <v>770</v>
      </c>
      <c r="F53" s="17" t="s">
        <v>366</v>
      </c>
      <c r="G53" s="18" t="s">
        <v>540</v>
      </c>
      <c r="H53" s="17" t="s">
        <v>543</v>
      </c>
      <c r="I53" s="37"/>
      <c r="J53" s="19">
        <v>4</v>
      </c>
      <c r="K53" s="20" t="s">
        <v>620</v>
      </c>
      <c r="L53" s="20" t="s">
        <v>37</v>
      </c>
      <c r="M53" s="17" t="s">
        <v>481</v>
      </c>
      <c r="N53" s="17" t="s">
        <v>588</v>
      </c>
      <c r="O53" s="17" t="s">
        <v>603</v>
      </c>
      <c r="P53" s="21">
        <f t="shared" si="0"/>
        <v>637</v>
      </c>
      <c r="Q53" s="12">
        <v>330</v>
      </c>
      <c r="R53" s="21">
        <f t="shared" si="1"/>
        <v>210210</v>
      </c>
      <c r="S53" s="22">
        <f t="shared" si="2"/>
        <v>21.021000000000001</v>
      </c>
    </row>
    <row r="54" spans="1:19" ht="23.25">
      <c r="A54" s="319"/>
      <c r="B54" s="13"/>
      <c r="C54" s="14"/>
      <c r="D54" s="15"/>
      <c r="E54" s="37"/>
      <c r="F54" s="17"/>
      <c r="G54" s="18" t="s">
        <v>540</v>
      </c>
      <c r="H54" s="17" t="s">
        <v>543</v>
      </c>
      <c r="I54" s="37"/>
      <c r="J54" s="19">
        <v>4</v>
      </c>
      <c r="K54" s="20" t="s">
        <v>620</v>
      </c>
      <c r="L54" s="20" t="s">
        <v>37</v>
      </c>
      <c r="M54" s="17" t="s">
        <v>588</v>
      </c>
      <c r="N54" s="17" t="s">
        <v>585</v>
      </c>
      <c r="O54" s="17" t="s">
        <v>375</v>
      </c>
      <c r="P54" s="21">
        <f t="shared" si="0"/>
        <v>845</v>
      </c>
      <c r="Q54" s="12">
        <v>330</v>
      </c>
      <c r="R54" s="21">
        <f t="shared" si="1"/>
        <v>278850</v>
      </c>
      <c r="S54" s="22">
        <f t="shared" si="2"/>
        <v>27.885000000000002</v>
      </c>
    </row>
    <row r="55" spans="1:19" ht="24.75" thickBot="1">
      <c r="A55" s="10" t="s">
        <v>452</v>
      </c>
      <c r="B55" s="13" t="s">
        <v>49</v>
      </c>
      <c r="C55" s="14" t="s">
        <v>74</v>
      </c>
      <c r="D55" s="15" t="s">
        <v>47</v>
      </c>
      <c r="E55" s="52" t="s">
        <v>768</v>
      </c>
      <c r="F55" s="17" t="s">
        <v>364</v>
      </c>
      <c r="G55" s="18" t="s">
        <v>540</v>
      </c>
      <c r="H55" s="17" t="s">
        <v>552</v>
      </c>
      <c r="I55" s="37"/>
      <c r="J55" s="19">
        <v>4</v>
      </c>
      <c r="K55" s="20" t="s">
        <v>620</v>
      </c>
      <c r="L55" s="20" t="s">
        <v>37</v>
      </c>
      <c r="M55" s="17" t="s">
        <v>584</v>
      </c>
      <c r="N55" s="17" t="s">
        <v>481</v>
      </c>
      <c r="O55" s="17" t="s">
        <v>469</v>
      </c>
      <c r="P55" s="21">
        <f t="shared" si="0"/>
        <v>1343</v>
      </c>
      <c r="Q55" s="12">
        <v>330</v>
      </c>
      <c r="R55" s="21">
        <f t="shared" si="1"/>
        <v>443190</v>
      </c>
      <c r="S55" s="22">
        <f t="shared" si="2"/>
        <v>44.319000000000003</v>
      </c>
    </row>
    <row r="56" spans="1:19" ht="24.75" thickBot="1">
      <c r="A56" s="318" t="s">
        <v>391</v>
      </c>
      <c r="B56" s="13" t="s">
        <v>75</v>
      </c>
      <c r="C56" s="14" t="s">
        <v>76</v>
      </c>
      <c r="D56" s="15" t="s">
        <v>45</v>
      </c>
      <c r="E56" s="52" t="s">
        <v>771</v>
      </c>
      <c r="F56" s="17" t="s">
        <v>367</v>
      </c>
      <c r="G56" s="18" t="s">
        <v>540</v>
      </c>
      <c r="H56" s="17" t="s">
        <v>552</v>
      </c>
      <c r="I56" s="37"/>
      <c r="J56" s="19">
        <v>4</v>
      </c>
      <c r="K56" s="20" t="s">
        <v>620</v>
      </c>
      <c r="L56" s="20" t="s">
        <v>37</v>
      </c>
      <c r="M56" s="17" t="s">
        <v>481</v>
      </c>
      <c r="N56" s="17" t="s">
        <v>588</v>
      </c>
      <c r="O56" s="17" t="s">
        <v>594</v>
      </c>
      <c r="P56" s="21">
        <f t="shared" si="0"/>
        <v>623</v>
      </c>
      <c r="Q56" s="12">
        <v>330</v>
      </c>
      <c r="R56" s="21">
        <f t="shared" si="1"/>
        <v>205590</v>
      </c>
      <c r="S56" s="22">
        <f t="shared" si="2"/>
        <v>20.559000000000001</v>
      </c>
    </row>
    <row r="57" spans="1:19" ht="23.25">
      <c r="A57" s="320"/>
      <c r="B57" s="13"/>
      <c r="C57" s="14"/>
      <c r="D57" s="15"/>
      <c r="E57" s="37"/>
      <c r="F57" s="17"/>
      <c r="G57" s="18" t="s">
        <v>540</v>
      </c>
      <c r="H57" s="17" t="s">
        <v>552</v>
      </c>
      <c r="I57" s="37"/>
      <c r="J57" s="19">
        <v>4</v>
      </c>
      <c r="K57" s="20" t="s">
        <v>620</v>
      </c>
      <c r="L57" s="20" t="s">
        <v>37</v>
      </c>
      <c r="M57" s="17" t="s">
        <v>585</v>
      </c>
      <c r="N57" s="17" t="s">
        <v>584</v>
      </c>
      <c r="O57" s="17" t="s">
        <v>367</v>
      </c>
      <c r="P57" s="21">
        <f t="shared" si="0"/>
        <v>348</v>
      </c>
      <c r="Q57" s="12">
        <v>330</v>
      </c>
      <c r="R57" s="21">
        <f t="shared" si="1"/>
        <v>114840</v>
      </c>
      <c r="S57" s="22">
        <f t="shared" si="2"/>
        <v>11.484</v>
      </c>
    </row>
    <row r="58" spans="1:19" ht="23.25">
      <c r="A58" s="319"/>
      <c r="B58" s="13"/>
      <c r="C58" s="14"/>
      <c r="D58" s="15"/>
      <c r="E58" s="37"/>
      <c r="F58" s="17"/>
      <c r="G58" s="18" t="s">
        <v>540</v>
      </c>
      <c r="H58" s="17" t="s">
        <v>552</v>
      </c>
      <c r="I58" s="37"/>
      <c r="J58" s="19">
        <v>4</v>
      </c>
      <c r="K58" s="20" t="s">
        <v>620</v>
      </c>
      <c r="L58" s="20" t="s">
        <v>37</v>
      </c>
      <c r="M58" s="17" t="s">
        <v>481</v>
      </c>
      <c r="N58" s="17" t="s">
        <v>481</v>
      </c>
      <c r="O58" s="17" t="s">
        <v>604</v>
      </c>
      <c r="P58" s="21">
        <f t="shared" si="0"/>
        <v>574</v>
      </c>
      <c r="Q58" s="12">
        <v>330</v>
      </c>
      <c r="R58" s="21">
        <f t="shared" si="1"/>
        <v>189420</v>
      </c>
      <c r="S58" s="22">
        <f t="shared" si="2"/>
        <v>18.942</v>
      </c>
    </row>
    <row r="59" spans="1:19" ht="24.75" thickBot="1">
      <c r="A59" s="10" t="s">
        <v>452</v>
      </c>
      <c r="B59" s="13" t="s">
        <v>49</v>
      </c>
      <c r="C59" s="14" t="s">
        <v>77</v>
      </c>
      <c r="D59" s="15" t="s">
        <v>47</v>
      </c>
      <c r="E59" s="52" t="s">
        <v>766</v>
      </c>
      <c r="F59" s="17" t="s">
        <v>368</v>
      </c>
      <c r="G59" s="18" t="s">
        <v>540</v>
      </c>
      <c r="H59" s="17" t="s">
        <v>542</v>
      </c>
      <c r="I59" s="37"/>
      <c r="J59" s="19">
        <v>4</v>
      </c>
      <c r="K59" s="20" t="s">
        <v>620</v>
      </c>
      <c r="L59" s="20" t="s">
        <v>37</v>
      </c>
      <c r="M59" s="17" t="s">
        <v>481</v>
      </c>
      <c r="N59" s="17" t="s">
        <v>584</v>
      </c>
      <c r="O59" s="17" t="s">
        <v>360</v>
      </c>
      <c r="P59" s="21">
        <f t="shared" si="0"/>
        <v>713</v>
      </c>
      <c r="Q59" s="12">
        <v>330</v>
      </c>
      <c r="R59" s="21">
        <f t="shared" si="1"/>
        <v>235290</v>
      </c>
      <c r="S59" s="22">
        <f t="shared" si="2"/>
        <v>23.529</v>
      </c>
    </row>
    <row r="60" spans="1:19" ht="24.75" thickBot="1">
      <c r="A60" s="318" t="s">
        <v>391</v>
      </c>
      <c r="B60" s="13" t="s">
        <v>49</v>
      </c>
      <c r="C60" s="14" t="s">
        <v>78</v>
      </c>
      <c r="D60" s="15" t="s">
        <v>47</v>
      </c>
      <c r="E60" s="52" t="s">
        <v>937</v>
      </c>
      <c r="F60" s="17" t="s">
        <v>369</v>
      </c>
      <c r="G60" s="18" t="s">
        <v>540</v>
      </c>
      <c r="H60" s="17" t="s">
        <v>546</v>
      </c>
      <c r="I60" s="37"/>
      <c r="J60" s="19">
        <v>4</v>
      </c>
      <c r="K60" s="20" t="s">
        <v>620</v>
      </c>
      <c r="L60" s="20" t="s">
        <v>37</v>
      </c>
      <c r="M60" s="17" t="s">
        <v>583</v>
      </c>
      <c r="N60" s="17" t="s">
        <v>481</v>
      </c>
      <c r="O60" s="17" t="s">
        <v>584</v>
      </c>
      <c r="P60" s="21">
        <f t="shared" si="0"/>
        <v>2103</v>
      </c>
      <c r="Q60" s="12">
        <v>330</v>
      </c>
      <c r="R60" s="21">
        <f t="shared" si="1"/>
        <v>693990</v>
      </c>
      <c r="S60" s="22">
        <f t="shared" si="2"/>
        <v>69.399000000000001</v>
      </c>
    </row>
    <row r="61" spans="1:19" ht="23.25">
      <c r="A61" s="320"/>
      <c r="B61" s="13"/>
      <c r="C61" s="14"/>
      <c r="D61" s="15"/>
      <c r="E61" s="37"/>
      <c r="F61" s="17"/>
      <c r="G61" s="18" t="s">
        <v>540</v>
      </c>
      <c r="H61" s="17" t="s">
        <v>559</v>
      </c>
      <c r="I61" s="37"/>
      <c r="J61" s="19">
        <v>4</v>
      </c>
      <c r="K61" s="20" t="s">
        <v>620</v>
      </c>
      <c r="L61" s="20" t="s">
        <v>37</v>
      </c>
      <c r="M61" s="17" t="s">
        <v>410</v>
      </c>
      <c r="N61" s="17" t="s">
        <v>585</v>
      </c>
      <c r="O61" s="17" t="s">
        <v>515</v>
      </c>
      <c r="P61" s="21">
        <f t="shared" si="0"/>
        <v>5657</v>
      </c>
      <c r="Q61" s="12">
        <v>330</v>
      </c>
      <c r="R61" s="21">
        <f t="shared" si="1"/>
        <v>1866810</v>
      </c>
      <c r="S61" s="22">
        <f t="shared" si="2"/>
        <v>186.68100000000001</v>
      </c>
    </row>
    <row r="62" spans="1:19" ht="23.25">
      <c r="A62" s="319"/>
      <c r="B62" s="13"/>
      <c r="C62" s="14"/>
      <c r="D62" s="15"/>
      <c r="E62" s="37"/>
      <c r="F62" s="17"/>
      <c r="G62" s="18" t="s">
        <v>540</v>
      </c>
      <c r="H62" s="17" t="s">
        <v>546</v>
      </c>
      <c r="I62" s="37"/>
      <c r="J62" s="19">
        <v>4</v>
      </c>
      <c r="K62" s="20" t="s">
        <v>620</v>
      </c>
      <c r="L62" s="20" t="s">
        <v>37</v>
      </c>
      <c r="M62" s="17" t="s">
        <v>583</v>
      </c>
      <c r="N62" s="17" t="s">
        <v>584</v>
      </c>
      <c r="O62" s="17" t="s">
        <v>355</v>
      </c>
      <c r="P62" s="21">
        <f t="shared" si="0"/>
        <v>2340</v>
      </c>
      <c r="Q62" s="12">
        <v>330</v>
      </c>
      <c r="R62" s="21">
        <f t="shared" si="1"/>
        <v>772200</v>
      </c>
      <c r="S62" s="22">
        <f t="shared" si="2"/>
        <v>77.22</v>
      </c>
    </row>
    <row r="63" spans="1:19" ht="24.75" thickBot="1">
      <c r="A63" s="318" t="s">
        <v>502</v>
      </c>
      <c r="B63" s="13" t="s">
        <v>49</v>
      </c>
      <c r="C63" s="14" t="s">
        <v>79</v>
      </c>
      <c r="D63" s="15" t="s">
        <v>45</v>
      </c>
      <c r="E63" s="52" t="s">
        <v>772</v>
      </c>
      <c r="F63" s="17" t="s">
        <v>370</v>
      </c>
      <c r="G63" s="18" t="s">
        <v>540</v>
      </c>
      <c r="H63" s="17" t="s">
        <v>549</v>
      </c>
      <c r="I63" s="37"/>
      <c r="J63" s="19">
        <v>4</v>
      </c>
      <c r="K63" s="20" t="s">
        <v>620</v>
      </c>
      <c r="L63" s="20" t="s">
        <v>37</v>
      </c>
      <c r="M63" s="17" t="s">
        <v>584</v>
      </c>
      <c r="N63" s="17" t="s">
        <v>584</v>
      </c>
      <c r="O63" s="17" t="s">
        <v>534</v>
      </c>
      <c r="P63" s="21">
        <f t="shared" si="0"/>
        <v>1538</v>
      </c>
      <c r="Q63" s="12">
        <v>330</v>
      </c>
      <c r="R63" s="21">
        <f t="shared" si="1"/>
        <v>507540</v>
      </c>
      <c r="S63" s="22">
        <f t="shared" si="2"/>
        <v>50.754000000000005</v>
      </c>
    </row>
    <row r="64" spans="1:19" ht="23.25">
      <c r="A64" s="319"/>
      <c r="B64" s="13"/>
      <c r="C64" s="14"/>
      <c r="D64" s="15"/>
      <c r="E64" s="37"/>
      <c r="F64" s="17"/>
      <c r="G64" s="18" t="s">
        <v>540</v>
      </c>
      <c r="H64" s="17" t="s">
        <v>543</v>
      </c>
      <c r="I64" s="37"/>
      <c r="J64" s="19">
        <v>4</v>
      </c>
      <c r="K64" s="20" t="s">
        <v>620</v>
      </c>
      <c r="L64" s="20" t="s">
        <v>37</v>
      </c>
      <c r="M64" s="17" t="s">
        <v>584</v>
      </c>
      <c r="N64" s="17" t="s">
        <v>584</v>
      </c>
      <c r="O64" s="17" t="s">
        <v>590</v>
      </c>
      <c r="P64" s="21">
        <f t="shared" si="0"/>
        <v>1509</v>
      </c>
      <c r="Q64" s="12">
        <v>330</v>
      </c>
      <c r="R64" s="21">
        <f t="shared" si="1"/>
        <v>497970</v>
      </c>
      <c r="S64" s="22">
        <f t="shared" si="2"/>
        <v>49.797000000000004</v>
      </c>
    </row>
    <row r="65" spans="1:19" ht="23.25">
      <c r="A65" s="10" t="s">
        <v>390</v>
      </c>
      <c r="B65" s="13" t="s">
        <v>43</v>
      </c>
      <c r="C65" s="14" t="s">
        <v>80</v>
      </c>
      <c r="D65" s="15" t="s">
        <v>45</v>
      </c>
      <c r="E65" s="37"/>
      <c r="F65" s="17" t="s">
        <v>371</v>
      </c>
      <c r="G65" s="18" t="s">
        <v>540</v>
      </c>
      <c r="H65" s="17" t="s">
        <v>546</v>
      </c>
      <c r="I65" s="37"/>
      <c r="J65" s="19">
        <v>4</v>
      </c>
      <c r="K65" s="20" t="s">
        <v>620</v>
      </c>
      <c r="L65" s="20" t="s">
        <v>37</v>
      </c>
      <c r="M65" s="17" t="s">
        <v>486</v>
      </c>
      <c r="N65" s="17" t="s">
        <v>588</v>
      </c>
      <c r="O65" s="17" t="s">
        <v>442</v>
      </c>
      <c r="P65" s="21">
        <f t="shared" si="0"/>
        <v>5088</v>
      </c>
      <c r="Q65" s="12">
        <v>330</v>
      </c>
      <c r="R65" s="21">
        <f t="shared" si="1"/>
        <v>1679040</v>
      </c>
      <c r="S65" s="22">
        <f t="shared" si="2"/>
        <v>167.904</v>
      </c>
    </row>
    <row r="66" spans="1:19" ht="24.75" thickBot="1">
      <c r="A66" s="10" t="s">
        <v>433</v>
      </c>
      <c r="B66" s="13" t="s">
        <v>49</v>
      </c>
      <c r="C66" s="14" t="s">
        <v>81</v>
      </c>
      <c r="D66" s="15" t="s">
        <v>82</v>
      </c>
      <c r="E66" s="52" t="s">
        <v>938</v>
      </c>
      <c r="F66" s="17" t="s">
        <v>372</v>
      </c>
      <c r="G66" s="18" t="s">
        <v>540</v>
      </c>
      <c r="H66" s="17" t="s">
        <v>542</v>
      </c>
      <c r="I66" s="37"/>
      <c r="J66" s="19">
        <v>4</v>
      </c>
      <c r="K66" s="20" t="s">
        <v>620</v>
      </c>
      <c r="L66" s="20" t="s">
        <v>37</v>
      </c>
      <c r="M66" s="17" t="s">
        <v>588</v>
      </c>
      <c r="N66" s="17" t="s">
        <v>588</v>
      </c>
      <c r="O66" s="17" t="s">
        <v>605</v>
      </c>
      <c r="P66" s="21">
        <f t="shared" si="0"/>
        <v>1083</v>
      </c>
      <c r="Q66" s="12">
        <v>330</v>
      </c>
      <c r="R66" s="21">
        <f t="shared" si="1"/>
        <v>357390</v>
      </c>
      <c r="S66" s="22">
        <f t="shared" si="2"/>
        <v>35.739000000000004</v>
      </c>
    </row>
    <row r="67" spans="1:19" ht="24.75" thickBot="1">
      <c r="A67" s="318" t="s">
        <v>619</v>
      </c>
      <c r="B67" s="13" t="s">
        <v>43</v>
      </c>
      <c r="C67" s="14" t="s">
        <v>83</v>
      </c>
      <c r="D67" s="15" t="s">
        <v>45</v>
      </c>
      <c r="E67" s="52" t="s">
        <v>773</v>
      </c>
      <c r="F67" s="17" t="s">
        <v>362</v>
      </c>
      <c r="G67" s="18" t="s">
        <v>540</v>
      </c>
      <c r="H67" s="17" t="s">
        <v>543</v>
      </c>
      <c r="I67" s="37"/>
      <c r="J67" s="19">
        <v>4</v>
      </c>
      <c r="K67" s="20" t="s">
        <v>620</v>
      </c>
      <c r="L67" s="20" t="s">
        <v>37</v>
      </c>
      <c r="M67" s="17" t="s">
        <v>585</v>
      </c>
      <c r="N67" s="17" t="s">
        <v>588</v>
      </c>
      <c r="O67" s="17" t="s">
        <v>513</v>
      </c>
      <c r="P67" s="21">
        <f t="shared" si="0"/>
        <v>260</v>
      </c>
      <c r="Q67" s="12">
        <v>330</v>
      </c>
      <c r="R67" s="21">
        <f t="shared" si="1"/>
        <v>85800</v>
      </c>
      <c r="S67" s="22">
        <f t="shared" si="2"/>
        <v>8.58</v>
      </c>
    </row>
    <row r="68" spans="1:19" ht="23.25">
      <c r="A68" s="320"/>
      <c r="B68" s="13"/>
      <c r="C68" s="14"/>
      <c r="D68" s="15"/>
      <c r="E68" s="37"/>
      <c r="F68" s="17"/>
      <c r="G68" s="18" t="s">
        <v>540</v>
      </c>
      <c r="H68" s="17" t="s">
        <v>543</v>
      </c>
      <c r="I68" s="37"/>
      <c r="J68" s="19">
        <v>4</v>
      </c>
      <c r="K68" s="20" t="s">
        <v>620</v>
      </c>
      <c r="L68" s="20" t="s">
        <v>37</v>
      </c>
      <c r="M68" s="17" t="s">
        <v>585</v>
      </c>
      <c r="N68" s="17" t="s">
        <v>481</v>
      </c>
      <c r="O68" s="17" t="s">
        <v>442</v>
      </c>
      <c r="P68" s="21">
        <f t="shared" si="0"/>
        <v>188</v>
      </c>
      <c r="Q68" s="12">
        <v>330</v>
      </c>
      <c r="R68" s="21">
        <f t="shared" si="1"/>
        <v>62040</v>
      </c>
      <c r="S68" s="22">
        <f t="shared" si="2"/>
        <v>6.2040000000000006</v>
      </c>
    </row>
    <row r="69" spans="1:19" ht="23.25">
      <c r="A69" s="320"/>
      <c r="B69" s="13"/>
      <c r="C69" s="14"/>
      <c r="D69" s="15"/>
      <c r="E69" s="37"/>
      <c r="F69" s="17"/>
      <c r="G69" s="18" t="s">
        <v>540</v>
      </c>
      <c r="H69" s="17" t="s">
        <v>543</v>
      </c>
      <c r="I69" s="37"/>
      <c r="J69" s="19">
        <v>4</v>
      </c>
      <c r="K69" s="20" t="s">
        <v>620</v>
      </c>
      <c r="L69" s="20" t="s">
        <v>37</v>
      </c>
      <c r="M69" s="17" t="s">
        <v>481</v>
      </c>
      <c r="N69" s="17" t="s">
        <v>481</v>
      </c>
      <c r="O69" s="17" t="s">
        <v>534</v>
      </c>
      <c r="P69" s="21">
        <f t="shared" ref="P69:P132" si="3">M69*400+N69*100+O69</f>
        <v>538</v>
      </c>
      <c r="Q69" s="12">
        <v>330</v>
      </c>
      <c r="R69" s="21">
        <f t="shared" ref="R69:R132" si="4">P69*Q69</f>
        <v>177540</v>
      </c>
      <c r="S69" s="22">
        <f t="shared" si="2"/>
        <v>17.754000000000001</v>
      </c>
    </row>
    <row r="70" spans="1:19" ht="23.25">
      <c r="A70" s="319"/>
      <c r="B70" s="13"/>
      <c r="C70" s="14"/>
      <c r="D70" s="15"/>
      <c r="E70" s="37"/>
      <c r="F70" s="17"/>
      <c r="G70" s="18" t="s">
        <v>540</v>
      </c>
      <c r="H70" s="17" t="s">
        <v>543</v>
      </c>
      <c r="I70" s="37"/>
      <c r="J70" s="19">
        <v>4</v>
      </c>
      <c r="K70" s="20" t="s">
        <v>620</v>
      </c>
      <c r="L70" s="20" t="s">
        <v>37</v>
      </c>
      <c r="M70" s="17" t="s">
        <v>585</v>
      </c>
      <c r="N70" s="17" t="s">
        <v>588</v>
      </c>
      <c r="O70" s="17" t="s">
        <v>367</v>
      </c>
      <c r="P70" s="21">
        <f t="shared" si="3"/>
        <v>248</v>
      </c>
      <c r="Q70" s="12">
        <v>330</v>
      </c>
      <c r="R70" s="21">
        <f t="shared" si="4"/>
        <v>81840</v>
      </c>
      <c r="S70" s="22">
        <f t="shared" ref="S70:S133" si="5">R70*0.01%</f>
        <v>8.1840000000000011</v>
      </c>
    </row>
    <row r="71" spans="1:19" ht="24.75" thickBot="1">
      <c r="A71" s="10" t="s">
        <v>405</v>
      </c>
      <c r="B71" s="13" t="s">
        <v>49</v>
      </c>
      <c r="C71" s="14" t="s">
        <v>84</v>
      </c>
      <c r="D71" s="15" t="s">
        <v>45</v>
      </c>
      <c r="E71" s="52" t="s">
        <v>952</v>
      </c>
      <c r="F71" s="17" t="s">
        <v>373</v>
      </c>
      <c r="G71" s="18" t="s">
        <v>540</v>
      </c>
      <c r="H71" s="17" t="s">
        <v>546</v>
      </c>
      <c r="I71" s="37"/>
      <c r="J71" s="19">
        <v>4</v>
      </c>
      <c r="K71" s="20" t="s">
        <v>620</v>
      </c>
      <c r="L71" s="20" t="s">
        <v>37</v>
      </c>
      <c r="M71" s="17" t="s">
        <v>592</v>
      </c>
      <c r="N71" s="17" t="s">
        <v>584</v>
      </c>
      <c r="O71" s="17" t="s">
        <v>482</v>
      </c>
      <c r="P71" s="21">
        <f t="shared" si="3"/>
        <v>7598</v>
      </c>
      <c r="Q71" s="12">
        <v>330</v>
      </c>
      <c r="R71" s="21">
        <f t="shared" si="4"/>
        <v>2507340</v>
      </c>
      <c r="S71" s="22">
        <f t="shared" si="5"/>
        <v>250.73400000000001</v>
      </c>
    </row>
    <row r="72" spans="1:19" ht="24.75" thickBot="1">
      <c r="A72" s="318" t="s">
        <v>401</v>
      </c>
      <c r="B72" s="13" t="s">
        <v>49</v>
      </c>
      <c r="C72" s="14" t="s">
        <v>85</v>
      </c>
      <c r="D72" s="15" t="s">
        <v>45</v>
      </c>
      <c r="E72" s="52" t="s">
        <v>953</v>
      </c>
      <c r="F72" s="17" t="s">
        <v>374</v>
      </c>
      <c r="G72" s="18" t="s">
        <v>540</v>
      </c>
      <c r="H72" s="17" t="s">
        <v>543</v>
      </c>
      <c r="I72" s="37"/>
      <c r="J72" s="19">
        <v>4</v>
      </c>
      <c r="K72" s="20" t="s">
        <v>620</v>
      </c>
      <c r="L72" s="20" t="s">
        <v>37</v>
      </c>
      <c r="M72" s="17" t="s">
        <v>587</v>
      </c>
      <c r="N72" s="17" t="s">
        <v>585</v>
      </c>
      <c r="O72" s="17" t="s">
        <v>355</v>
      </c>
      <c r="P72" s="21">
        <f t="shared" si="3"/>
        <v>1640</v>
      </c>
      <c r="Q72" s="12">
        <v>330</v>
      </c>
      <c r="R72" s="21">
        <f t="shared" si="4"/>
        <v>541200</v>
      </c>
      <c r="S72" s="22">
        <f t="shared" si="5"/>
        <v>54.120000000000005</v>
      </c>
    </row>
    <row r="73" spans="1:19" ht="23.25">
      <c r="A73" s="320"/>
      <c r="B73" s="13"/>
      <c r="C73" s="14"/>
      <c r="D73" s="15"/>
      <c r="E73" s="37"/>
      <c r="F73" s="17"/>
      <c r="G73" s="18" t="s">
        <v>540</v>
      </c>
      <c r="H73" s="17" t="s">
        <v>545</v>
      </c>
      <c r="I73" s="37"/>
      <c r="J73" s="19">
        <v>4</v>
      </c>
      <c r="K73" s="20" t="s">
        <v>620</v>
      </c>
      <c r="L73" s="20" t="s">
        <v>37</v>
      </c>
      <c r="M73" s="17" t="s">
        <v>588</v>
      </c>
      <c r="N73" s="17" t="s">
        <v>588</v>
      </c>
      <c r="O73" s="17" t="s">
        <v>464</v>
      </c>
      <c r="P73" s="21">
        <f t="shared" si="3"/>
        <v>1096</v>
      </c>
      <c r="Q73" s="12">
        <v>330</v>
      </c>
      <c r="R73" s="21">
        <f t="shared" si="4"/>
        <v>361680</v>
      </c>
      <c r="S73" s="22">
        <f t="shared" si="5"/>
        <v>36.167999999999999</v>
      </c>
    </row>
    <row r="74" spans="1:19" ht="23.25">
      <c r="A74" s="320"/>
      <c r="B74" s="13"/>
      <c r="C74" s="14"/>
      <c r="D74" s="15"/>
      <c r="E74" s="37"/>
      <c r="F74" s="17"/>
      <c r="G74" s="18" t="s">
        <v>540</v>
      </c>
      <c r="H74" s="17" t="s">
        <v>560</v>
      </c>
      <c r="I74" s="37"/>
      <c r="J74" s="19">
        <v>4</v>
      </c>
      <c r="K74" s="20" t="s">
        <v>620</v>
      </c>
      <c r="L74" s="20" t="s">
        <v>37</v>
      </c>
      <c r="M74" s="17" t="s">
        <v>481</v>
      </c>
      <c r="N74" s="17" t="s">
        <v>588</v>
      </c>
      <c r="O74" s="17" t="s">
        <v>481</v>
      </c>
      <c r="P74" s="21">
        <f t="shared" si="3"/>
        <v>601</v>
      </c>
      <c r="Q74" s="12">
        <v>330</v>
      </c>
      <c r="R74" s="21">
        <f t="shared" si="4"/>
        <v>198330</v>
      </c>
      <c r="S74" s="22">
        <f t="shared" si="5"/>
        <v>19.833000000000002</v>
      </c>
    </row>
    <row r="75" spans="1:19" ht="23.25">
      <c r="A75" s="319"/>
      <c r="B75" s="13"/>
      <c r="C75" s="14"/>
      <c r="D75" s="15"/>
      <c r="E75" s="37"/>
      <c r="F75" s="17"/>
      <c r="G75" s="18" t="s">
        <v>540</v>
      </c>
      <c r="H75" s="17" t="s">
        <v>552</v>
      </c>
      <c r="I75" s="37"/>
      <c r="J75" s="19">
        <v>4</v>
      </c>
      <c r="K75" s="20" t="s">
        <v>620</v>
      </c>
      <c r="L75" s="20" t="s">
        <v>37</v>
      </c>
      <c r="M75" s="17" t="s">
        <v>588</v>
      </c>
      <c r="N75" s="17" t="s">
        <v>584</v>
      </c>
      <c r="O75" s="17" t="s">
        <v>604</v>
      </c>
      <c r="P75" s="21">
        <f t="shared" si="3"/>
        <v>1174</v>
      </c>
      <c r="Q75" s="12">
        <v>330</v>
      </c>
      <c r="R75" s="21">
        <f t="shared" si="4"/>
        <v>387420</v>
      </c>
      <c r="S75" s="22">
        <f t="shared" si="5"/>
        <v>38.742000000000004</v>
      </c>
    </row>
    <row r="76" spans="1:19" ht="24.75" thickBot="1">
      <c r="A76" s="10" t="s">
        <v>609</v>
      </c>
      <c r="B76" s="13" t="s">
        <v>49</v>
      </c>
      <c r="C76" s="14" t="s">
        <v>86</v>
      </c>
      <c r="D76" s="15" t="s">
        <v>47</v>
      </c>
      <c r="E76" s="52" t="s">
        <v>939</v>
      </c>
      <c r="F76" s="17" t="s">
        <v>375</v>
      </c>
      <c r="G76" s="18" t="s">
        <v>540</v>
      </c>
      <c r="H76" s="17" t="s">
        <v>541</v>
      </c>
      <c r="I76" s="37"/>
      <c r="J76" s="19">
        <v>4</v>
      </c>
      <c r="K76" s="20" t="s">
        <v>620</v>
      </c>
      <c r="L76" s="20" t="s">
        <v>37</v>
      </c>
      <c r="M76" s="17" t="s">
        <v>587</v>
      </c>
      <c r="N76" s="17" t="s">
        <v>584</v>
      </c>
      <c r="O76" s="17" t="s">
        <v>606</v>
      </c>
      <c r="P76" s="21">
        <f t="shared" si="3"/>
        <v>1987</v>
      </c>
      <c r="Q76" s="12">
        <v>330</v>
      </c>
      <c r="R76" s="21">
        <f t="shared" si="4"/>
        <v>655710</v>
      </c>
      <c r="S76" s="22">
        <f t="shared" si="5"/>
        <v>65.570999999999998</v>
      </c>
    </row>
    <row r="77" spans="1:19" ht="24.75" thickBot="1">
      <c r="A77" s="318" t="s">
        <v>595</v>
      </c>
      <c r="B77" s="13" t="s">
        <v>43</v>
      </c>
      <c r="C77" s="14" t="s">
        <v>87</v>
      </c>
      <c r="D77" s="15" t="s">
        <v>59</v>
      </c>
      <c r="E77" s="52" t="s">
        <v>774</v>
      </c>
      <c r="F77" s="17" t="s">
        <v>376</v>
      </c>
      <c r="G77" s="18" t="s">
        <v>540</v>
      </c>
      <c r="H77" s="17" t="s">
        <v>561</v>
      </c>
      <c r="I77" s="37"/>
      <c r="J77" s="19">
        <v>4</v>
      </c>
      <c r="K77" s="20" t="s">
        <v>620</v>
      </c>
      <c r="L77" s="20" t="s">
        <v>37</v>
      </c>
      <c r="M77" s="17" t="s">
        <v>461</v>
      </c>
      <c r="N77" s="17" t="s">
        <v>481</v>
      </c>
      <c r="O77" s="17" t="s">
        <v>360</v>
      </c>
      <c r="P77" s="21">
        <f t="shared" si="3"/>
        <v>15713</v>
      </c>
      <c r="Q77" s="12">
        <v>330</v>
      </c>
      <c r="R77" s="21">
        <f t="shared" si="4"/>
        <v>5185290</v>
      </c>
      <c r="S77" s="22">
        <f t="shared" si="5"/>
        <v>518.529</v>
      </c>
    </row>
    <row r="78" spans="1:19" ht="23.25">
      <c r="A78" s="320"/>
      <c r="B78" s="13"/>
      <c r="C78" s="14"/>
      <c r="D78" s="15"/>
      <c r="E78" s="37"/>
      <c r="F78" s="17"/>
      <c r="G78" s="18" t="s">
        <v>540</v>
      </c>
      <c r="H78" s="17" t="s">
        <v>543</v>
      </c>
      <c r="I78" s="37"/>
      <c r="J78" s="19">
        <v>4</v>
      </c>
      <c r="K78" s="20" t="s">
        <v>620</v>
      </c>
      <c r="L78" s="20" t="s">
        <v>37</v>
      </c>
      <c r="M78" s="17" t="s">
        <v>584</v>
      </c>
      <c r="N78" s="17" t="s">
        <v>584</v>
      </c>
      <c r="O78" s="17" t="s">
        <v>447</v>
      </c>
      <c r="P78" s="21">
        <f t="shared" si="3"/>
        <v>1508</v>
      </c>
      <c r="Q78" s="12">
        <v>330</v>
      </c>
      <c r="R78" s="21">
        <f t="shared" si="4"/>
        <v>497640</v>
      </c>
      <c r="S78" s="22">
        <f t="shared" si="5"/>
        <v>49.764000000000003</v>
      </c>
    </row>
    <row r="79" spans="1:19" ht="23.25">
      <c r="A79" s="319"/>
      <c r="B79" s="13"/>
      <c r="C79" s="14"/>
      <c r="D79" s="15"/>
      <c r="E79" s="37"/>
      <c r="F79" s="17"/>
      <c r="G79" s="18" t="s">
        <v>540</v>
      </c>
      <c r="H79" s="17" t="s">
        <v>561</v>
      </c>
      <c r="I79" s="37"/>
      <c r="J79" s="19">
        <v>4</v>
      </c>
      <c r="K79" s="20" t="s">
        <v>620</v>
      </c>
      <c r="L79" s="20" t="s">
        <v>37</v>
      </c>
      <c r="M79" s="17" t="s">
        <v>360</v>
      </c>
      <c r="N79" s="17" t="s">
        <v>585</v>
      </c>
      <c r="O79" s="17" t="s">
        <v>376</v>
      </c>
      <c r="P79" s="21">
        <f t="shared" si="3"/>
        <v>5299</v>
      </c>
      <c r="Q79" s="12">
        <v>330</v>
      </c>
      <c r="R79" s="21">
        <f t="shared" si="4"/>
        <v>1748670</v>
      </c>
      <c r="S79" s="22">
        <f t="shared" si="5"/>
        <v>174.86700000000002</v>
      </c>
    </row>
    <row r="80" spans="1:19" ht="24.75" thickBot="1">
      <c r="A80" s="10" t="s">
        <v>402</v>
      </c>
      <c r="B80" s="13" t="s">
        <v>49</v>
      </c>
      <c r="C80" s="14" t="s">
        <v>88</v>
      </c>
      <c r="D80" s="15" t="s">
        <v>45</v>
      </c>
      <c r="E80" s="52" t="s">
        <v>775</v>
      </c>
      <c r="F80" s="17" t="s">
        <v>377</v>
      </c>
      <c r="G80" s="18" t="s">
        <v>540</v>
      </c>
      <c r="H80" s="17" t="s">
        <v>550</v>
      </c>
      <c r="I80" s="37"/>
      <c r="J80" s="19">
        <v>4</v>
      </c>
      <c r="K80" s="20" t="s">
        <v>620</v>
      </c>
      <c r="L80" s="20" t="s">
        <v>37</v>
      </c>
      <c r="M80" s="17" t="s">
        <v>593</v>
      </c>
      <c r="N80" s="17" t="s">
        <v>585</v>
      </c>
      <c r="O80" s="17" t="s">
        <v>405</v>
      </c>
      <c r="P80" s="21">
        <f t="shared" si="3"/>
        <v>6430</v>
      </c>
      <c r="Q80" s="12">
        <v>330</v>
      </c>
      <c r="R80" s="21">
        <f t="shared" si="4"/>
        <v>2121900</v>
      </c>
      <c r="S80" s="22">
        <f t="shared" si="5"/>
        <v>212.19</v>
      </c>
    </row>
    <row r="81" spans="1:19" ht="23.25">
      <c r="A81" s="318" t="s">
        <v>346</v>
      </c>
      <c r="B81" s="13" t="s">
        <v>49</v>
      </c>
      <c r="C81" s="14" t="s">
        <v>89</v>
      </c>
      <c r="D81" s="15" t="s">
        <v>45</v>
      </c>
      <c r="E81" s="37"/>
      <c r="F81" s="17" t="s">
        <v>378</v>
      </c>
      <c r="G81" s="18" t="s">
        <v>540</v>
      </c>
      <c r="H81" s="17" t="s">
        <v>552</v>
      </c>
      <c r="I81" s="37"/>
      <c r="J81" s="19">
        <v>4</v>
      </c>
      <c r="K81" s="20" t="s">
        <v>620</v>
      </c>
      <c r="L81" s="20" t="s">
        <v>37</v>
      </c>
      <c r="M81" s="17" t="s">
        <v>588</v>
      </c>
      <c r="N81" s="17" t="s">
        <v>481</v>
      </c>
      <c r="O81" s="17" t="s">
        <v>456</v>
      </c>
      <c r="P81" s="21">
        <f t="shared" si="3"/>
        <v>990</v>
      </c>
      <c r="Q81" s="12">
        <v>330</v>
      </c>
      <c r="R81" s="21">
        <f t="shared" si="4"/>
        <v>326700</v>
      </c>
      <c r="S81" s="22">
        <f t="shared" si="5"/>
        <v>32.67</v>
      </c>
    </row>
    <row r="82" spans="1:19" ht="23.25">
      <c r="A82" s="320"/>
      <c r="B82" s="13"/>
      <c r="C82" s="14"/>
      <c r="D82" s="15"/>
      <c r="E82" s="37"/>
      <c r="F82" s="17"/>
      <c r="G82" s="18" t="s">
        <v>540</v>
      </c>
      <c r="H82" s="17" t="s">
        <v>543</v>
      </c>
      <c r="I82" s="37"/>
      <c r="J82" s="19">
        <v>4</v>
      </c>
      <c r="K82" s="20" t="s">
        <v>620</v>
      </c>
      <c r="L82" s="20" t="s">
        <v>37</v>
      </c>
      <c r="M82" s="17" t="s">
        <v>585</v>
      </c>
      <c r="N82" s="17" t="s">
        <v>481</v>
      </c>
      <c r="O82" s="17" t="s">
        <v>349</v>
      </c>
      <c r="P82" s="21">
        <f t="shared" si="3"/>
        <v>163</v>
      </c>
      <c r="Q82" s="12">
        <v>330</v>
      </c>
      <c r="R82" s="21">
        <f t="shared" si="4"/>
        <v>53790</v>
      </c>
      <c r="S82" s="22">
        <f t="shared" si="5"/>
        <v>5.3790000000000004</v>
      </c>
    </row>
    <row r="83" spans="1:19" ht="23.25">
      <c r="A83" s="319"/>
      <c r="B83" s="13"/>
      <c r="C83" s="14"/>
      <c r="D83" s="15"/>
      <c r="E83" s="37"/>
      <c r="F83" s="17"/>
      <c r="G83" s="18" t="s">
        <v>540</v>
      </c>
      <c r="H83" s="17" t="s">
        <v>552</v>
      </c>
      <c r="I83" s="37"/>
      <c r="J83" s="19">
        <v>4</v>
      </c>
      <c r="K83" s="20" t="s">
        <v>620</v>
      </c>
      <c r="L83" s="20" t="s">
        <v>37</v>
      </c>
      <c r="M83" s="17" t="s">
        <v>584</v>
      </c>
      <c r="N83" s="17" t="s">
        <v>585</v>
      </c>
      <c r="O83" s="17" t="s">
        <v>523</v>
      </c>
      <c r="P83" s="21">
        <f t="shared" si="3"/>
        <v>1277</v>
      </c>
      <c r="Q83" s="12">
        <v>330</v>
      </c>
      <c r="R83" s="21">
        <f t="shared" si="4"/>
        <v>421410</v>
      </c>
      <c r="S83" s="22">
        <f t="shared" si="5"/>
        <v>42.141000000000005</v>
      </c>
    </row>
    <row r="84" spans="1:19" ht="24.75" thickBot="1">
      <c r="A84" s="10" t="s">
        <v>409</v>
      </c>
      <c r="B84" s="13" t="s">
        <v>49</v>
      </c>
      <c r="C84" s="14" t="s">
        <v>90</v>
      </c>
      <c r="D84" s="15" t="s">
        <v>45</v>
      </c>
      <c r="E84" s="52" t="s">
        <v>776</v>
      </c>
      <c r="F84" s="17" t="s">
        <v>379</v>
      </c>
      <c r="G84" s="18" t="s">
        <v>540</v>
      </c>
      <c r="H84" s="17" t="s">
        <v>562</v>
      </c>
      <c r="I84" s="37"/>
      <c r="J84" s="19">
        <v>4</v>
      </c>
      <c r="K84" s="20" t="s">
        <v>620</v>
      </c>
      <c r="L84" s="20" t="s">
        <v>37</v>
      </c>
      <c r="M84" s="17" t="s">
        <v>410</v>
      </c>
      <c r="N84" s="17" t="s">
        <v>481</v>
      </c>
      <c r="O84" s="17" t="s">
        <v>588</v>
      </c>
      <c r="P84" s="21">
        <f t="shared" si="3"/>
        <v>5702</v>
      </c>
      <c r="Q84" s="12">
        <v>330</v>
      </c>
      <c r="R84" s="21">
        <f t="shared" si="4"/>
        <v>1881660</v>
      </c>
      <c r="S84" s="22">
        <f t="shared" si="5"/>
        <v>188.166</v>
      </c>
    </row>
    <row r="85" spans="1:19" ht="24.75" thickBot="1">
      <c r="A85" s="10" t="s">
        <v>603</v>
      </c>
      <c r="B85" s="13" t="s">
        <v>43</v>
      </c>
      <c r="C85" s="14" t="s">
        <v>91</v>
      </c>
      <c r="D85" s="15" t="s">
        <v>47</v>
      </c>
      <c r="E85" s="52" t="s">
        <v>777</v>
      </c>
      <c r="F85" s="17" t="s">
        <v>380</v>
      </c>
      <c r="G85" s="18" t="s">
        <v>540</v>
      </c>
      <c r="H85" s="17" t="s">
        <v>547</v>
      </c>
      <c r="I85" s="37"/>
      <c r="J85" s="19">
        <v>4</v>
      </c>
      <c r="K85" s="20" t="s">
        <v>620</v>
      </c>
      <c r="L85" s="20" t="s">
        <v>37</v>
      </c>
      <c r="M85" s="17" t="s">
        <v>594</v>
      </c>
      <c r="N85" s="17" t="s">
        <v>481</v>
      </c>
      <c r="O85" s="17" t="s">
        <v>394</v>
      </c>
      <c r="P85" s="21">
        <f t="shared" si="3"/>
        <v>9362</v>
      </c>
      <c r="Q85" s="12">
        <v>330</v>
      </c>
      <c r="R85" s="21">
        <f t="shared" si="4"/>
        <v>3089460</v>
      </c>
      <c r="S85" s="22">
        <f t="shared" si="5"/>
        <v>308.94600000000003</v>
      </c>
    </row>
    <row r="86" spans="1:19" ht="24.75" thickBot="1">
      <c r="A86" s="318" t="s">
        <v>534</v>
      </c>
      <c r="B86" s="13" t="s">
        <v>49</v>
      </c>
      <c r="C86" s="14" t="s">
        <v>92</v>
      </c>
      <c r="D86" s="15" t="s">
        <v>45</v>
      </c>
      <c r="E86" s="52" t="s">
        <v>778</v>
      </c>
      <c r="F86" s="17" t="s">
        <v>381</v>
      </c>
      <c r="G86" s="18" t="s">
        <v>540</v>
      </c>
      <c r="H86" s="17" t="s">
        <v>543</v>
      </c>
      <c r="I86" s="37"/>
      <c r="J86" s="19">
        <v>4</v>
      </c>
      <c r="K86" s="20" t="s">
        <v>620</v>
      </c>
      <c r="L86" s="20" t="s">
        <v>37</v>
      </c>
      <c r="M86" s="17" t="s">
        <v>585</v>
      </c>
      <c r="N86" s="17" t="s">
        <v>481</v>
      </c>
      <c r="O86" s="17" t="s">
        <v>607</v>
      </c>
      <c r="P86" s="21">
        <f t="shared" si="3"/>
        <v>173</v>
      </c>
      <c r="Q86" s="12">
        <v>330</v>
      </c>
      <c r="R86" s="21">
        <f t="shared" si="4"/>
        <v>57090</v>
      </c>
      <c r="S86" s="22">
        <f t="shared" si="5"/>
        <v>5.7090000000000005</v>
      </c>
    </row>
    <row r="87" spans="1:19" ht="23.25">
      <c r="A87" s="319"/>
      <c r="B87" s="13"/>
      <c r="C87" s="14"/>
      <c r="D87" s="15"/>
      <c r="E87" s="37"/>
      <c r="F87" s="17"/>
      <c r="G87" s="18" t="s">
        <v>540</v>
      </c>
      <c r="H87" s="17" t="s">
        <v>543</v>
      </c>
      <c r="I87" s="37"/>
      <c r="J87" s="19">
        <v>4</v>
      </c>
      <c r="K87" s="20" t="s">
        <v>620</v>
      </c>
      <c r="L87" s="20" t="s">
        <v>37</v>
      </c>
      <c r="M87" s="17" t="s">
        <v>481</v>
      </c>
      <c r="N87" s="17" t="s">
        <v>584</v>
      </c>
      <c r="O87" s="17" t="s">
        <v>599</v>
      </c>
      <c r="P87" s="21">
        <f t="shared" si="3"/>
        <v>765</v>
      </c>
      <c r="Q87" s="12">
        <v>330</v>
      </c>
      <c r="R87" s="21">
        <f t="shared" si="4"/>
        <v>252450</v>
      </c>
      <c r="S87" s="22">
        <f t="shared" si="5"/>
        <v>25.245000000000001</v>
      </c>
    </row>
    <row r="88" spans="1:19" ht="24.75" thickBot="1">
      <c r="A88" s="318" t="s">
        <v>461</v>
      </c>
      <c r="B88" s="13" t="s">
        <v>49</v>
      </c>
      <c r="C88" s="14" t="s">
        <v>93</v>
      </c>
      <c r="D88" s="15" t="s">
        <v>45</v>
      </c>
      <c r="E88" s="52" t="s">
        <v>940</v>
      </c>
      <c r="F88" s="17" t="s">
        <v>382</v>
      </c>
      <c r="G88" s="18" t="s">
        <v>540</v>
      </c>
      <c r="H88" s="17" t="s">
        <v>543</v>
      </c>
      <c r="I88" s="37"/>
      <c r="J88" s="19">
        <v>4</v>
      </c>
      <c r="K88" s="20" t="s">
        <v>620</v>
      </c>
      <c r="L88" s="20" t="s">
        <v>37</v>
      </c>
      <c r="M88" s="17" t="s">
        <v>588</v>
      </c>
      <c r="N88" s="17" t="s">
        <v>588</v>
      </c>
      <c r="O88" s="17" t="s">
        <v>418</v>
      </c>
      <c r="P88" s="21">
        <f t="shared" si="3"/>
        <v>1020</v>
      </c>
      <c r="Q88" s="12">
        <v>330</v>
      </c>
      <c r="R88" s="21">
        <f t="shared" si="4"/>
        <v>336600</v>
      </c>
      <c r="S88" s="22">
        <f t="shared" si="5"/>
        <v>33.660000000000004</v>
      </c>
    </row>
    <row r="89" spans="1:19" ht="23.25">
      <c r="A89" s="320"/>
      <c r="B89" s="13"/>
      <c r="C89" s="14"/>
      <c r="D89" s="15"/>
      <c r="E89" s="37"/>
      <c r="F89" s="17"/>
      <c r="G89" s="18" t="s">
        <v>540</v>
      </c>
      <c r="H89" s="17" t="s">
        <v>552</v>
      </c>
      <c r="I89" s="37"/>
      <c r="J89" s="19">
        <v>4</v>
      </c>
      <c r="K89" s="20" t="s">
        <v>620</v>
      </c>
      <c r="L89" s="20" t="s">
        <v>37</v>
      </c>
      <c r="M89" s="17" t="s">
        <v>585</v>
      </c>
      <c r="N89" s="17" t="s">
        <v>588</v>
      </c>
      <c r="O89" s="17" t="s">
        <v>456</v>
      </c>
      <c r="P89" s="21">
        <f t="shared" si="3"/>
        <v>290</v>
      </c>
      <c r="Q89" s="12">
        <v>330</v>
      </c>
      <c r="R89" s="21">
        <f t="shared" si="4"/>
        <v>95700</v>
      </c>
      <c r="S89" s="22">
        <f t="shared" si="5"/>
        <v>9.57</v>
      </c>
    </row>
    <row r="90" spans="1:19" ht="23.25">
      <c r="A90" s="320"/>
      <c r="B90" s="13"/>
      <c r="C90" s="14"/>
      <c r="D90" s="15"/>
      <c r="E90" s="37"/>
      <c r="F90" s="17"/>
      <c r="G90" s="18" t="s">
        <v>540</v>
      </c>
      <c r="H90" s="17" t="s">
        <v>552</v>
      </c>
      <c r="I90" s="37"/>
      <c r="J90" s="19">
        <v>4</v>
      </c>
      <c r="K90" s="20" t="s">
        <v>620</v>
      </c>
      <c r="L90" s="20" t="s">
        <v>37</v>
      </c>
      <c r="M90" s="17" t="s">
        <v>585</v>
      </c>
      <c r="N90" s="17" t="s">
        <v>585</v>
      </c>
      <c r="O90" s="17" t="s">
        <v>442</v>
      </c>
      <c r="P90" s="21">
        <f t="shared" si="3"/>
        <v>88</v>
      </c>
      <c r="Q90" s="12">
        <v>330</v>
      </c>
      <c r="R90" s="21">
        <f t="shared" si="4"/>
        <v>29040</v>
      </c>
      <c r="S90" s="22">
        <f t="shared" si="5"/>
        <v>2.9040000000000004</v>
      </c>
    </row>
    <row r="91" spans="1:19" ht="23.25">
      <c r="A91" s="320"/>
      <c r="B91" s="13"/>
      <c r="C91" s="14"/>
      <c r="D91" s="15"/>
      <c r="E91" s="37"/>
      <c r="F91" s="17"/>
      <c r="G91" s="18" t="s">
        <v>540</v>
      </c>
      <c r="H91" s="17" t="s">
        <v>552</v>
      </c>
      <c r="I91" s="37"/>
      <c r="J91" s="19">
        <v>4</v>
      </c>
      <c r="K91" s="20" t="s">
        <v>620</v>
      </c>
      <c r="L91" s="20" t="s">
        <v>37</v>
      </c>
      <c r="M91" s="17" t="s">
        <v>585</v>
      </c>
      <c r="N91" s="17" t="s">
        <v>584</v>
      </c>
      <c r="O91" s="17" t="s">
        <v>369</v>
      </c>
      <c r="P91" s="21">
        <f t="shared" si="3"/>
        <v>394</v>
      </c>
      <c r="Q91" s="12">
        <v>330</v>
      </c>
      <c r="R91" s="21">
        <f t="shared" si="4"/>
        <v>130020</v>
      </c>
      <c r="S91" s="22">
        <f t="shared" si="5"/>
        <v>13.002000000000001</v>
      </c>
    </row>
    <row r="92" spans="1:19" ht="23.25">
      <c r="A92" s="320"/>
      <c r="B92" s="13"/>
      <c r="C92" s="14"/>
      <c r="D92" s="15"/>
      <c r="E92" s="37"/>
      <c r="F92" s="17"/>
      <c r="G92" s="18" t="s">
        <v>540</v>
      </c>
      <c r="H92" s="17" t="s">
        <v>552</v>
      </c>
      <c r="I92" s="37"/>
      <c r="J92" s="19">
        <v>4</v>
      </c>
      <c r="K92" s="20" t="s">
        <v>620</v>
      </c>
      <c r="L92" s="20" t="s">
        <v>37</v>
      </c>
      <c r="M92" s="17" t="s">
        <v>585</v>
      </c>
      <c r="N92" s="17" t="s">
        <v>588</v>
      </c>
      <c r="O92" s="17" t="s">
        <v>608</v>
      </c>
      <c r="P92" s="21">
        <f t="shared" si="3"/>
        <v>279</v>
      </c>
      <c r="Q92" s="12">
        <v>330</v>
      </c>
      <c r="R92" s="21">
        <f t="shared" si="4"/>
        <v>92070</v>
      </c>
      <c r="S92" s="22">
        <f t="shared" si="5"/>
        <v>9.2070000000000007</v>
      </c>
    </row>
    <row r="93" spans="1:19" ht="23.25">
      <c r="A93" s="319"/>
      <c r="B93" s="13"/>
      <c r="C93" s="14"/>
      <c r="D93" s="15"/>
      <c r="E93" s="37"/>
      <c r="F93" s="17"/>
      <c r="G93" s="18" t="s">
        <v>540</v>
      </c>
      <c r="H93" s="17" t="s">
        <v>552</v>
      </c>
      <c r="I93" s="37"/>
      <c r="J93" s="19">
        <v>4</v>
      </c>
      <c r="K93" s="20" t="s">
        <v>620</v>
      </c>
      <c r="L93" s="20" t="s">
        <v>37</v>
      </c>
      <c r="M93" s="17" t="s">
        <v>588</v>
      </c>
      <c r="N93" s="17" t="s">
        <v>584</v>
      </c>
      <c r="O93" s="17" t="s">
        <v>469</v>
      </c>
      <c r="P93" s="21">
        <f t="shared" si="3"/>
        <v>1143</v>
      </c>
      <c r="Q93" s="12">
        <v>330</v>
      </c>
      <c r="R93" s="21">
        <f t="shared" si="4"/>
        <v>377190</v>
      </c>
      <c r="S93" s="22">
        <f t="shared" si="5"/>
        <v>37.719000000000001</v>
      </c>
    </row>
    <row r="94" spans="1:19" ht="24.75" thickBot="1">
      <c r="A94" s="318" t="s">
        <v>355</v>
      </c>
      <c r="B94" s="13" t="s">
        <v>43</v>
      </c>
      <c r="C94" s="14" t="s">
        <v>94</v>
      </c>
      <c r="D94" s="15" t="s">
        <v>66</v>
      </c>
      <c r="E94" s="52" t="s">
        <v>779</v>
      </c>
      <c r="F94" s="17" t="s">
        <v>359</v>
      </c>
      <c r="G94" s="18" t="s">
        <v>540</v>
      </c>
      <c r="H94" s="17" t="s">
        <v>560</v>
      </c>
      <c r="I94" s="37"/>
      <c r="J94" s="19">
        <v>4</v>
      </c>
      <c r="K94" s="20" t="s">
        <v>620</v>
      </c>
      <c r="L94" s="20" t="s">
        <v>37</v>
      </c>
      <c r="M94" s="17" t="s">
        <v>588</v>
      </c>
      <c r="N94" s="17" t="s">
        <v>584</v>
      </c>
      <c r="O94" s="17" t="s">
        <v>457</v>
      </c>
      <c r="P94" s="21">
        <f t="shared" si="3"/>
        <v>1119</v>
      </c>
      <c r="Q94" s="12">
        <v>330</v>
      </c>
      <c r="R94" s="21">
        <f t="shared" si="4"/>
        <v>369270</v>
      </c>
      <c r="S94" s="22">
        <f t="shared" si="5"/>
        <v>36.927</v>
      </c>
    </row>
    <row r="95" spans="1:19" ht="23.25">
      <c r="A95" s="320"/>
      <c r="B95" s="13"/>
      <c r="C95" s="14"/>
      <c r="D95" s="15"/>
      <c r="E95" s="37"/>
      <c r="F95" s="17"/>
      <c r="G95" s="18" t="s">
        <v>540</v>
      </c>
      <c r="H95" s="17" t="s">
        <v>560</v>
      </c>
      <c r="I95" s="37"/>
      <c r="J95" s="19">
        <v>4</v>
      </c>
      <c r="K95" s="20" t="s">
        <v>620</v>
      </c>
      <c r="L95" s="20" t="s">
        <v>37</v>
      </c>
      <c r="M95" s="17" t="s">
        <v>588</v>
      </c>
      <c r="N95" s="17" t="s">
        <v>585</v>
      </c>
      <c r="O95" s="17" t="s">
        <v>596</v>
      </c>
      <c r="P95" s="21">
        <f t="shared" si="3"/>
        <v>821</v>
      </c>
      <c r="Q95" s="12">
        <v>330</v>
      </c>
      <c r="R95" s="21">
        <f t="shared" si="4"/>
        <v>270930</v>
      </c>
      <c r="S95" s="22">
        <f t="shared" si="5"/>
        <v>27.093</v>
      </c>
    </row>
    <row r="96" spans="1:19" ht="23.25">
      <c r="A96" s="319"/>
      <c r="B96" s="13"/>
      <c r="C96" s="14"/>
      <c r="D96" s="15"/>
      <c r="E96" s="37"/>
      <c r="F96" s="17"/>
      <c r="G96" s="18" t="s">
        <v>540</v>
      </c>
      <c r="H96" s="17" t="s">
        <v>561</v>
      </c>
      <c r="I96" s="37"/>
      <c r="J96" s="19">
        <v>4</v>
      </c>
      <c r="K96" s="20" t="s">
        <v>620</v>
      </c>
      <c r="L96" s="20" t="s">
        <v>37</v>
      </c>
      <c r="M96" s="17" t="s">
        <v>410</v>
      </c>
      <c r="N96" s="17" t="s">
        <v>585</v>
      </c>
      <c r="O96" s="17" t="s">
        <v>608</v>
      </c>
      <c r="P96" s="21">
        <f t="shared" si="3"/>
        <v>5679</v>
      </c>
      <c r="Q96" s="12">
        <v>330</v>
      </c>
      <c r="R96" s="21">
        <f t="shared" si="4"/>
        <v>1874070</v>
      </c>
      <c r="S96" s="22">
        <f t="shared" si="5"/>
        <v>187.40700000000001</v>
      </c>
    </row>
    <row r="97" spans="1:19" ht="24.75" thickBot="1">
      <c r="A97" s="318" t="s">
        <v>412</v>
      </c>
      <c r="B97" s="13" t="s">
        <v>49</v>
      </c>
      <c r="C97" s="14" t="s">
        <v>95</v>
      </c>
      <c r="D97" s="15" t="s">
        <v>96</v>
      </c>
      <c r="E97" s="52" t="s">
        <v>780</v>
      </c>
      <c r="F97" s="17" t="s">
        <v>383</v>
      </c>
      <c r="G97" s="18" t="s">
        <v>540</v>
      </c>
      <c r="H97" s="17" t="s">
        <v>550</v>
      </c>
      <c r="I97" s="37"/>
      <c r="J97" s="19">
        <v>4</v>
      </c>
      <c r="K97" s="20" t="s">
        <v>620</v>
      </c>
      <c r="L97" s="20" t="s">
        <v>37</v>
      </c>
      <c r="M97" s="17" t="s">
        <v>502</v>
      </c>
      <c r="N97" s="17" t="s">
        <v>584</v>
      </c>
      <c r="O97" s="17" t="s">
        <v>357</v>
      </c>
      <c r="P97" s="21">
        <f t="shared" si="3"/>
        <v>10752</v>
      </c>
      <c r="Q97" s="12">
        <v>330</v>
      </c>
      <c r="R97" s="21">
        <f t="shared" si="4"/>
        <v>3548160</v>
      </c>
      <c r="S97" s="22">
        <f t="shared" si="5"/>
        <v>354.81600000000003</v>
      </c>
    </row>
    <row r="98" spans="1:19" ht="23.25">
      <c r="A98" s="320"/>
      <c r="B98" s="13"/>
      <c r="C98" s="14"/>
      <c r="D98" s="15"/>
      <c r="E98" s="37"/>
      <c r="F98" s="17"/>
      <c r="G98" s="18" t="s">
        <v>540</v>
      </c>
      <c r="H98" s="17" t="s">
        <v>555</v>
      </c>
      <c r="I98" s="37"/>
      <c r="J98" s="19">
        <v>4</v>
      </c>
      <c r="K98" s="20" t="s">
        <v>620</v>
      </c>
      <c r="L98" s="20" t="s">
        <v>37</v>
      </c>
      <c r="M98" s="17" t="s">
        <v>587</v>
      </c>
      <c r="N98" s="17" t="s">
        <v>584</v>
      </c>
      <c r="O98" s="17" t="s">
        <v>609</v>
      </c>
      <c r="P98" s="21">
        <f t="shared" si="3"/>
        <v>1932</v>
      </c>
      <c r="Q98" s="12">
        <v>330</v>
      </c>
      <c r="R98" s="21">
        <f t="shared" si="4"/>
        <v>637560</v>
      </c>
      <c r="S98" s="22">
        <f t="shared" si="5"/>
        <v>63.756</v>
      </c>
    </row>
    <row r="99" spans="1:19" ht="23.25">
      <c r="A99" s="319"/>
      <c r="B99" s="13"/>
      <c r="C99" s="14"/>
      <c r="D99" s="15"/>
      <c r="E99" s="37"/>
      <c r="F99" s="17"/>
      <c r="G99" s="18" t="s">
        <v>540</v>
      </c>
      <c r="H99" s="17" t="s">
        <v>555</v>
      </c>
      <c r="I99" s="37"/>
      <c r="J99" s="19">
        <v>4</v>
      </c>
      <c r="K99" s="20" t="s">
        <v>620</v>
      </c>
      <c r="L99" s="20" t="s">
        <v>37</v>
      </c>
      <c r="M99" s="17" t="s">
        <v>584</v>
      </c>
      <c r="N99" s="17" t="s">
        <v>585</v>
      </c>
      <c r="O99" s="17" t="s">
        <v>502</v>
      </c>
      <c r="P99" s="21">
        <f t="shared" si="3"/>
        <v>1226</v>
      </c>
      <c r="Q99" s="12">
        <v>330</v>
      </c>
      <c r="R99" s="21">
        <f t="shared" si="4"/>
        <v>404580</v>
      </c>
      <c r="S99" s="22">
        <f t="shared" si="5"/>
        <v>40.457999999999998</v>
      </c>
    </row>
    <row r="100" spans="1:19" ht="24.75" thickBot="1">
      <c r="A100" s="318" t="s">
        <v>445</v>
      </c>
      <c r="B100" s="13" t="s">
        <v>43</v>
      </c>
      <c r="C100" s="14" t="s">
        <v>97</v>
      </c>
      <c r="D100" s="15" t="s">
        <v>45</v>
      </c>
      <c r="E100" s="52" t="s">
        <v>781</v>
      </c>
      <c r="F100" s="17" t="s">
        <v>384</v>
      </c>
      <c r="G100" s="18" t="s">
        <v>540</v>
      </c>
      <c r="H100" s="17" t="s">
        <v>560</v>
      </c>
      <c r="I100" s="37"/>
      <c r="J100" s="19">
        <v>4</v>
      </c>
      <c r="K100" s="20" t="s">
        <v>620</v>
      </c>
      <c r="L100" s="20" t="s">
        <v>37</v>
      </c>
      <c r="M100" s="17" t="s">
        <v>481</v>
      </c>
      <c r="N100" s="17" t="s">
        <v>585</v>
      </c>
      <c r="O100" s="17" t="s">
        <v>469</v>
      </c>
      <c r="P100" s="21">
        <f t="shared" si="3"/>
        <v>443</v>
      </c>
      <c r="Q100" s="12">
        <v>330</v>
      </c>
      <c r="R100" s="21">
        <f t="shared" si="4"/>
        <v>146190</v>
      </c>
      <c r="S100" s="22">
        <f t="shared" si="5"/>
        <v>14.619000000000002</v>
      </c>
    </row>
    <row r="101" spans="1:19" ht="23.25">
      <c r="A101" s="319"/>
      <c r="B101" s="13"/>
      <c r="C101" s="14"/>
      <c r="D101" s="15"/>
      <c r="E101" s="37"/>
      <c r="F101" s="17"/>
      <c r="G101" s="18" t="s">
        <v>540</v>
      </c>
      <c r="H101" s="17" t="s">
        <v>560</v>
      </c>
      <c r="I101" s="37"/>
      <c r="J101" s="19">
        <v>4</v>
      </c>
      <c r="K101" s="20" t="s">
        <v>620</v>
      </c>
      <c r="L101" s="20" t="s">
        <v>37</v>
      </c>
      <c r="M101" s="17" t="s">
        <v>588</v>
      </c>
      <c r="N101" s="17" t="s">
        <v>585</v>
      </c>
      <c r="O101" s="17" t="s">
        <v>517</v>
      </c>
      <c r="P101" s="21">
        <f t="shared" si="3"/>
        <v>811</v>
      </c>
      <c r="Q101" s="12">
        <v>330</v>
      </c>
      <c r="R101" s="21">
        <f t="shared" si="4"/>
        <v>267630</v>
      </c>
      <c r="S101" s="22">
        <f t="shared" si="5"/>
        <v>26.763000000000002</v>
      </c>
    </row>
    <row r="102" spans="1:19" ht="24.75" thickBot="1">
      <c r="A102" s="318" t="s">
        <v>469</v>
      </c>
      <c r="B102" s="13" t="s">
        <v>49</v>
      </c>
      <c r="C102" s="14" t="s">
        <v>98</v>
      </c>
      <c r="D102" s="15" t="s">
        <v>45</v>
      </c>
      <c r="E102" s="52" t="s">
        <v>782</v>
      </c>
      <c r="F102" s="17" t="s">
        <v>385</v>
      </c>
      <c r="G102" s="18" t="s">
        <v>540</v>
      </c>
      <c r="H102" s="17" t="s">
        <v>560</v>
      </c>
      <c r="I102" s="37"/>
      <c r="J102" s="19">
        <v>4</v>
      </c>
      <c r="K102" s="20" t="s">
        <v>620</v>
      </c>
      <c r="L102" s="20" t="s">
        <v>37</v>
      </c>
      <c r="M102" s="17" t="s">
        <v>481</v>
      </c>
      <c r="N102" s="17" t="s">
        <v>585</v>
      </c>
      <c r="O102" s="17" t="s">
        <v>603</v>
      </c>
      <c r="P102" s="21">
        <f t="shared" si="3"/>
        <v>437</v>
      </c>
      <c r="Q102" s="12">
        <v>330</v>
      </c>
      <c r="R102" s="21">
        <f t="shared" si="4"/>
        <v>144210</v>
      </c>
      <c r="S102" s="22">
        <f t="shared" si="5"/>
        <v>14.421000000000001</v>
      </c>
    </row>
    <row r="103" spans="1:19" ht="23.25">
      <c r="A103" s="320"/>
      <c r="B103" s="13"/>
      <c r="C103" s="14"/>
      <c r="D103" s="15"/>
      <c r="E103" s="37"/>
      <c r="F103" s="17"/>
      <c r="G103" s="18" t="s">
        <v>540</v>
      </c>
      <c r="H103" s="17" t="s">
        <v>560</v>
      </c>
      <c r="I103" s="37"/>
      <c r="J103" s="19">
        <v>4</v>
      </c>
      <c r="K103" s="20" t="s">
        <v>620</v>
      </c>
      <c r="L103" s="20" t="s">
        <v>37</v>
      </c>
      <c r="M103" s="17" t="s">
        <v>481</v>
      </c>
      <c r="N103" s="17" t="s">
        <v>585</v>
      </c>
      <c r="O103" s="17" t="s">
        <v>610</v>
      </c>
      <c r="P103" s="21">
        <f t="shared" si="3"/>
        <v>455</v>
      </c>
      <c r="Q103" s="12">
        <v>330</v>
      </c>
      <c r="R103" s="21">
        <f t="shared" si="4"/>
        <v>150150</v>
      </c>
      <c r="S103" s="22">
        <f t="shared" si="5"/>
        <v>15.015000000000001</v>
      </c>
    </row>
    <row r="104" spans="1:19" ht="23.25">
      <c r="A104" s="319"/>
      <c r="B104" s="13"/>
      <c r="C104" s="14"/>
      <c r="D104" s="15"/>
      <c r="E104" s="37"/>
      <c r="F104" s="17"/>
      <c r="G104" s="18" t="s">
        <v>540</v>
      </c>
      <c r="H104" s="17" t="s">
        <v>563</v>
      </c>
      <c r="I104" s="37"/>
      <c r="J104" s="19">
        <v>4</v>
      </c>
      <c r="K104" s="20" t="s">
        <v>620</v>
      </c>
      <c r="L104" s="20" t="s">
        <v>37</v>
      </c>
      <c r="M104" s="17" t="s">
        <v>481</v>
      </c>
      <c r="N104" s="17" t="s">
        <v>588</v>
      </c>
      <c r="O104" s="17" t="s">
        <v>597</v>
      </c>
      <c r="P104" s="21">
        <f t="shared" si="3"/>
        <v>649</v>
      </c>
      <c r="Q104" s="12">
        <v>330</v>
      </c>
      <c r="R104" s="21">
        <f t="shared" si="4"/>
        <v>214170</v>
      </c>
      <c r="S104" s="22">
        <f t="shared" si="5"/>
        <v>21.417000000000002</v>
      </c>
    </row>
    <row r="105" spans="1:19" ht="24.75" thickBot="1">
      <c r="A105" s="318" t="s">
        <v>612</v>
      </c>
      <c r="B105" s="13" t="s">
        <v>49</v>
      </c>
      <c r="C105" s="14" t="s">
        <v>99</v>
      </c>
      <c r="D105" s="15" t="s">
        <v>47</v>
      </c>
      <c r="E105" s="52" t="s">
        <v>941</v>
      </c>
      <c r="F105" s="17" t="s">
        <v>386</v>
      </c>
      <c r="G105" s="18" t="s">
        <v>540</v>
      </c>
      <c r="H105" s="17" t="s">
        <v>542</v>
      </c>
      <c r="I105" s="37"/>
      <c r="J105" s="19">
        <v>4</v>
      </c>
      <c r="K105" s="20" t="s">
        <v>620</v>
      </c>
      <c r="L105" s="20" t="s">
        <v>37</v>
      </c>
      <c r="M105" s="17" t="s">
        <v>585</v>
      </c>
      <c r="N105" s="17" t="s">
        <v>585</v>
      </c>
      <c r="O105" s="17" t="s">
        <v>611</v>
      </c>
      <c r="P105" s="21">
        <f t="shared" si="3"/>
        <v>66</v>
      </c>
      <c r="Q105" s="12">
        <v>330</v>
      </c>
      <c r="R105" s="21">
        <f t="shared" si="4"/>
        <v>21780</v>
      </c>
      <c r="S105" s="22">
        <f t="shared" si="5"/>
        <v>2.1779999999999999</v>
      </c>
    </row>
    <row r="106" spans="1:19" ht="23.25">
      <c r="A106" s="320"/>
      <c r="B106" s="13"/>
      <c r="C106" s="14"/>
      <c r="D106" s="15"/>
      <c r="E106" s="37"/>
      <c r="F106" s="17"/>
      <c r="G106" s="18" t="s">
        <v>540</v>
      </c>
      <c r="H106" s="17" t="s">
        <v>542</v>
      </c>
      <c r="I106" s="37"/>
      <c r="J106" s="19">
        <v>4</v>
      </c>
      <c r="K106" s="20" t="s">
        <v>620</v>
      </c>
      <c r="L106" s="20" t="s">
        <v>37</v>
      </c>
      <c r="M106" s="17" t="s">
        <v>537</v>
      </c>
      <c r="N106" s="17" t="s">
        <v>585</v>
      </c>
      <c r="O106" s="17" t="s">
        <v>589</v>
      </c>
      <c r="P106" s="21">
        <f t="shared" si="3"/>
        <v>2410</v>
      </c>
      <c r="Q106" s="12">
        <v>330</v>
      </c>
      <c r="R106" s="21">
        <f t="shared" si="4"/>
        <v>795300</v>
      </c>
      <c r="S106" s="22">
        <f t="shared" si="5"/>
        <v>79.53</v>
      </c>
    </row>
    <row r="107" spans="1:19" ht="23.25">
      <c r="A107" s="319"/>
      <c r="B107" s="13"/>
      <c r="C107" s="14"/>
      <c r="D107" s="15"/>
      <c r="E107" s="37"/>
      <c r="F107" s="17"/>
      <c r="G107" s="18" t="s">
        <v>540</v>
      </c>
      <c r="H107" s="17" t="s">
        <v>550</v>
      </c>
      <c r="I107" s="37"/>
      <c r="J107" s="19">
        <v>4</v>
      </c>
      <c r="K107" s="20" t="s">
        <v>620</v>
      </c>
      <c r="L107" s="20" t="s">
        <v>37</v>
      </c>
      <c r="M107" s="17" t="s">
        <v>590</v>
      </c>
      <c r="N107" s="17" t="s">
        <v>481</v>
      </c>
      <c r="O107" s="17" t="s">
        <v>609</v>
      </c>
      <c r="P107" s="21">
        <f t="shared" si="3"/>
        <v>3732</v>
      </c>
      <c r="Q107" s="12">
        <v>330</v>
      </c>
      <c r="R107" s="21">
        <f t="shared" si="4"/>
        <v>1231560</v>
      </c>
      <c r="S107" s="22">
        <f t="shared" si="5"/>
        <v>123.15600000000001</v>
      </c>
    </row>
    <row r="108" spans="1:19" ht="24.75" thickBot="1">
      <c r="A108" s="318" t="s">
        <v>375</v>
      </c>
      <c r="B108" s="13" t="s">
        <v>49</v>
      </c>
      <c r="C108" s="14" t="s">
        <v>100</v>
      </c>
      <c r="D108" s="15" t="s">
        <v>101</v>
      </c>
      <c r="E108" s="52" t="s">
        <v>942</v>
      </c>
      <c r="F108" s="17" t="s">
        <v>387</v>
      </c>
      <c r="G108" s="18" t="s">
        <v>540</v>
      </c>
      <c r="H108" s="17" t="s">
        <v>561</v>
      </c>
      <c r="I108" s="37"/>
      <c r="J108" s="19">
        <v>4</v>
      </c>
      <c r="K108" s="20" t="s">
        <v>620</v>
      </c>
      <c r="L108" s="20" t="s">
        <v>37</v>
      </c>
      <c r="M108" s="17" t="s">
        <v>481</v>
      </c>
      <c r="N108" s="17" t="s">
        <v>585</v>
      </c>
      <c r="O108" s="17" t="s">
        <v>355</v>
      </c>
      <c r="P108" s="21">
        <f t="shared" si="3"/>
        <v>440</v>
      </c>
      <c r="Q108" s="12">
        <v>330</v>
      </c>
      <c r="R108" s="21">
        <f t="shared" si="4"/>
        <v>145200</v>
      </c>
      <c r="S108" s="22">
        <f t="shared" si="5"/>
        <v>14.520000000000001</v>
      </c>
    </row>
    <row r="109" spans="1:19" ht="23.25">
      <c r="A109" s="319"/>
      <c r="B109" s="13"/>
      <c r="C109" s="14"/>
      <c r="D109" s="15"/>
      <c r="E109" s="37"/>
      <c r="F109" s="17"/>
      <c r="G109" s="18" t="s">
        <v>540</v>
      </c>
      <c r="H109" s="17" t="s">
        <v>564</v>
      </c>
      <c r="I109" s="37"/>
      <c r="J109" s="19">
        <v>4</v>
      </c>
      <c r="K109" s="20" t="s">
        <v>620</v>
      </c>
      <c r="L109" s="20" t="s">
        <v>37</v>
      </c>
      <c r="M109" s="17" t="s">
        <v>595</v>
      </c>
      <c r="N109" s="17" t="s">
        <v>585</v>
      </c>
      <c r="O109" s="17" t="s">
        <v>349</v>
      </c>
      <c r="P109" s="21">
        <f t="shared" si="3"/>
        <v>13263</v>
      </c>
      <c r="Q109" s="12">
        <v>330</v>
      </c>
      <c r="R109" s="21">
        <f t="shared" si="4"/>
        <v>4376790</v>
      </c>
      <c r="S109" s="22">
        <f t="shared" si="5"/>
        <v>437.67900000000003</v>
      </c>
    </row>
    <row r="110" spans="1:19" ht="24.75" thickBot="1">
      <c r="A110" s="318" t="s">
        <v>485</v>
      </c>
      <c r="B110" s="13" t="s">
        <v>49</v>
      </c>
      <c r="C110" s="14" t="s">
        <v>102</v>
      </c>
      <c r="D110" s="15" t="s">
        <v>45</v>
      </c>
      <c r="E110" s="52" t="s">
        <v>783</v>
      </c>
      <c r="F110" s="17" t="s">
        <v>388</v>
      </c>
      <c r="G110" s="18" t="s">
        <v>540</v>
      </c>
      <c r="H110" s="17" t="s">
        <v>552</v>
      </c>
      <c r="I110" s="37"/>
      <c r="J110" s="19">
        <v>4</v>
      </c>
      <c r="K110" s="20" t="s">
        <v>620</v>
      </c>
      <c r="L110" s="20" t="s">
        <v>37</v>
      </c>
      <c r="M110" s="17" t="s">
        <v>584</v>
      </c>
      <c r="N110" s="17" t="s">
        <v>481</v>
      </c>
      <c r="O110" s="17" t="s">
        <v>405</v>
      </c>
      <c r="P110" s="21">
        <f t="shared" si="3"/>
        <v>1330</v>
      </c>
      <c r="Q110" s="12">
        <v>330</v>
      </c>
      <c r="R110" s="21">
        <f t="shared" si="4"/>
        <v>438900</v>
      </c>
      <c r="S110" s="22">
        <f t="shared" si="5"/>
        <v>43.89</v>
      </c>
    </row>
    <row r="111" spans="1:19" ht="23.25">
      <c r="A111" s="319"/>
      <c r="B111" s="13"/>
      <c r="C111" s="14"/>
      <c r="D111" s="15"/>
      <c r="E111" s="37"/>
      <c r="F111" s="17"/>
      <c r="G111" s="18" t="s">
        <v>540</v>
      </c>
      <c r="H111" s="17" t="s">
        <v>559</v>
      </c>
      <c r="I111" s="37"/>
      <c r="J111" s="19">
        <v>4</v>
      </c>
      <c r="K111" s="20" t="s">
        <v>620</v>
      </c>
      <c r="L111" s="20" t="s">
        <v>37</v>
      </c>
      <c r="M111" s="17" t="s">
        <v>586</v>
      </c>
      <c r="N111" s="17" t="s">
        <v>584</v>
      </c>
      <c r="O111" s="17" t="s">
        <v>598</v>
      </c>
      <c r="P111" s="21">
        <f t="shared" si="3"/>
        <v>3180</v>
      </c>
      <c r="Q111" s="12">
        <v>330</v>
      </c>
      <c r="R111" s="21">
        <f t="shared" si="4"/>
        <v>1049400</v>
      </c>
      <c r="S111" s="22">
        <f t="shared" si="5"/>
        <v>104.94000000000001</v>
      </c>
    </row>
    <row r="112" spans="1:19" ht="24.75" thickBot="1">
      <c r="A112" s="10" t="s">
        <v>618</v>
      </c>
      <c r="B112" s="13" t="s">
        <v>49</v>
      </c>
      <c r="C112" s="14" t="s">
        <v>103</v>
      </c>
      <c r="D112" s="15" t="s">
        <v>104</v>
      </c>
      <c r="E112" s="52" t="s">
        <v>954</v>
      </c>
      <c r="F112" s="17" t="s">
        <v>389</v>
      </c>
      <c r="G112" s="18" t="s">
        <v>540</v>
      </c>
      <c r="H112" s="17" t="s">
        <v>545</v>
      </c>
      <c r="I112" s="37"/>
      <c r="J112" s="19">
        <v>4</v>
      </c>
      <c r="K112" s="20" t="s">
        <v>620</v>
      </c>
      <c r="L112" s="20" t="s">
        <v>37</v>
      </c>
      <c r="M112" s="17" t="s">
        <v>481</v>
      </c>
      <c r="N112" s="17" t="s">
        <v>584</v>
      </c>
      <c r="O112" s="17" t="s">
        <v>486</v>
      </c>
      <c r="P112" s="21">
        <f t="shared" si="3"/>
        <v>712</v>
      </c>
      <c r="Q112" s="12">
        <v>330</v>
      </c>
      <c r="R112" s="21">
        <f t="shared" si="4"/>
        <v>234960</v>
      </c>
      <c r="S112" s="22">
        <f t="shared" si="5"/>
        <v>23.496000000000002</v>
      </c>
    </row>
    <row r="113" spans="1:19" ht="24.75" thickBot="1">
      <c r="A113" s="10" t="s">
        <v>367</v>
      </c>
      <c r="B113" s="13" t="s">
        <v>43</v>
      </c>
      <c r="C113" s="14" t="s">
        <v>105</v>
      </c>
      <c r="D113" s="15" t="s">
        <v>106</v>
      </c>
      <c r="E113" s="52" t="s">
        <v>784</v>
      </c>
      <c r="F113" s="17" t="s">
        <v>390</v>
      </c>
      <c r="G113" s="18" t="s">
        <v>540</v>
      </c>
      <c r="H113" s="17" t="s">
        <v>543</v>
      </c>
      <c r="I113" s="37"/>
      <c r="J113" s="19">
        <v>4</v>
      </c>
      <c r="K113" s="20" t="s">
        <v>620</v>
      </c>
      <c r="L113" s="20" t="s">
        <v>37</v>
      </c>
      <c r="M113" s="17" t="s">
        <v>537</v>
      </c>
      <c r="N113" s="17" t="s">
        <v>481</v>
      </c>
      <c r="O113" s="17" t="s">
        <v>482</v>
      </c>
      <c r="P113" s="21">
        <f t="shared" si="3"/>
        <v>2598</v>
      </c>
      <c r="Q113" s="12">
        <v>330</v>
      </c>
      <c r="R113" s="21">
        <f t="shared" si="4"/>
        <v>857340</v>
      </c>
      <c r="S113" s="22">
        <f t="shared" si="5"/>
        <v>85.734000000000009</v>
      </c>
    </row>
    <row r="114" spans="1:19" ht="24.75" thickBot="1">
      <c r="A114" s="318" t="s">
        <v>597</v>
      </c>
      <c r="B114" s="13" t="s">
        <v>49</v>
      </c>
      <c r="C114" s="14" t="s">
        <v>107</v>
      </c>
      <c r="D114" s="15" t="s">
        <v>45</v>
      </c>
      <c r="E114" s="52" t="s">
        <v>943</v>
      </c>
      <c r="F114" s="17" t="s">
        <v>391</v>
      </c>
      <c r="G114" s="18" t="s">
        <v>540</v>
      </c>
      <c r="H114" s="17" t="s">
        <v>565</v>
      </c>
      <c r="I114" s="37"/>
      <c r="J114" s="19">
        <v>4</v>
      </c>
      <c r="K114" s="20" t="s">
        <v>620</v>
      </c>
      <c r="L114" s="20" t="s">
        <v>37</v>
      </c>
      <c r="M114" s="17" t="s">
        <v>517</v>
      </c>
      <c r="N114" s="17" t="s">
        <v>481</v>
      </c>
      <c r="O114" s="17" t="s">
        <v>346</v>
      </c>
      <c r="P114" s="21">
        <f t="shared" si="3"/>
        <v>4535</v>
      </c>
      <c r="Q114" s="12">
        <v>330</v>
      </c>
      <c r="R114" s="21">
        <f t="shared" si="4"/>
        <v>1496550</v>
      </c>
      <c r="S114" s="22">
        <f t="shared" si="5"/>
        <v>149.655</v>
      </c>
    </row>
    <row r="115" spans="1:19" ht="24.75" thickBot="1">
      <c r="A115" s="320"/>
      <c r="B115" s="13" t="s">
        <v>49</v>
      </c>
      <c r="C115" s="14" t="s">
        <v>107</v>
      </c>
      <c r="D115" s="15" t="s">
        <v>45</v>
      </c>
      <c r="E115" s="52" t="s">
        <v>943</v>
      </c>
      <c r="F115" s="17"/>
      <c r="G115" s="18" t="s">
        <v>540</v>
      </c>
      <c r="H115" s="17" t="s">
        <v>552</v>
      </c>
      <c r="I115" s="37"/>
      <c r="J115" s="19">
        <v>4</v>
      </c>
      <c r="K115" s="20" t="s">
        <v>620</v>
      </c>
      <c r="L115" s="20" t="s">
        <v>37</v>
      </c>
      <c r="M115" s="17" t="s">
        <v>481</v>
      </c>
      <c r="N115" s="17" t="s">
        <v>585</v>
      </c>
      <c r="O115" s="17" t="s">
        <v>357</v>
      </c>
      <c r="P115" s="21">
        <f t="shared" si="3"/>
        <v>452</v>
      </c>
      <c r="Q115" s="12">
        <v>330</v>
      </c>
      <c r="R115" s="21">
        <f t="shared" si="4"/>
        <v>149160</v>
      </c>
      <c r="S115" s="22">
        <f t="shared" si="5"/>
        <v>14.916</v>
      </c>
    </row>
    <row r="116" spans="1:19" ht="23.25">
      <c r="A116" s="320"/>
      <c r="B116" s="13"/>
      <c r="C116" s="14"/>
      <c r="D116" s="15"/>
      <c r="E116" s="37"/>
      <c r="F116" s="17"/>
      <c r="G116" s="18" t="s">
        <v>540</v>
      </c>
      <c r="H116" s="17" t="s">
        <v>566</v>
      </c>
      <c r="I116" s="37"/>
      <c r="J116" s="19">
        <v>4</v>
      </c>
      <c r="K116" s="20" t="s">
        <v>620</v>
      </c>
      <c r="L116" s="20" t="s">
        <v>37</v>
      </c>
      <c r="M116" s="17" t="s">
        <v>588</v>
      </c>
      <c r="N116" s="17" t="s">
        <v>584</v>
      </c>
      <c r="O116" s="17" t="s">
        <v>381</v>
      </c>
      <c r="P116" s="21">
        <f t="shared" si="3"/>
        <v>1159</v>
      </c>
      <c r="Q116" s="12">
        <v>330</v>
      </c>
      <c r="R116" s="21">
        <f t="shared" si="4"/>
        <v>382470</v>
      </c>
      <c r="S116" s="22">
        <f t="shared" si="5"/>
        <v>38.247</v>
      </c>
    </row>
    <row r="117" spans="1:19" ht="23.25">
      <c r="A117" s="319"/>
      <c r="B117" s="13"/>
      <c r="C117" s="14"/>
      <c r="D117" s="15"/>
      <c r="E117" s="37"/>
      <c r="F117" s="17"/>
      <c r="G117" s="18" t="s">
        <v>540</v>
      </c>
      <c r="H117" s="17" t="s">
        <v>552</v>
      </c>
      <c r="I117" s="37"/>
      <c r="J117" s="19">
        <v>4</v>
      </c>
      <c r="K117" s="20" t="s">
        <v>620</v>
      </c>
      <c r="L117" s="20" t="s">
        <v>37</v>
      </c>
      <c r="M117" s="17" t="s">
        <v>481</v>
      </c>
      <c r="N117" s="17" t="s">
        <v>588</v>
      </c>
      <c r="O117" s="17" t="s">
        <v>603</v>
      </c>
      <c r="P117" s="21">
        <f t="shared" si="3"/>
        <v>637</v>
      </c>
      <c r="Q117" s="12">
        <v>330</v>
      </c>
      <c r="R117" s="21">
        <f t="shared" si="4"/>
        <v>210210</v>
      </c>
      <c r="S117" s="22">
        <f t="shared" si="5"/>
        <v>21.021000000000001</v>
      </c>
    </row>
    <row r="118" spans="1:19" ht="24.75" thickBot="1">
      <c r="A118" s="10" t="s">
        <v>462</v>
      </c>
      <c r="B118" s="13" t="s">
        <v>49</v>
      </c>
      <c r="C118" s="14" t="s">
        <v>108</v>
      </c>
      <c r="D118" s="15" t="s">
        <v>45</v>
      </c>
      <c r="E118" s="52" t="s">
        <v>785</v>
      </c>
      <c r="F118" s="17" t="s">
        <v>360</v>
      </c>
      <c r="G118" s="18" t="s">
        <v>540</v>
      </c>
      <c r="H118" s="17" t="s">
        <v>552</v>
      </c>
      <c r="I118" s="37"/>
      <c r="J118" s="19">
        <v>4</v>
      </c>
      <c r="K118" s="20" t="s">
        <v>620</v>
      </c>
      <c r="L118" s="20" t="s">
        <v>37</v>
      </c>
      <c r="M118" s="17" t="s">
        <v>481</v>
      </c>
      <c r="N118" s="17" t="s">
        <v>588</v>
      </c>
      <c r="O118" s="17" t="s">
        <v>471</v>
      </c>
      <c r="P118" s="21">
        <f t="shared" si="3"/>
        <v>693</v>
      </c>
      <c r="Q118" s="12">
        <v>330</v>
      </c>
      <c r="R118" s="21">
        <f t="shared" si="4"/>
        <v>228690</v>
      </c>
      <c r="S118" s="22">
        <f t="shared" si="5"/>
        <v>22.869</v>
      </c>
    </row>
    <row r="119" spans="1:19" ht="24.75" thickBot="1">
      <c r="A119" s="318" t="s">
        <v>403</v>
      </c>
      <c r="B119" s="13" t="s">
        <v>49</v>
      </c>
      <c r="C119" s="14" t="s">
        <v>109</v>
      </c>
      <c r="D119" s="15" t="s">
        <v>101</v>
      </c>
      <c r="E119" s="52" t="s">
        <v>786</v>
      </c>
      <c r="F119" s="17" t="s">
        <v>392</v>
      </c>
      <c r="G119" s="18" t="s">
        <v>540</v>
      </c>
      <c r="H119" s="17" t="s">
        <v>565</v>
      </c>
      <c r="I119" s="37"/>
      <c r="J119" s="19">
        <v>4</v>
      </c>
      <c r="K119" s="20" t="s">
        <v>620</v>
      </c>
      <c r="L119" s="20" t="s">
        <v>37</v>
      </c>
      <c r="M119" s="17" t="s">
        <v>588</v>
      </c>
      <c r="N119" s="17" t="s">
        <v>584</v>
      </c>
      <c r="O119" s="17" t="s">
        <v>612</v>
      </c>
      <c r="P119" s="21">
        <f t="shared" si="3"/>
        <v>1144</v>
      </c>
      <c r="Q119" s="12">
        <v>330</v>
      </c>
      <c r="R119" s="21">
        <f t="shared" si="4"/>
        <v>377520</v>
      </c>
      <c r="S119" s="22">
        <f t="shared" si="5"/>
        <v>37.752000000000002</v>
      </c>
    </row>
    <row r="120" spans="1:19" ht="23.25">
      <c r="A120" s="319"/>
      <c r="B120" s="13"/>
      <c r="C120" s="14"/>
      <c r="D120" s="15"/>
      <c r="E120" s="37"/>
      <c r="F120" s="17"/>
      <c r="G120" s="18" t="s">
        <v>540</v>
      </c>
      <c r="H120" s="17" t="s">
        <v>565</v>
      </c>
      <c r="I120" s="37"/>
      <c r="J120" s="19">
        <v>4</v>
      </c>
      <c r="K120" s="20" t="s">
        <v>620</v>
      </c>
      <c r="L120" s="20" t="s">
        <v>37</v>
      </c>
      <c r="M120" s="17" t="s">
        <v>588</v>
      </c>
      <c r="N120" s="17" t="s">
        <v>584</v>
      </c>
      <c r="O120" s="17" t="s">
        <v>357</v>
      </c>
      <c r="P120" s="21">
        <f t="shared" si="3"/>
        <v>1152</v>
      </c>
      <c r="Q120" s="12">
        <v>330</v>
      </c>
      <c r="R120" s="21">
        <f t="shared" si="4"/>
        <v>380160</v>
      </c>
      <c r="S120" s="22">
        <f t="shared" si="5"/>
        <v>38.016000000000005</v>
      </c>
    </row>
    <row r="121" spans="1:19" ht="24.75" thickBot="1">
      <c r="A121" s="318" t="s">
        <v>357</v>
      </c>
      <c r="B121" s="13" t="s">
        <v>49</v>
      </c>
      <c r="C121" s="14" t="s">
        <v>110</v>
      </c>
      <c r="D121" s="15" t="s">
        <v>59</v>
      </c>
      <c r="E121" s="52" t="s">
        <v>787</v>
      </c>
      <c r="F121" s="17" t="s">
        <v>393</v>
      </c>
      <c r="G121" s="18" t="s">
        <v>540</v>
      </c>
      <c r="H121" s="17" t="s">
        <v>552</v>
      </c>
      <c r="I121" s="37"/>
      <c r="J121" s="19">
        <v>4</v>
      </c>
      <c r="K121" s="20" t="s">
        <v>620</v>
      </c>
      <c r="L121" s="20" t="s">
        <v>37</v>
      </c>
      <c r="M121" s="17" t="s">
        <v>584</v>
      </c>
      <c r="N121" s="17" t="s">
        <v>588</v>
      </c>
      <c r="O121" s="17" t="s">
        <v>603</v>
      </c>
      <c r="P121" s="21">
        <f t="shared" si="3"/>
        <v>1437</v>
      </c>
      <c r="Q121" s="12">
        <v>330</v>
      </c>
      <c r="R121" s="21">
        <f t="shared" si="4"/>
        <v>474210</v>
      </c>
      <c r="S121" s="22">
        <f t="shared" si="5"/>
        <v>47.420999999999999</v>
      </c>
    </row>
    <row r="122" spans="1:19" ht="23.25">
      <c r="A122" s="319"/>
      <c r="B122" s="13"/>
      <c r="C122" s="14"/>
      <c r="D122" s="15"/>
      <c r="E122" s="37"/>
      <c r="F122" s="17"/>
      <c r="G122" s="18" t="s">
        <v>540</v>
      </c>
      <c r="H122" s="17" t="s">
        <v>567</v>
      </c>
      <c r="I122" s="37"/>
      <c r="J122" s="19">
        <v>4</v>
      </c>
      <c r="K122" s="20" t="s">
        <v>620</v>
      </c>
      <c r="L122" s="20" t="s">
        <v>37</v>
      </c>
      <c r="M122" s="17" t="s">
        <v>590</v>
      </c>
      <c r="N122" s="17" t="s">
        <v>584</v>
      </c>
      <c r="O122" s="17" t="s">
        <v>600</v>
      </c>
      <c r="P122" s="21">
        <f t="shared" si="3"/>
        <v>3954</v>
      </c>
      <c r="Q122" s="12">
        <v>330</v>
      </c>
      <c r="R122" s="21">
        <f t="shared" si="4"/>
        <v>1304820</v>
      </c>
      <c r="S122" s="22">
        <f t="shared" si="5"/>
        <v>130.482</v>
      </c>
    </row>
    <row r="123" spans="1:19" ht="24.75" thickBot="1">
      <c r="A123" s="318" t="s">
        <v>539</v>
      </c>
      <c r="B123" s="13" t="s">
        <v>43</v>
      </c>
      <c r="C123" s="14" t="s">
        <v>111</v>
      </c>
      <c r="D123" s="15" t="s">
        <v>45</v>
      </c>
      <c r="E123" s="52" t="s">
        <v>788</v>
      </c>
      <c r="F123" s="17" t="s">
        <v>394</v>
      </c>
      <c r="G123" s="18" t="s">
        <v>540</v>
      </c>
      <c r="H123" s="17" t="s">
        <v>557</v>
      </c>
      <c r="I123" s="37"/>
      <c r="J123" s="19">
        <v>4</v>
      </c>
      <c r="K123" s="20" t="s">
        <v>620</v>
      </c>
      <c r="L123" s="20" t="s">
        <v>37</v>
      </c>
      <c r="M123" s="17" t="s">
        <v>584</v>
      </c>
      <c r="N123" s="17" t="s">
        <v>585</v>
      </c>
      <c r="O123" s="17" t="s">
        <v>604</v>
      </c>
      <c r="P123" s="21">
        <f t="shared" si="3"/>
        <v>1274</v>
      </c>
      <c r="Q123" s="12">
        <v>330</v>
      </c>
      <c r="R123" s="21">
        <f t="shared" si="4"/>
        <v>420420</v>
      </c>
      <c r="S123" s="22">
        <f t="shared" si="5"/>
        <v>42.042000000000002</v>
      </c>
    </row>
    <row r="124" spans="1:19" ht="23.25">
      <c r="A124" s="320"/>
      <c r="B124" s="13"/>
      <c r="C124" s="14"/>
      <c r="D124" s="15"/>
      <c r="E124" s="37"/>
      <c r="F124" s="17"/>
      <c r="G124" s="18" t="s">
        <v>540</v>
      </c>
      <c r="H124" s="17" t="s">
        <v>553</v>
      </c>
      <c r="I124" s="37"/>
      <c r="J124" s="19">
        <v>4</v>
      </c>
      <c r="K124" s="20" t="s">
        <v>620</v>
      </c>
      <c r="L124" s="20" t="s">
        <v>37</v>
      </c>
      <c r="M124" s="17" t="s">
        <v>447</v>
      </c>
      <c r="N124" s="17" t="s">
        <v>584</v>
      </c>
      <c r="O124" s="17" t="s">
        <v>401</v>
      </c>
      <c r="P124" s="21">
        <f t="shared" si="3"/>
        <v>3531</v>
      </c>
      <c r="Q124" s="12">
        <v>330</v>
      </c>
      <c r="R124" s="21">
        <f t="shared" si="4"/>
        <v>1165230</v>
      </c>
      <c r="S124" s="22">
        <f t="shared" si="5"/>
        <v>116.52300000000001</v>
      </c>
    </row>
    <row r="125" spans="1:19" ht="23.25">
      <c r="A125" s="319"/>
      <c r="B125" s="13"/>
      <c r="C125" s="14"/>
      <c r="D125" s="15"/>
      <c r="E125" s="37"/>
      <c r="F125" s="17"/>
      <c r="G125" s="18" t="s">
        <v>540</v>
      </c>
      <c r="H125" s="17" t="s">
        <v>541</v>
      </c>
      <c r="I125" s="37"/>
      <c r="J125" s="19">
        <v>4</v>
      </c>
      <c r="K125" s="20" t="s">
        <v>620</v>
      </c>
      <c r="L125" s="20" t="s">
        <v>37</v>
      </c>
      <c r="M125" s="17" t="s">
        <v>590</v>
      </c>
      <c r="N125" s="17" t="s">
        <v>481</v>
      </c>
      <c r="O125" s="17" t="s">
        <v>587</v>
      </c>
      <c r="P125" s="21">
        <f t="shared" si="3"/>
        <v>3704</v>
      </c>
      <c r="Q125" s="12">
        <v>330</v>
      </c>
      <c r="R125" s="21">
        <f t="shared" si="4"/>
        <v>1222320</v>
      </c>
      <c r="S125" s="22">
        <f t="shared" si="5"/>
        <v>122.232</v>
      </c>
    </row>
    <row r="126" spans="1:19" ht="24.75" thickBot="1">
      <c r="A126" s="10" t="s">
        <v>600</v>
      </c>
      <c r="B126" s="13" t="s">
        <v>49</v>
      </c>
      <c r="C126" s="14" t="s">
        <v>112</v>
      </c>
      <c r="D126" s="15" t="s">
        <v>45</v>
      </c>
      <c r="E126" s="52" t="s">
        <v>789</v>
      </c>
      <c r="F126" s="17" t="s">
        <v>395</v>
      </c>
      <c r="G126" s="18" t="s">
        <v>540</v>
      </c>
      <c r="H126" s="17" t="s">
        <v>543</v>
      </c>
      <c r="I126" s="37"/>
      <c r="J126" s="19">
        <v>4</v>
      </c>
      <c r="K126" s="20" t="s">
        <v>620</v>
      </c>
      <c r="L126" s="20" t="s">
        <v>37</v>
      </c>
      <c r="M126" s="17" t="s">
        <v>586</v>
      </c>
      <c r="N126" s="17" t="s">
        <v>588</v>
      </c>
      <c r="O126" s="17" t="s">
        <v>528</v>
      </c>
      <c r="P126" s="21">
        <f t="shared" si="3"/>
        <v>3072</v>
      </c>
      <c r="Q126" s="12">
        <v>330</v>
      </c>
      <c r="R126" s="21">
        <f t="shared" si="4"/>
        <v>1013760</v>
      </c>
      <c r="S126" s="22">
        <f t="shared" si="5"/>
        <v>101.376</v>
      </c>
    </row>
    <row r="127" spans="1:19" ht="24.75" thickBot="1">
      <c r="A127" s="318" t="s">
        <v>610</v>
      </c>
      <c r="B127" s="13" t="s">
        <v>49</v>
      </c>
      <c r="C127" s="14" t="s">
        <v>113</v>
      </c>
      <c r="D127" s="15" t="s">
        <v>45</v>
      </c>
      <c r="E127" s="52" t="s">
        <v>944</v>
      </c>
      <c r="F127" s="17" t="s">
        <v>396</v>
      </c>
      <c r="G127" s="18" t="s">
        <v>540</v>
      </c>
      <c r="H127" s="17" t="s">
        <v>552</v>
      </c>
      <c r="I127" s="37"/>
      <c r="J127" s="19">
        <v>4</v>
      </c>
      <c r="K127" s="20" t="s">
        <v>620</v>
      </c>
      <c r="L127" s="20" t="s">
        <v>37</v>
      </c>
      <c r="M127" s="17" t="s">
        <v>537</v>
      </c>
      <c r="N127" s="17" t="s">
        <v>481</v>
      </c>
      <c r="O127" s="17" t="s">
        <v>401</v>
      </c>
      <c r="P127" s="21">
        <f t="shared" si="3"/>
        <v>2531</v>
      </c>
      <c r="Q127" s="12">
        <v>330</v>
      </c>
      <c r="R127" s="21">
        <f t="shared" si="4"/>
        <v>835230</v>
      </c>
      <c r="S127" s="22">
        <f t="shared" si="5"/>
        <v>83.52300000000001</v>
      </c>
    </row>
    <row r="128" spans="1:19" ht="23.25">
      <c r="A128" s="319"/>
      <c r="B128" s="13"/>
      <c r="C128" s="14"/>
      <c r="D128" s="15"/>
      <c r="E128" s="37"/>
      <c r="F128" s="17"/>
      <c r="G128" s="18" t="s">
        <v>540</v>
      </c>
      <c r="H128" s="17" t="s">
        <v>556</v>
      </c>
      <c r="I128" s="37"/>
      <c r="J128" s="19">
        <v>4</v>
      </c>
      <c r="K128" s="20" t="s">
        <v>620</v>
      </c>
      <c r="L128" s="20" t="s">
        <v>37</v>
      </c>
      <c r="M128" s="17" t="s">
        <v>447</v>
      </c>
      <c r="N128" s="17" t="s">
        <v>481</v>
      </c>
      <c r="O128" s="17" t="s">
        <v>607</v>
      </c>
      <c r="P128" s="21">
        <f t="shared" si="3"/>
        <v>3373</v>
      </c>
      <c r="Q128" s="12">
        <v>330</v>
      </c>
      <c r="R128" s="21">
        <f t="shared" si="4"/>
        <v>1113090</v>
      </c>
      <c r="S128" s="22">
        <f t="shared" si="5"/>
        <v>111.30900000000001</v>
      </c>
    </row>
    <row r="129" spans="1:19" ht="24.75" thickBot="1">
      <c r="A129" s="318" t="s">
        <v>446</v>
      </c>
      <c r="B129" s="13" t="s">
        <v>49</v>
      </c>
      <c r="C129" s="14" t="s">
        <v>114</v>
      </c>
      <c r="D129" s="15" t="s">
        <v>47</v>
      </c>
      <c r="E129" s="52" t="s">
        <v>945</v>
      </c>
      <c r="F129" s="17" t="s">
        <v>397</v>
      </c>
      <c r="G129" s="18" t="s">
        <v>540</v>
      </c>
      <c r="H129" s="17" t="s">
        <v>543</v>
      </c>
      <c r="I129" s="37"/>
      <c r="J129" s="19">
        <v>4</v>
      </c>
      <c r="K129" s="20" t="s">
        <v>620</v>
      </c>
      <c r="L129" s="20" t="s">
        <v>37</v>
      </c>
      <c r="M129" s="17" t="s">
        <v>584</v>
      </c>
      <c r="N129" s="17" t="s">
        <v>588</v>
      </c>
      <c r="O129" s="17" t="s">
        <v>361</v>
      </c>
      <c r="P129" s="21">
        <f t="shared" si="3"/>
        <v>1486</v>
      </c>
      <c r="Q129" s="12">
        <v>330</v>
      </c>
      <c r="R129" s="21">
        <f t="shared" si="4"/>
        <v>490380</v>
      </c>
      <c r="S129" s="22">
        <f t="shared" si="5"/>
        <v>49.038000000000004</v>
      </c>
    </row>
    <row r="130" spans="1:19" ht="23.25">
      <c r="A130" s="319"/>
      <c r="B130" s="13"/>
      <c r="C130" s="14"/>
      <c r="D130" s="15"/>
      <c r="E130" s="37"/>
      <c r="F130" s="17"/>
      <c r="G130" s="18" t="s">
        <v>540</v>
      </c>
      <c r="H130" s="17" t="s">
        <v>541</v>
      </c>
      <c r="I130" s="37"/>
      <c r="J130" s="19">
        <v>4</v>
      </c>
      <c r="K130" s="20" t="s">
        <v>620</v>
      </c>
      <c r="L130" s="20" t="s">
        <v>37</v>
      </c>
      <c r="M130" s="17" t="s">
        <v>588</v>
      </c>
      <c r="N130" s="17" t="s">
        <v>481</v>
      </c>
      <c r="O130" s="17" t="s">
        <v>401</v>
      </c>
      <c r="P130" s="21">
        <f t="shared" si="3"/>
        <v>931</v>
      </c>
      <c r="Q130" s="12">
        <v>330</v>
      </c>
      <c r="R130" s="21">
        <f t="shared" si="4"/>
        <v>307230</v>
      </c>
      <c r="S130" s="22">
        <f t="shared" si="5"/>
        <v>30.723000000000003</v>
      </c>
    </row>
    <row r="131" spans="1:19" ht="24.75" thickBot="1">
      <c r="A131" s="10" t="s">
        <v>515</v>
      </c>
      <c r="B131" s="13" t="s">
        <v>43</v>
      </c>
      <c r="C131" s="14" t="s">
        <v>115</v>
      </c>
      <c r="D131" s="15" t="s">
        <v>45</v>
      </c>
      <c r="E131" s="52" t="s">
        <v>790</v>
      </c>
      <c r="F131" s="17" t="s">
        <v>386</v>
      </c>
      <c r="G131" s="18" t="s">
        <v>540</v>
      </c>
      <c r="H131" s="17" t="s">
        <v>555</v>
      </c>
      <c r="I131" s="37"/>
      <c r="J131" s="19">
        <v>4</v>
      </c>
      <c r="K131" s="20" t="s">
        <v>620</v>
      </c>
      <c r="L131" s="20" t="s">
        <v>37</v>
      </c>
      <c r="M131" s="17" t="s">
        <v>537</v>
      </c>
      <c r="N131" s="17" t="s">
        <v>481</v>
      </c>
      <c r="O131" s="17" t="s">
        <v>412</v>
      </c>
      <c r="P131" s="21">
        <f t="shared" si="3"/>
        <v>2541</v>
      </c>
      <c r="Q131" s="12">
        <v>330</v>
      </c>
      <c r="R131" s="21">
        <f t="shared" si="4"/>
        <v>838530</v>
      </c>
      <c r="S131" s="22">
        <f t="shared" si="5"/>
        <v>83.853000000000009</v>
      </c>
    </row>
    <row r="132" spans="1:19" ht="24.75" thickBot="1">
      <c r="A132" s="318" t="s">
        <v>601</v>
      </c>
      <c r="B132" s="13" t="s">
        <v>43</v>
      </c>
      <c r="C132" s="14" t="s">
        <v>116</v>
      </c>
      <c r="D132" s="15" t="s">
        <v>45</v>
      </c>
      <c r="E132" s="52" t="s">
        <v>946</v>
      </c>
      <c r="F132" s="17" t="s">
        <v>377</v>
      </c>
      <c r="G132" s="18" t="s">
        <v>540</v>
      </c>
      <c r="H132" s="17" t="s">
        <v>543</v>
      </c>
      <c r="I132" s="37"/>
      <c r="J132" s="19">
        <v>4</v>
      </c>
      <c r="K132" s="20" t="s">
        <v>620</v>
      </c>
      <c r="L132" s="20" t="s">
        <v>37</v>
      </c>
      <c r="M132" s="17" t="s">
        <v>481</v>
      </c>
      <c r="N132" s="17" t="s">
        <v>585</v>
      </c>
      <c r="O132" s="17" t="s">
        <v>390</v>
      </c>
      <c r="P132" s="21">
        <f t="shared" si="3"/>
        <v>427</v>
      </c>
      <c r="Q132" s="12">
        <v>330</v>
      </c>
      <c r="R132" s="21">
        <f t="shared" si="4"/>
        <v>140910</v>
      </c>
      <c r="S132" s="22">
        <f t="shared" si="5"/>
        <v>14.091000000000001</v>
      </c>
    </row>
    <row r="133" spans="1:19" ht="23.25">
      <c r="A133" s="320"/>
      <c r="B133" s="13"/>
      <c r="C133" s="14"/>
      <c r="D133" s="15"/>
      <c r="E133" s="37"/>
      <c r="F133" s="17"/>
      <c r="G133" s="18" t="s">
        <v>540</v>
      </c>
      <c r="H133" s="17" t="s">
        <v>550</v>
      </c>
      <c r="I133" s="37"/>
      <c r="J133" s="19">
        <v>4</v>
      </c>
      <c r="K133" s="20" t="s">
        <v>620</v>
      </c>
      <c r="L133" s="20" t="s">
        <v>37</v>
      </c>
      <c r="M133" s="17" t="s">
        <v>591</v>
      </c>
      <c r="N133" s="17" t="s">
        <v>585</v>
      </c>
      <c r="O133" s="17" t="s">
        <v>613</v>
      </c>
      <c r="P133" s="21">
        <f t="shared" ref="P133:P196" si="6">M133*400+N133*100+O133</f>
        <v>8885</v>
      </c>
      <c r="Q133" s="12">
        <v>330</v>
      </c>
      <c r="R133" s="21">
        <f t="shared" ref="R133:R196" si="7">P133*Q133</f>
        <v>2932050</v>
      </c>
      <c r="S133" s="22">
        <f t="shared" si="5"/>
        <v>293.20500000000004</v>
      </c>
    </row>
    <row r="134" spans="1:19" ht="23.25">
      <c r="A134" s="320"/>
      <c r="B134" s="13"/>
      <c r="C134" s="14"/>
      <c r="D134" s="15"/>
      <c r="E134" s="37"/>
      <c r="F134" s="17"/>
      <c r="G134" s="18" t="s">
        <v>540</v>
      </c>
      <c r="H134" s="17" t="s">
        <v>552</v>
      </c>
      <c r="I134" s="37"/>
      <c r="J134" s="19">
        <v>4</v>
      </c>
      <c r="K134" s="20" t="s">
        <v>620</v>
      </c>
      <c r="L134" s="20" t="s">
        <v>37</v>
      </c>
      <c r="M134" s="17" t="s">
        <v>481</v>
      </c>
      <c r="N134" s="17" t="s">
        <v>481</v>
      </c>
      <c r="O134" s="17" t="s">
        <v>528</v>
      </c>
      <c r="P134" s="21">
        <f t="shared" si="6"/>
        <v>572</v>
      </c>
      <c r="Q134" s="12">
        <v>330</v>
      </c>
      <c r="R134" s="21">
        <f t="shared" si="7"/>
        <v>188760</v>
      </c>
      <c r="S134" s="22">
        <f t="shared" ref="S134:S197" si="8">R134*0.01%</f>
        <v>18.876000000000001</v>
      </c>
    </row>
    <row r="135" spans="1:19" ht="23.25">
      <c r="A135" s="319"/>
      <c r="B135" s="13"/>
      <c r="C135" s="14"/>
      <c r="D135" s="15"/>
      <c r="E135" s="37"/>
      <c r="F135" s="17"/>
      <c r="G135" s="18" t="s">
        <v>540</v>
      </c>
      <c r="H135" s="17" t="s">
        <v>543</v>
      </c>
      <c r="I135" s="37"/>
      <c r="J135" s="19">
        <v>4</v>
      </c>
      <c r="K135" s="20" t="s">
        <v>620</v>
      </c>
      <c r="L135" s="20" t="s">
        <v>37</v>
      </c>
      <c r="M135" s="17" t="s">
        <v>588</v>
      </c>
      <c r="N135" s="17" t="s">
        <v>588</v>
      </c>
      <c r="O135" s="17" t="s">
        <v>457</v>
      </c>
      <c r="P135" s="21">
        <f t="shared" si="6"/>
        <v>1019</v>
      </c>
      <c r="Q135" s="12">
        <v>330</v>
      </c>
      <c r="R135" s="21">
        <f t="shared" si="7"/>
        <v>336270</v>
      </c>
      <c r="S135" s="22">
        <f t="shared" si="8"/>
        <v>33.627000000000002</v>
      </c>
    </row>
    <row r="136" spans="1:19" ht="24.75" thickBot="1">
      <c r="A136" s="10" t="s">
        <v>381</v>
      </c>
      <c r="B136" s="13" t="s">
        <v>43</v>
      </c>
      <c r="C136" s="14" t="s">
        <v>117</v>
      </c>
      <c r="D136" s="15" t="s">
        <v>47</v>
      </c>
      <c r="E136" s="52" t="s">
        <v>791</v>
      </c>
      <c r="F136" s="17" t="s">
        <v>398</v>
      </c>
      <c r="G136" s="18" t="s">
        <v>540</v>
      </c>
      <c r="H136" s="17" t="s">
        <v>562</v>
      </c>
      <c r="I136" s="37"/>
      <c r="J136" s="19">
        <v>4</v>
      </c>
      <c r="K136" s="20" t="s">
        <v>620</v>
      </c>
      <c r="L136" s="20" t="s">
        <v>37</v>
      </c>
      <c r="M136" s="17" t="s">
        <v>537</v>
      </c>
      <c r="N136" s="17" t="s">
        <v>588</v>
      </c>
      <c r="O136" s="17" t="s">
        <v>418</v>
      </c>
      <c r="P136" s="21">
        <f t="shared" si="6"/>
        <v>2620</v>
      </c>
      <c r="Q136" s="12">
        <v>330</v>
      </c>
      <c r="R136" s="21">
        <f t="shared" si="7"/>
        <v>864600</v>
      </c>
      <c r="S136" s="22">
        <f t="shared" si="8"/>
        <v>86.460000000000008</v>
      </c>
    </row>
    <row r="137" spans="1:19" ht="24.75" thickBot="1">
      <c r="A137" s="318" t="s">
        <v>513</v>
      </c>
      <c r="B137" s="13" t="s">
        <v>43</v>
      </c>
      <c r="C137" s="14" t="s">
        <v>118</v>
      </c>
      <c r="D137" s="15" t="s">
        <v>47</v>
      </c>
      <c r="E137" s="52" t="s">
        <v>949</v>
      </c>
      <c r="F137" s="17" t="s">
        <v>399</v>
      </c>
      <c r="G137" s="18" t="s">
        <v>540</v>
      </c>
      <c r="H137" s="17" t="s">
        <v>543</v>
      </c>
      <c r="I137" s="37"/>
      <c r="J137" s="19">
        <v>4</v>
      </c>
      <c r="K137" s="20" t="s">
        <v>620</v>
      </c>
      <c r="L137" s="20" t="s">
        <v>37</v>
      </c>
      <c r="M137" s="17" t="s">
        <v>588</v>
      </c>
      <c r="N137" s="17" t="s">
        <v>585</v>
      </c>
      <c r="O137" s="17" t="s">
        <v>435</v>
      </c>
      <c r="P137" s="21">
        <f t="shared" si="6"/>
        <v>897</v>
      </c>
      <c r="Q137" s="12">
        <v>330</v>
      </c>
      <c r="R137" s="21">
        <f t="shared" si="7"/>
        <v>296010</v>
      </c>
      <c r="S137" s="22">
        <f t="shared" si="8"/>
        <v>29.601000000000003</v>
      </c>
    </row>
    <row r="138" spans="1:19" ht="23.25">
      <c r="A138" s="319"/>
      <c r="B138" s="13"/>
      <c r="C138" s="14"/>
      <c r="D138" s="15"/>
      <c r="E138" s="37"/>
      <c r="F138" s="17"/>
      <c r="G138" s="18" t="s">
        <v>540</v>
      </c>
      <c r="H138" s="17" t="s">
        <v>544</v>
      </c>
      <c r="I138" s="37"/>
      <c r="J138" s="19">
        <v>4</v>
      </c>
      <c r="K138" s="20" t="s">
        <v>620</v>
      </c>
      <c r="L138" s="20" t="s">
        <v>37</v>
      </c>
      <c r="M138" s="17" t="s">
        <v>537</v>
      </c>
      <c r="N138" s="17" t="s">
        <v>588</v>
      </c>
      <c r="O138" s="17" t="s">
        <v>605</v>
      </c>
      <c r="P138" s="21">
        <f t="shared" si="6"/>
        <v>2683</v>
      </c>
      <c r="Q138" s="12">
        <v>330</v>
      </c>
      <c r="R138" s="21">
        <f t="shared" si="7"/>
        <v>885390</v>
      </c>
      <c r="S138" s="22">
        <f t="shared" si="8"/>
        <v>88.539000000000001</v>
      </c>
    </row>
    <row r="139" spans="1:19" ht="24.75" thickBot="1">
      <c r="A139" s="318" t="s">
        <v>397</v>
      </c>
      <c r="B139" s="13" t="s">
        <v>49</v>
      </c>
      <c r="C139" s="14" t="s">
        <v>118</v>
      </c>
      <c r="D139" s="15" t="s">
        <v>119</v>
      </c>
      <c r="E139" s="52" t="s">
        <v>947</v>
      </c>
      <c r="F139" s="17" t="s">
        <v>400</v>
      </c>
      <c r="G139" s="18" t="s">
        <v>540</v>
      </c>
      <c r="H139" s="17" t="s">
        <v>542</v>
      </c>
      <c r="I139" s="37"/>
      <c r="J139" s="19">
        <v>4</v>
      </c>
      <c r="K139" s="20" t="s">
        <v>620</v>
      </c>
      <c r="L139" s="20" t="s">
        <v>37</v>
      </c>
      <c r="M139" s="17" t="s">
        <v>583</v>
      </c>
      <c r="N139" s="17" t="s">
        <v>481</v>
      </c>
      <c r="O139" s="17" t="s">
        <v>490</v>
      </c>
      <c r="P139" s="21">
        <f t="shared" si="6"/>
        <v>2168</v>
      </c>
      <c r="Q139" s="12">
        <v>330</v>
      </c>
      <c r="R139" s="21">
        <f t="shared" si="7"/>
        <v>715440</v>
      </c>
      <c r="S139" s="22">
        <f t="shared" si="8"/>
        <v>71.543999999999997</v>
      </c>
    </row>
    <row r="140" spans="1:19" ht="24.75" thickBot="1">
      <c r="A140" s="319"/>
      <c r="B140" s="13" t="s">
        <v>49</v>
      </c>
      <c r="C140" s="14" t="s">
        <v>118</v>
      </c>
      <c r="D140" s="15" t="s">
        <v>119</v>
      </c>
      <c r="E140" s="52" t="s">
        <v>947</v>
      </c>
      <c r="F140" s="17" t="s">
        <v>400</v>
      </c>
      <c r="G140" s="18" t="s">
        <v>540</v>
      </c>
      <c r="H140" s="17" t="s">
        <v>542</v>
      </c>
      <c r="I140" s="37"/>
      <c r="J140" s="19">
        <v>4</v>
      </c>
      <c r="K140" s="20" t="s">
        <v>620</v>
      </c>
      <c r="L140" s="20" t="s">
        <v>37</v>
      </c>
      <c r="M140" s="17" t="s">
        <v>517</v>
      </c>
      <c r="N140" s="17" t="s">
        <v>481</v>
      </c>
      <c r="O140" s="17" t="s">
        <v>357</v>
      </c>
      <c r="P140" s="21">
        <f t="shared" si="6"/>
        <v>4552</v>
      </c>
      <c r="Q140" s="12">
        <v>330</v>
      </c>
      <c r="R140" s="21">
        <f t="shared" si="7"/>
        <v>1502160</v>
      </c>
      <c r="S140" s="22">
        <f t="shared" si="8"/>
        <v>150.21600000000001</v>
      </c>
    </row>
    <row r="141" spans="1:19" ht="24.75" thickBot="1">
      <c r="A141" s="10" t="s">
        <v>394</v>
      </c>
      <c r="B141" s="13" t="s">
        <v>43</v>
      </c>
      <c r="C141" s="14" t="s">
        <v>120</v>
      </c>
      <c r="D141" s="15" t="s">
        <v>45</v>
      </c>
      <c r="E141" s="52" t="s">
        <v>948</v>
      </c>
      <c r="F141" s="17" t="s">
        <v>401</v>
      </c>
      <c r="G141" s="18" t="s">
        <v>540</v>
      </c>
      <c r="H141" s="17" t="s">
        <v>543</v>
      </c>
      <c r="I141" s="37"/>
      <c r="J141" s="19">
        <v>4</v>
      </c>
      <c r="K141" s="20" t="s">
        <v>620</v>
      </c>
      <c r="L141" s="20" t="s">
        <v>37</v>
      </c>
      <c r="M141" s="17" t="s">
        <v>587</v>
      </c>
      <c r="N141" s="17" t="s">
        <v>584</v>
      </c>
      <c r="O141" s="17" t="s">
        <v>371</v>
      </c>
      <c r="P141" s="21">
        <f t="shared" si="6"/>
        <v>1989</v>
      </c>
      <c r="Q141" s="12">
        <v>330</v>
      </c>
      <c r="R141" s="21">
        <f t="shared" si="7"/>
        <v>656370</v>
      </c>
      <c r="S141" s="22">
        <f t="shared" si="8"/>
        <v>65.637</v>
      </c>
    </row>
    <row r="142" spans="1:19" ht="24.75" thickBot="1">
      <c r="A142" s="318" t="s">
        <v>349</v>
      </c>
      <c r="B142" s="13" t="s">
        <v>75</v>
      </c>
      <c r="C142" s="14" t="s">
        <v>121</v>
      </c>
      <c r="D142" s="15" t="s">
        <v>47</v>
      </c>
      <c r="E142" s="52" t="s">
        <v>792</v>
      </c>
      <c r="F142" s="17" t="s">
        <v>402</v>
      </c>
      <c r="G142" s="18" t="s">
        <v>540</v>
      </c>
      <c r="H142" s="17" t="s">
        <v>560</v>
      </c>
      <c r="I142" s="37"/>
      <c r="J142" s="19">
        <v>4</v>
      </c>
      <c r="K142" s="20" t="s">
        <v>620</v>
      </c>
      <c r="L142" s="20" t="s">
        <v>37</v>
      </c>
      <c r="M142" s="17" t="s">
        <v>588</v>
      </c>
      <c r="N142" s="17" t="s">
        <v>584</v>
      </c>
      <c r="O142" s="17" t="s">
        <v>612</v>
      </c>
      <c r="P142" s="21">
        <f t="shared" si="6"/>
        <v>1144</v>
      </c>
      <c r="Q142" s="12">
        <v>330</v>
      </c>
      <c r="R142" s="21">
        <f t="shared" si="7"/>
        <v>377520</v>
      </c>
      <c r="S142" s="22">
        <f t="shared" si="8"/>
        <v>37.752000000000002</v>
      </c>
    </row>
    <row r="143" spans="1:19" ht="23.25">
      <c r="A143" s="320"/>
      <c r="B143" s="13"/>
      <c r="C143" s="14"/>
      <c r="D143" s="15"/>
      <c r="E143" s="37"/>
      <c r="F143" s="17"/>
      <c r="G143" s="18" t="s">
        <v>540</v>
      </c>
      <c r="H143" s="17" t="s">
        <v>562</v>
      </c>
      <c r="I143" s="37"/>
      <c r="J143" s="19">
        <v>4</v>
      </c>
      <c r="K143" s="20" t="s">
        <v>620</v>
      </c>
      <c r="L143" s="20" t="s">
        <v>37</v>
      </c>
      <c r="M143" s="17" t="s">
        <v>584</v>
      </c>
      <c r="N143" s="17" t="s">
        <v>584</v>
      </c>
      <c r="O143" s="17" t="s">
        <v>586</v>
      </c>
      <c r="P143" s="21">
        <f t="shared" si="6"/>
        <v>1507</v>
      </c>
      <c r="Q143" s="12">
        <v>330</v>
      </c>
      <c r="R143" s="21">
        <f t="shared" si="7"/>
        <v>497310</v>
      </c>
      <c r="S143" s="22">
        <f t="shared" si="8"/>
        <v>49.731000000000002</v>
      </c>
    </row>
    <row r="144" spans="1:19" ht="23.25">
      <c r="A144" s="319"/>
      <c r="B144" s="13"/>
      <c r="C144" s="14"/>
      <c r="D144" s="15"/>
      <c r="E144" s="37"/>
      <c r="F144" s="17"/>
      <c r="G144" s="18" t="s">
        <v>540</v>
      </c>
      <c r="H144" s="17" t="s">
        <v>547</v>
      </c>
      <c r="I144" s="37"/>
      <c r="J144" s="19">
        <v>4</v>
      </c>
      <c r="K144" s="20" t="s">
        <v>620</v>
      </c>
      <c r="L144" s="20" t="s">
        <v>37</v>
      </c>
      <c r="M144" s="17" t="s">
        <v>590</v>
      </c>
      <c r="N144" s="17" t="s">
        <v>588</v>
      </c>
      <c r="O144" s="17" t="s">
        <v>609</v>
      </c>
      <c r="P144" s="21">
        <f t="shared" si="6"/>
        <v>3832</v>
      </c>
      <c r="Q144" s="12">
        <v>330</v>
      </c>
      <c r="R144" s="21">
        <f t="shared" si="7"/>
        <v>1264560</v>
      </c>
      <c r="S144" s="22">
        <f t="shared" si="8"/>
        <v>126.456</v>
      </c>
    </row>
    <row r="145" spans="1:19" ht="24.75" thickBot="1">
      <c r="A145" s="318" t="s">
        <v>617</v>
      </c>
      <c r="B145" s="13" t="s">
        <v>49</v>
      </c>
      <c r="C145" s="14" t="s">
        <v>122</v>
      </c>
      <c r="D145" s="15" t="s">
        <v>45</v>
      </c>
      <c r="E145" s="52" t="s">
        <v>950</v>
      </c>
      <c r="F145" s="17" t="s">
        <v>403</v>
      </c>
      <c r="G145" s="18" t="s">
        <v>540</v>
      </c>
      <c r="H145" s="17" t="s">
        <v>560</v>
      </c>
      <c r="I145" s="37"/>
      <c r="J145" s="19">
        <v>4</v>
      </c>
      <c r="K145" s="20" t="s">
        <v>620</v>
      </c>
      <c r="L145" s="20" t="s">
        <v>37</v>
      </c>
      <c r="M145" s="17" t="s">
        <v>585</v>
      </c>
      <c r="N145" s="17" t="s">
        <v>584</v>
      </c>
      <c r="O145" s="17" t="s">
        <v>590</v>
      </c>
      <c r="P145" s="21">
        <f t="shared" si="6"/>
        <v>309</v>
      </c>
      <c r="Q145" s="12">
        <v>330</v>
      </c>
      <c r="R145" s="21">
        <f t="shared" si="7"/>
        <v>101970</v>
      </c>
      <c r="S145" s="22">
        <f t="shared" si="8"/>
        <v>10.197000000000001</v>
      </c>
    </row>
    <row r="146" spans="1:19" ht="23.25">
      <c r="A146" s="320"/>
      <c r="B146" s="13"/>
      <c r="C146" s="14"/>
      <c r="D146" s="15"/>
      <c r="E146" s="37"/>
      <c r="F146" s="17"/>
      <c r="G146" s="18" t="s">
        <v>540</v>
      </c>
      <c r="H146" s="17" t="s">
        <v>560</v>
      </c>
      <c r="I146" s="37"/>
      <c r="J146" s="19">
        <v>4</v>
      </c>
      <c r="K146" s="20" t="s">
        <v>620</v>
      </c>
      <c r="L146" s="20" t="s">
        <v>37</v>
      </c>
      <c r="M146" s="17" t="s">
        <v>588</v>
      </c>
      <c r="N146" s="17" t="s">
        <v>585</v>
      </c>
      <c r="O146" s="17" t="s">
        <v>404</v>
      </c>
      <c r="P146" s="21">
        <f t="shared" si="6"/>
        <v>876</v>
      </c>
      <c r="Q146" s="12">
        <v>330</v>
      </c>
      <c r="R146" s="21">
        <f t="shared" si="7"/>
        <v>289080</v>
      </c>
      <c r="S146" s="22">
        <f t="shared" si="8"/>
        <v>28.908000000000001</v>
      </c>
    </row>
    <row r="147" spans="1:19" ht="23.25">
      <c r="A147" s="320"/>
      <c r="B147" s="13"/>
      <c r="C147" s="14"/>
      <c r="D147" s="15"/>
      <c r="E147" s="37"/>
      <c r="F147" s="17"/>
      <c r="G147" s="18" t="s">
        <v>540</v>
      </c>
      <c r="H147" s="17" t="s">
        <v>544</v>
      </c>
      <c r="I147" s="37"/>
      <c r="J147" s="19">
        <v>4</v>
      </c>
      <c r="K147" s="20" t="s">
        <v>620</v>
      </c>
      <c r="L147" s="20" t="s">
        <v>37</v>
      </c>
      <c r="M147" s="17" t="s">
        <v>481</v>
      </c>
      <c r="N147" s="17" t="s">
        <v>585</v>
      </c>
      <c r="O147" s="17" t="s">
        <v>362</v>
      </c>
      <c r="P147" s="21">
        <f t="shared" si="6"/>
        <v>495</v>
      </c>
      <c r="Q147" s="12">
        <v>330</v>
      </c>
      <c r="R147" s="21">
        <f t="shared" si="7"/>
        <v>163350</v>
      </c>
      <c r="S147" s="22">
        <f t="shared" si="8"/>
        <v>16.335000000000001</v>
      </c>
    </row>
    <row r="148" spans="1:19" ht="23.25">
      <c r="A148" s="319"/>
      <c r="B148" s="13"/>
      <c r="C148" s="14"/>
      <c r="D148" s="15"/>
      <c r="E148" s="37"/>
      <c r="F148" s="17"/>
      <c r="G148" s="18" t="s">
        <v>540</v>
      </c>
      <c r="H148" s="17" t="s">
        <v>550</v>
      </c>
      <c r="I148" s="37"/>
      <c r="J148" s="19">
        <v>4</v>
      </c>
      <c r="K148" s="20" t="s">
        <v>620</v>
      </c>
      <c r="L148" s="20" t="s">
        <v>37</v>
      </c>
      <c r="M148" s="17" t="s">
        <v>589</v>
      </c>
      <c r="N148" s="17" t="s">
        <v>481</v>
      </c>
      <c r="O148" s="17" t="s">
        <v>600</v>
      </c>
      <c r="P148" s="21">
        <f t="shared" si="6"/>
        <v>4154</v>
      </c>
      <c r="Q148" s="12">
        <v>330</v>
      </c>
      <c r="R148" s="21">
        <f t="shared" si="7"/>
        <v>1370820</v>
      </c>
      <c r="S148" s="22">
        <f t="shared" si="8"/>
        <v>137.08199999999999</v>
      </c>
    </row>
    <row r="149" spans="1:19" ht="24.75" thickBot="1">
      <c r="A149" s="318" t="s">
        <v>599</v>
      </c>
      <c r="B149" s="13" t="s">
        <v>49</v>
      </c>
      <c r="C149" s="14" t="s">
        <v>123</v>
      </c>
      <c r="D149" s="15" t="s">
        <v>45</v>
      </c>
      <c r="E149" s="52" t="s">
        <v>951</v>
      </c>
      <c r="F149" s="17" t="s">
        <v>404</v>
      </c>
      <c r="G149" s="18" t="s">
        <v>540</v>
      </c>
      <c r="H149" s="17" t="s">
        <v>552</v>
      </c>
      <c r="I149" s="37"/>
      <c r="J149" s="19">
        <v>4</v>
      </c>
      <c r="K149" s="20" t="s">
        <v>620</v>
      </c>
      <c r="L149" s="20" t="s">
        <v>37</v>
      </c>
      <c r="M149" s="17" t="s">
        <v>481</v>
      </c>
      <c r="N149" s="17" t="s">
        <v>481</v>
      </c>
      <c r="O149" s="17" t="s">
        <v>614</v>
      </c>
      <c r="P149" s="21">
        <f t="shared" si="6"/>
        <v>569</v>
      </c>
      <c r="Q149" s="12">
        <v>330</v>
      </c>
      <c r="R149" s="21">
        <f t="shared" si="7"/>
        <v>187770</v>
      </c>
      <c r="S149" s="22">
        <f t="shared" si="8"/>
        <v>18.777000000000001</v>
      </c>
    </row>
    <row r="150" spans="1:19" ht="23.25">
      <c r="A150" s="319"/>
      <c r="B150" s="13"/>
      <c r="C150" s="14"/>
      <c r="D150" s="15"/>
      <c r="E150" s="37"/>
      <c r="F150" s="17"/>
      <c r="G150" s="18" t="s">
        <v>540</v>
      </c>
      <c r="H150" s="17" t="s">
        <v>543</v>
      </c>
      <c r="I150" s="37"/>
      <c r="J150" s="19">
        <v>4</v>
      </c>
      <c r="K150" s="20" t="s">
        <v>620</v>
      </c>
      <c r="L150" s="20" t="s">
        <v>37</v>
      </c>
      <c r="M150" s="17" t="s">
        <v>481</v>
      </c>
      <c r="N150" s="17" t="s">
        <v>481</v>
      </c>
      <c r="O150" s="17" t="s">
        <v>615</v>
      </c>
      <c r="P150" s="21">
        <f t="shared" si="6"/>
        <v>567</v>
      </c>
      <c r="Q150" s="12">
        <v>330</v>
      </c>
      <c r="R150" s="21">
        <f t="shared" si="7"/>
        <v>187110</v>
      </c>
      <c r="S150" s="22">
        <f t="shared" si="8"/>
        <v>18.711000000000002</v>
      </c>
    </row>
    <row r="151" spans="1:19" ht="24.75" thickBot="1">
      <c r="A151" s="10" t="s">
        <v>611</v>
      </c>
      <c r="B151" s="13" t="s">
        <v>43</v>
      </c>
      <c r="C151" s="14" t="s">
        <v>124</v>
      </c>
      <c r="D151" s="15" t="s">
        <v>47</v>
      </c>
      <c r="E151" s="52" t="s">
        <v>793</v>
      </c>
      <c r="F151" s="17" t="s">
        <v>405</v>
      </c>
      <c r="G151" s="18" t="s">
        <v>540</v>
      </c>
      <c r="H151" s="17" t="s">
        <v>567</v>
      </c>
      <c r="I151" s="37"/>
      <c r="J151" s="19">
        <v>4</v>
      </c>
      <c r="K151" s="20" t="s">
        <v>620</v>
      </c>
      <c r="L151" s="20" t="s">
        <v>37</v>
      </c>
      <c r="M151" s="17" t="s">
        <v>588</v>
      </c>
      <c r="N151" s="17" t="s">
        <v>585</v>
      </c>
      <c r="O151" s="17" t="s">
        <v>435</v>
      </c>
      <c r="P151" s="21">
        <f t="shared" si="6"/>
        <v>897</v>
      </c>
      <c r="Q151" s="12">
        <v>330</v>
      </c>
      <c r="R151" s="21">
        <f t="shared" si="7"/>
        <v>296010</v>
      </c>
      <c r="S151" s="22">
        <f t="shared" si="8"/>
        <v>29.601000000000003</v>
      </c>
    </row>
    <row r="152" spans="1:19" ht="23.25">
      <c r="A152" s="10" t="s">
        <v>615</v>
      </c>
      <c r="B152" s="13" t="s">
        <v>43</v>
      </c>
      <c r="C152" s="14" t="s">
        <v>125</v>
      </c>
      <c r="D152" s="15" t="s">
        <v>96</v>
      </c>
      <c r="E152" s="37"/>
      <c r="F152" s="17" t="s">
        <v>406</v>
      </c>
      <c r="G152" s="18" t="s">
        <v>540</v>
      </c>
      <c r="H152" s="17" t="s">
        <v>553</v>
      </c>
      <c r="I152" s="37"/>
      <c r="J152" s="19">
        <v>4</v>
      </c>
      <c r="K152" s="20" t="s">
        <v>620</v>
      </c>
      <c r="L152" s="20" t="s">
        <v>37</v>
      </c>
      <c r="M152" s="17" t="s">
        <v>460</v>
      </c>
      <c r="N152" s="17" t="s">
        <v>481</v>
      </c>
      <c r="O152" s="17" t="s">
        <v>409</v>
      </c>
      <c r="P152" s="21">
        <f t="shared" si="6"/>
        <v>6936</v>
      </c>
      <c r="Q152" s="12">
        <v>330</v>
      </c>
      <c r="R152" s="21">
        <f t="shared" si="7"/>
        <v>2288880</v>
      </c>
      <c r="S152" s="22">
        <f t="shared" si="8"/>
        <v>228.88800000000001</v>
      </c>
    </row>
    <row r="153" spans="1:19" ht="24.75" thickBot="1">
      <c r="A153" s="10" t="s">
        <v>490</v>
      </c>
      <c r="B153" s="13" t="s">
        <v>43</v>
      </c>
      <c r="C153" s="14" t="s">
        <v>126</v>
      </c>
      <c r="D153" s="15" t="s">
        <v>127</v>
      </c>
      <c r="E153" s="52" t="s">
        <v>794</v>
      </c>
      <c r="F153" s="17" t="s">
        <v>407</v>
      </c>
      <c r="G153" s="18" t="s">
        <v>540</v>
      </c>
      <c r="H153" s="17" t="s">
        <v>552</v>
      </c>
      <c r="I153" s="37"/>
      <c r="J153" s="19">
        <v>4</v>
      </c>
      <c r="K153" s="20" t="s">
        <v>620</v>
      </c>
      <c r="L153" s="20" t="s">
        <v>37</v>
      </c>
      <c r="M153" s="17" t="s">
        <v>588</v>
      </c>
      <c r="N153" s="17" t="s">
        <v>588</v>
      </c>
      <c r="O153" s="17" t="s">
        <v>469</v>
      </c>
      <c r="P153" s="21">
        <f t="shared" si="6"/>
        <v>1043</v>
      </c>
      <c r="Q153" s="12">
        <v>330</v>
      </c>
      <c r="R153" s="21">
        <f t="shared" si="7"/>
        <v>344190</v>
      </c>
      <c r="S153" s="22">
        <f t="shared" si="8"/>
        <v>34.419000000000004</v>
      </c>
    </row>
    <row r="154" spans="1:19" ht="24.75" thickBot="1">
      <c r="A154" s="318" t="s">
        <v>614</v>
      </c>
      <c r="B154" s="13" t="s">
        <v>49</v>
      </c>
      <c r="C154" s="14" t="s">
        <v>128</v>
      </c>
      <c r="D154" s="15" t="s">
        <v>47</v>
      </c>
      <c r="E154" s="52" t="s">
        <v>955</v>
      </c>
      <c r="F154" s="17" t="s">
        <v>408</v>
      </c>
      <c r="G154" s="18" t="s">
        <v>540</v>
      </c>
      <c r="H154" s="17" t="s">
        <v>541</v>
      </c>
      <c r="I154" s="37"/>
      <c r="J154" s="19">
        <v>4</v>
      </c>
      <c r="K154" s="20" t="s">
        <v>620</v>
      </c>
      <c r="L154" s="20" t="s">
        <v>37</v>
      </c>
      <c r="M154" s="17" t="s">
        <v>481</v>
      </c>
      <c r="N154" s="17" t="s">
        <v>584</v>
      </c>
      <c r="O154" s="17" t="s">
        <v>404</v>
      </c>
      <c r="P154" s="21">
        <f t="shared" si="6"/>
        <v>776</v>
      </c>
      <c r="Q154" s="12">
        <v>330</v>
      </c>
      <c r="R154" s="21">
        <f t="shared" si="7"/>
        <v>256080</v>
      </c>
      <c r="S154" s="22">
        <f t="shared" si="8"/>
        <v>25.608000000000001</v>
      </c>
    </row>
    <row r="155" spans="1:19" ht="23.25">
      <c r="A155" s="319"/>
      <c r="B155" s="13"/>
      <c r="C155" s="14"/>
      <c r="D155" s="15"/>
      <c r="E155" s="37"/>
      <c r="F155" s="17"/>
      <c r="G155" s="18" t="s">
        <v>540</v>
      </c>
      <c r="H155" s="17" t="s">
        <v>541</v>
      </c>
      <c r="I155" s="37"/>
      <c r="J155" s="19">
        <v>4</v>
      </c>
      <c r="K155" s="20" t="s">
        <v>620</v>
      </c>
      <c r="L155" s="20" t="s">
        <v>37</v>
      </c>
      <c r="M155" s="17" t="s">
        <v>481</v>
      </c>
      <c r="N155" s="17" t="s">
        <v>585</v>
      </c>
      <c r="O155" s="17" t="s">
        <v>367</v>
      </c>
      <c r="P155" s="21">
        <f t="shared" si="6"/>
        <v>448</v>
      </c>
      <c r="Q155" s="12">
        <v>330</v>
      </c>
      <c r="R155" s="21">
        <f t="shared" si="7"/>
        <v>147840</v>
      </c>
      <c r="S155" s="22">
        <f t="shared" si="8"/>
        <v>14.784000000000001</v>
      </c>
    </row>
    <row r="156" spans="1:19" ht="24.75" thickBot="1">
      <c r="A156" s="10" t="s">
        <v>616</v>
      </c>
      <c r="B156" s="13" t="s">
        <v>49</v>
      </c>
      <c r="C156" s="14" t="s">
        <v>129</v>
      </c>
      <c r="D156" s="15" t="s">
        <v>96</v>
      </c>
      <c r="E156" s="52" t="s">
        <v>795</v>
      </c>
      <c r="F156" s="17" t="s">
        <v>409</v>
      </c>
      <c r="G156" s="18" t="s">
        <v>540</v>
      </c>
      <c r="H156" s="17" t="s">
        <v>553</v>
      </c>
      <c r="I156" s="37"/>
      <c r="J156" s="19">
        <v>4</v>
      </c>
      <c r="K156" s="20" t="s">
        <v>620</v>
      </c>
      <c r="L156" s="20" t="s">
        <v>37</v>
      </c>
      <c r="M156" s="17" t="s">
        <v>586</v>
      </c>
      <c r="N156" s="17" t="s">
        <v>584</v>
      </c>
      <c r="O156" s="17" t="s">
        <v>616</v>
      </c>
      <c r="P156" s="21">
        <f t="shared" si="6"/>
        <v>3170</v>
      </c>
      <c r="Q156" s="12">
        <v>330</v>
      </c>
      <c r="R156" s="21">
        <f t="shared" si="7"/>
        <v>1046100</v>
      </c>
      <c r="S156" s="22">
        <f t="shared" si="8"/>
        <v>104.61</v>
      </c>
    </row>
    <row r="157" spans="1:19" ht="23.25">
      <c r="A157" s="10" t="s">
        <v>487</v>
      </c>
      <c r="B157" s="13" t="s">
        <v>75</v>
      </c>
      <c r="C157" s="14" t="s">
        <v>129</v>
      </c>
      <c r="D157" s="15" t="s">
        <v>45</v>
      </c>
      <c r="E157" s="37"/>
      <c r="F157" s="17" t="s">
        <v>410</v>
      </c>
      <c r="G157" s="18" t="s">
        <v>540</v>
      </c>
      <c r="H157" s="17" t="s">
        <v>562</v>
      </c>
      <c r="I157" s="37"/>
      <c r="J157" s="19">
        <v>4</v>
      </c>
      <c r="K157" s="20" t="s">
        <v>620</v>
      </c>
      <c r="L157" s="20" t="s">
        <v>37</v>
      </c>
      <c r="M157" s="17" t="s">
        <v>537</v>
      </c>
      <c r="N157" s="17" t="s">
        <v>585</v>
      </c>
      <c r="O157" s="17" t="s">
        <v>595</v>
      </c>
      <c r="P157" s="21">
        <f t="shared" si="6"/>
        <v>2433</v>
      </c>
      <c r="Q157" s="12">
        <v>330</v>
      </c>
      <c r="R157" s="21">
        <f t="shared" si="7"/>
        <v>802890</v>
      </c>
      <c r="S157" s="22">
        <f t="shared" si="8"/>
        <v>80.289000000000001</v>
      </c>
    </row>
    <row r="158" spans="1:19" ht="24.75" thickBot="1">
      <c r="A158" s="10" t="s">
        <v>528</v>
      </c>
      <c r="B158" s="13" t="s">
        <v>43</v>
      </c>
      <c r="C158" s="14" t="s">
        <v>130</v>
      </c>
      <c r="D158" s="15" t="s">
        <v>45</v>
      </c>
      <c r="E158" s="52" t="s">
        <v>796</v>
      </c>
      <c r="F158" s="17" t="s">
        <v>385</v>
      </c>
      <c r="G158" s="18" t="s">
        <v>540</v>
      </c>
      <c r="H158" s="17" t="s">
        <v>549</v>
      </c>
      <c r="I158" s="37"/>
      <c r="J158" s="19">
        <v>4</v>
      </c>
      <c r="K158" s="20" t="s">
        <v>620</v>
      </c>
      <c r="L158" s="20" t="s">
        <v>37</v>
      </c>
      <c r="M158" s="17" t="s">
        <v>587</v>
      </c>
      <c r="N158" s="17" t="s">
        <v>584</v>
      </c>
      <c r="O158" s="17" t="s">
        <v>376</v>
      </c>
      <c r="P158" s="21">
        <f t="shared" si="6"/>
        <v>1999</v>
      </c>
      <c r="Q158" s="12">
        <v>330</v>
      </c>
      <c r="R158" s="21">
        <f t="shared" si="7"/>
        <v>659670</v>
      </c>
      <c r="S158" s="22">
        <f t="shared" si="8"/>
        <v>65.966999999999999</v>
      </c>
    </row>
    <row r="159" spans="1:19" ht="24.75" thickBot="1">
      <c r="A159" s="318" t="s">
        <v>607</v>
      </c>
      <c r="B159" s="13" t="s">
        <v>49</v>
      </c>
      <c r="C159" s="14" t="s">
        <v>131</v>
      </c>
      <c r="D159" s="15" t="s">
        <v>45</v>
      </c>
      <c r="E159" s="52" t="s">
        <v>956</v>
      </c>
      <c r="F159" s="17" t="s">
        <v>411</v>
      </c>
      <c r="G159" s="18" t="s">
        <v>540</v>
      </c>
      <c r="H159" s="17" t="s">
        <v>568</v>
      </c>
      <c r="I159" s="37"/>
      <c r="J159" s="19">
        <v>4</v>
      </c>
      <c r="K159" s="20" t="s">
        <v>620</v>
      </c>
      <c r="L159" s="20" t="s">
        <v>37</v>
      </c>
      <c r="M159" s="17" t="s">
        <v>405</v>
      </c>
      <c r="N159" s="17" t="s">
        <v>588</v>
      </c>
      <c r="O159" s="17" t="s">
        <v>346</v>
      </c>
      <c r="P159" s="21">
        <f t="shared" si="6"/>
        <v>12235</v>
      </c>
      <c r="Q159" s="12">
        <v>330</v>
      </c>
      <c r="R159" s="21">
        <f t="shared" si="7"/>
        <v>4037550</v>
      </c>
      <c r="S159" s="22">
        <f t="shared" si="8"/>
        <v>403.755</v>
      </c>
    </row>
    <row r="160" spans="1:19" ht="23.25">
      <c r="A160" s="320"/>
      <c r="B160" s="13"/>
      <c r="C160" s="14"/>
      <c r="D160" s="15"/>
      <c r="E160" s="37"/>
      <c r="F160" s="17"/>
      <c r="G160" s="18" t="s">
        <v>540</v>
      </c>
      <c r="H160" s="17" t="s">
        <v>569</v>
      </c>
      <c r="I160" s="37"/>
      <c r="J160" s="19">
        <v>4</v>
      </c>
      <c r="K160" s="20" t="s">
        <v>620</v>
      </c>
      <c r="L160" s="20" t="s">
        <v>37</v>
      </c>
      <c r="M160" s="17" t="s">
        <v>585</v>
      </c>
      <c r="N160" s="17" t="s">
        <v>588</v>
      </c>
      <c r="O160" s="17" t="s">
        <v>523</v>
      </c>
      <c r="P160" s="21">
        <f t="shared" si="6"/>
        <v>277</v>
      </c>
      <c r="Q160" s="12">
        <v>330</v>
      </c>
      <c r="R160" s="21">
        <f t="shared" si="7"/>
        <v>91410</v>
      </c>
      <c r="S160" s="22">
        <f t="shared" si="8"/>
        <v>9.141</v>
      </c>
    </row>
    <row r="161" spans="1:19" ht="23.25">
      <c r="A161" s="320"/>
      <c r="B161" s="13"/>
      <c r="C161" s="14"/>
      <c r="D161" s="15"/>
      <c r="E161" s="37"/>
      <c r="F161" s="17"/>
      <c r="G161" s="18" t="s">
        <v>540</v>
      </c>
      <c r="H161" s="17" t="s">
        <v>569</v>
      </c>
      <c r="I161" s="37"/>
      <c r="J161" s="19">
        <v>4</v>
      </c>
      <c r="K161" s="20" t="s">
        <v>620</v>
      </c>
      <c r="L161" s="20" t="s">
        <v>37</v>
      </c>
      <c r="M161" s="17" t="s">
        <v>481</v>
      </c>
      <c r="N161" s="17" t="s">
        <v>585</v>
      </c>
      <c r="O161" s="17" t="s">
        <v>409</v>
      </c>
      <c r="P161" s="21">
        <f t="shared" si="6"/>
        <v>436</v>
      </c>
      <c r="Q161" s="12">
        <v>330</v>
      </c>
      <c r="R161" s="21">
        <f t="shared" si="7"/>
        <v>143880</v>
      </c>
      <c r="S161" s="22">
        <f t="shared" si="8"/>
        <v>14.388</v>
      </c>
    </row>
    <row r="162" spans="1:19" ht="23.25">
      <c r="A162" s="320"/>
      <c r="B162" s="13"/>
      <c r="C162" s="14"/>
      <c r="D162" s="15"/>
      <c r="E162" s="37"/>
      <c r="F162" s="17"/>
      <c r="G162" s="18" t="s">
        <v>540</v>
      </c>
      <c r="H162" s="17" t="s">
        <v>568</v>
      </c>
      <c r="I162" s="37"/>
      <c r="J162" s="19">
        <v>4</v>
      </c>
      <c r="K162" s="20" t="s">
        <v>620</v>
      </c>
      <c r="L162" s="20" t="s">
        <v>37</v>
      </c>
      <c r="M162" s="17" t="s">
        <v>584</v>
      </c>
      <c r="N162" s="17" t="s">
        <v>584</v>
      </c>
      <c r="O162" s="17" t="s">
        <v>599</v>
      </c>
      <c r="P162" s="21">
        <f t="shared" si="6"/>
        <v>1565</v>
      </c>
      <c r="Q162" s="12">
        <v>330</v>
      </c>
      <c r="R162" s="21">
        <f t="shared" si="7"/>
        <v>516450</v>
      </c>
      <c r="S162" s="22">
        <f t="shared" si="8"/>
        <v>51.645000000000003</v>
      </c>
    </row>
    <row r="163" spans="1:19" ht="23.25">
      <c r="A163" s="320"/>
      <c r="B163" s="13"/>
      <c r="C163" s="14"/>
      <c r="D163" s="15"/>
      <c r="E163" s="37"/>
      <c r="F163" s="17"/>
      <c r="G163" s="18" t="s">
        <v>540</v>
      </c>
      <c r="H163" s="17" t="s">
        <v>552</v>
      </c>
      <c r="I163" s="37"/>
      <c r="J163" s="19">
        <v>4</v>
      </c>
      <c r="K163" s="20" t="s">
        <v>620</v>
      </c>
      <c r="L163" s="20" t="s">
        <v>37</v>
      </c>
      <c r="M163" s="17" t="s">
        <v>481</v>
      </c>
      <c r="N163" s="17" t="s">
        <v>481</v>
      </c>
      <c r="O163" s="17" t="s">
        <v>410</v>
      </c>
      <c r="P163" s="21">
        <f t="shared" si="6"/>
        <v>514</v>
      </c>
      <c r="Q163" s="12">
        <v>330</v>
      </c>
      <c r="R163" s="21">
        <f t="shared" si="7"/>
        <v>169620</v>
      </c>
      <c r="S163" s="22">
        <f t="shared" si="8"/>
        <v>16.962</v>
      </c>
    </row>
    <row r="164" spans="1:19" ht="23.25">
      <c r="A164" s="319"/>
      <c r="B164" s="13"/>
      <c r="C164" s="14"/>
      <c r="D164" s="15"/>
      <c r="E164" s="37"/>
      <c r="F164" s="17"/>
      <c r="G164" s="18" t="s">
        <v>540</v>
      </c>
      <c r="H164" s="17" t="s">
        <v>552</v>
      </c>
      <c r="I164" s="37"/>
      <c r="J164" s="19">
        <v>4</v>
      </c>
      <c r="K164" s="20" t="s">
        <v>620</v>
      </c>
      <c r="L164" s="20" t="s">
        <v>37</v>
      </c>
      <c r="M164" s="17" t="s">
        <v>585</v>
      </c>
      <c r="N164" s="17" t="s">
        <v>588</v>
      </c>
      <c r="O164" s="17" t="s">
        <v>584</v>
      </c>
      <c r="P164" s="21">
        <f t="shared" si="6"/>
        <v>203</v>
      </c>
      <c r="Q164" s="12">
        <v>330</v>
      </c>
      <c r="R164" s="21">
        <f t="shared" si="7"/>
        <v>66990</v>
      </c>
      <c r="S164" s="22">
        <f t="shared" si="8"/>
        <v>6.6990000000000007</v>
      </c>
    </row>
    <row r="165" spans="1:19" ht="24.75" thickBot="1">
      <c r="A165" s="318" t="s">
        <v>604</v>
      </c>
      <c r="B165" s="13" t="s">
        <v>49</v>
      </c>
      <c r="C165" s="14" t="s">
        <v>132</v>
      </c>
      <c r="D165" s="15" t="s">
        <v>45</v>
      </c>
      <c r="E165" s="52" t="s">
        <v>797</v>
      </c>
      <c r="F165" s="17" t="s">
        <v>412</v>
      </c>
      <c r="G165" s="18" t="s">
        <v>540</v>
      </c>
      <c r="H165" s="17" t="s">
        <v>552</v>
      </c>
      <c r="I165" s="37"/>
      <c r="J165" s="19">
        <v>4</v>
      </c>
      <c r="K165" s="20" t="s">
        <v>620</v>
      </c>
      <c r="L165" s="20" t="s">
        <v>37</v>
      </c>
      <c r="M165" s="17" t="s">
        <v>587</v>
      </c>
      <c r="N165" s="17" t="s">
        <v>481</v>
      </c>
      <c r="O165" s="17" t="s">
        <v>609</v>
      </c>
      <c r="P165" s="21">
        <f t="shared" si="6"/>
        <v>1732</v>
      </c>
      <c r="Q165" s="12">
        <v>330</v>
      </c>
      <c r="R165" s="21">
        <f t="shared" si="7"/>
        <v>571560</v>
      </c>
      <c r="S165" s="22">
        <f t="shared" si="8"/>
        <v>57.156000000000006</v>
      </c>
    </row>
    <row r="166" spans="1:19" ht="23.25">
      <c r="A166" s="319"/>
      <c r="B166" s="13"/>
      <c r="C166" s="14"/>
      <c r="D166" s="15"/>
      <c r="E166" s="37"/>
      <c r="F166" s="17"/>
      <c r="G166" s="18" t="s">
        <v>540</v>
      </c>
      <c r="H166" s="17" t="s">
        <v>559</v>
      </c>
      <c r="I166" s="37"/>
      <c r="J166" s="19">
        <v>4</v>
      </c>
      <c r="K166" s="20" t="s">
        <v>620</v>
      </c>
      <c r="L166" s="20" t="s">
        <v>37</v>
      </c>
      <c r="M166" s="17" t="s">
        <v>447</v>
      </c>
      <c r="N166" s="17" t="s">
        <v>585</v>
      </c>
      <c r="O166" s="17" t="s">
        <v>390</v>
      </c>
      <c r="P166" s="21">
        <f t="shared" si="6"/>
        <v>3227</v>
      </c>
      <c r="Q166" s="12">
        <v>330</v>
      </c>
      <c r="R166" s="21">
        <f t="shared" si="7"/>
        <v>1064910</v>
      </c>
      <c r="S166" s="22">
        <f t="shared" si="8"/>
        <v>106.491</v>
      </c>
    </row>
    <row r="167" spans="1:19" ht="24.75" thickBot="1">
      <c r="A167" s="318" t="s">
        <v>463</v>
      </c>
      <c r="B167" s="13" t="s">
        <v>49</v>
      </c>
      <c r="C167" s="14" t="s">
        <v>133</v>
      </c>
      <c r="D167" s="15" t="s">
        <v>47</v>
      </c>
      <c r="E167" s="52" t="s">
        <v>798</v>
      </c>
      <c r="F167" s="17" t="s">
        <v>413</v>
      </c>
      <c r="G167" s="18" t="s">
        <v>540</v>
      </c>
      <c r="H167" s="17" t="s">
        <v>570</v>
      </c>
      <c r="I167" s="37"/>
      <c r="J167" s="19">
        <v>4</v>
      </c>
      <c r="K167" s="20" t="s">
        <v>620</v>
      </c>
      <c r="L167" s="20" t="s">
        <v>37</v>
      </c>
      <c r="M167" s="17" t="s">
        <v>587</v>
      </c>
      <c r="N167" s="17" t="s">
        <v>584</v>
      </c>
      <c r="O167" s="17" t="s">
        <v>603</v>
      </c>
      <c r="P167" s="21">
        <f t="shared" si="6"/>
        <v>1937</v>
      </c>
      <c r="Q167" s="12">
        <v>330</v>
      </c>
      <c r="R167" s="21">
        <f t="shared" si="7"/>
        <v>639210</v>
      </c>
      <c r="S167" s="22">
        <f t="shared" si="8"/>
        <v>63.921000000000006</v>
      </c>
    </row>
    <row r="168" spans="1:19" ht="23.25">
      <c r="A168" s="319"/>
      <c r="B168" s="13"/>
      <c r="C168" s="14"/>
      <c r="D168" s="15"/>
      <c r="E168" s="37"/>
      <c r="F168" s="17"/>
      <c r="G168" s="18" t="s">
        <v>540</v>
      </c>
      <c r="H168" s="17" t="s">
        <v>567</v>
      </c>
      <c r="I168" s="37"/>
      <c r="J168" s="19">
        <v>4</v>
      </c>
      <c r="K168" s="20" t="s">
        <v>620</v>
      </c>
      <c r="L168" s="20" t="s">
        <v>37</v>
      </c>
      <c r="M168" s="17" t="s">
        <v>537</v>
      </c>
      <c r="N168" s="17" t="s">
        <v>584</v>
      </c>
      <c r="O168" s="17" t="s">
        <v>405</v>
      </c>
      <c r="P168" s="21">
        <f t="shared" si="6"/>
        <v>2730</v>
      </c>
      <c r="Q168" s="12">
        <v>330</v>
      </c>
      <c r="R168" s="21">
        <f t="shared" si="7"/>
        <v>900900</v>
      </c>
      <c r="S168" s="22">
        <f t="shared" si="8"/>
        <v>90.09</v>
      </c>
    </row>
    <row r="169" spans="1:19" ht="24.75" thickBot="1">
      <c r="A169" s="10" t="s">
        <v>404</v>
      </c>
      <c r="B169" s="13" t="s">
        <v>49</v>
      </c>
      <c r="C169" s="14" t="s">
        <v>134</v>
      </c>
      <c r="D169" s="15" t="s">
        <v>47</v>
      </c>
      <c r="E169" s="52" t="s">
        <v>799</v>
      </c>
      <c r="F169" s="17" t="s">
        <v>414</v>
      </c>
      <c r="G169" s="18" t="s">
        <v>540</v>
      </c>
      <c r="H169" s="17" t="s">
        <v>543</v>
      </c>
      <c r="I169" s="37"/>
      <c r="J169" s="19">
        <v>4</v>
      </c>
      <c r="K169" s="20" t="s">
        <v>620</v>
      </c>
      <c r="L169" s="20" t="s">
        <v>37</v>
      </c>
      <c r="M169" s="17" t="s">
        <v>583</v>
      </c>
      <c r="N169" s="17" t="s">
        <v>481</v>
      </c>
      <c r="O169" s="17" t="s">
        <v>517</v>
      </c>
      <c r="P169" s="21">
        <f t="shared" si="6"/>
        <v>2111</v>
      </c>
      <c r="Q169" s="12">
        <v>330</v>
      </c>
      <c r="R169" s="21">
        <f t="shared" si="7"/>
        <v>696630</v>
      </c>
      <c r="S169" s="22">
        <f t="shared" si="8"/>
        <v>69.662999999999997</v>
      </c>
    </row>
    <row r="170" spans="1:19" ht="24.75" thickBot="1">
      <c r="A170" s="318" t="s">
        <v>523</v>
      </c>
      <c r="B170" s="13" t="s">
        <v>43</v>
      </c>
      <c r="C170" s="14" t="s">
        <v>135</v>
      </c>
      <c r="D170" s="15" t="s">
        <v>45</v>
      </c>
      <c r="E170" s="52" t="s">
        <v>800</v>
      </c>
      <c r="F170" s="17" t="s">
        <v>415</v>
      </c>
      <c r="G170" s="18" t="s">
        <v>540</v>
      </c>
      <c r="H170" s="17" t="s">
        <v>541</v>
      </c>
      <c r="I170" s="37"/>
      <c r="J170" s="19">
        <v>4</v>
      </c>
      <c r="K170" s="20" t="s">
        <v>620</v>
      </c>
      <c r="L170" s="20" t="s">
        <v>37</v>
      </c>
      <c r="M170" s="17" t="s">
        <v>588</v>
      </c>
      <c r="N170" s="17" t="s">
        <v>585</v>
      </c>
      <c r="O170" s="17" t="s">
        <v>460</v>
      </c>
      <c r="P170" s="21">
        <f t="shared" si="6"/>
        <v>817</v>
      </c>
      <c r="Q170" s="12">
        <v>330</v>
      </c>
      <c r="R170" s="21">
        <f t="shared" si="7"/>
        <v>269610</v>
      </c>
      <c r="S170" s="22">
        <f t="shared" si="8"/>
        <v>26.961000000000002</v>
      </c>
    </row>
    <row r="171" spans="1:19" ht="23.25">
      <c r="A171" s="320"/>
      <c r="B171" s="13"/>
      <c r="C171" s="14"/>
      <c r="D171" s="15"/>
      <c r="E171" s="37"/>
      <c r="F171" s="17"/>
      <c r="G171" s="18" t="s">
        <v>540</v>
      </c>
      <c r="H171" s="17" t="s">
        <v>545</v>
      </c>
      <c r="I171" s="37"/>
      <c r="J171" s="19">
        <v>4</v>
      </c>
      <c r="K171" s="20" t="s">
        <v>620</v>
      </c>
      <c r="L171" s="20" t="s">
        <v>37</v>
      </c>
      <c r="M171" s="17" t="s">
        <v>588</v>
      </c>
      <c r="N171" s="17" t="s">
        <v>588</v>
      </c>
      <c r="O171" s="17" t="s">
        <v>410</v>
      </c>
      <c r="P171" s="21">
        <f t="shared" si="6"/>
        <v>1014</v>
      </c>
      <c r="Q171" s="12">
        <v>330</v>
      </c>
      <c r="R171" s="21">
        <f t="shared" si="7"/>
        <v>334620</v>
      </c>
      <c r="S171" s="22">
        <f t="shared" si="8"/>
        <v>33.462000000000003</v>
      </c>
    </row>
    <row r="172" spans="1:19" ht="23.25">
      <c r="A172" s="319"/>
      <c r="B172" s="13"/>
      <c r="C172" s="14"/>
      <c r="D172" s="15"/>
      <c r="E172" s="37"/>
      <c r="F172" s="17"/>
      <c r="G172" s="18" t="s">
        <v>540</v>
      </c>
      <c r="H172" s="17" t="s">
        <v>553</v>
      </c>
      <c r="I172" s="37"/>
      <c r="J172" s="19">
        <v>4</v>
      </c>
      <c r="K172" s="20" t="s">
        <v>620</v>
      </c>
      <c r="L172" s="20" t="s">
        <v>37</v>
      </c>
      <c r="M172" s="17" t="s">
        <v>595</v>
      </c>
      <c r="N172" s="17" t="s">
        <v>588</v>
      </c>
      <c r="O172" s="17" t="s">
        <v>584</v>
      </c>
      <c r="P172" s="21">
        <f t="shared" si="6"/>
        <v>13403</v>
      </c>
      <c r="Q172" s="12">
        <v>330</v>
      </c>
      <c r="R172" s="21">
        <f t="shared" si="7"/>
        <v>4422990</v>
      </c>
      <c r="S172" s="22">
        <f t="shared" si="8"/>
        <v>442.29900000000004</v>
      </c>
    </row>
    <row r="173" spans="1:19" ht="24.75" thickBot="1">
      <c r="A173" s="318" t="s">
        <v>489</v>
      </c>
      <c r="B173" s="13" t="s">
        <v>49</v>
      </c>
      <c r="C173" s="14" t="s">
        <v>136</v>
      </c>
      <c r="D173" s="15" t="s">
        <v>47</v>
      </c>
      <c r="E173" s="52" t="s">
        <v>801</v>
      </c>
      <c r="F173" s="17" t="s">
        <v>416</v>
      </c>
      <c r="G173" s="18" t="s">
        <v>540</v>
      </c>
      <c r="H173" s="17" t="s">
        <v>557</v>
      </c>
      <c r="I173" s="37"/>
      <c r="J173" s="19">
        <v>4</v>
      </c>
      <c r="K173" s="20" t="s">
        <v>620</v>
      </c>
      <c r="L173" s="20" t="s">
        <v>37</v>
      </c>
      <c r="M173" s="17" t="s">
        <v>586</v>
      </c>
      <c r="N173" s="17" t="s">
        <v>588</v>
      </c>
      <c r="O173" s="17" t="s">
        <v>463</v>
      </c>
      <c r="P173" s="21">
        <f t="shared" si="6"/>
        <v>3075</v>
      </c>
      <c r="Q173" s="12">
        <v>330</v>
      </c>
      <c r="R173" s="21">
        <f t="shared" si="7"/>
        <v>1014750</v>
      </c>
      <c r="S173" s="22">
        <f t="shared" si="8"/>
        <v>101.47500000000001</v>
      </c>
    </row>
    <row r="174" spans="1:19" ht="23.25">
      <c r="A174" s="319"/>
      <c r="B174" s="13"/>
      <c r="C174" s="14"/>
      <c r="D174" s="15"/>
      <c r="E174" s="37"/>
      <c r="F174" s="17"/>
      <c r="G174" s="18" t="s">
        <v>540</v>
      </c>
      <c r="H174" s="17" t="s">
        <v>544</v>
      </c>
      <c r="I174" s="37"/>
      <c r="J174" s="19">
        <v>4</v>
      </c>
      <c r="K174" s="20" t="s">
        <v>620</v>
      </c>
      <c r="L174" s="20" t="s">
        <v>37</v>
      </c>
      <c r="M174" s="17" t="s">
        <v>584</v>
      </c>
      <c r="N174" s="17" t="s">
        <v>585</v>
      </c>
      <c r="O174" s="17" t="s">
        <v>613</v>
      </c>
      <c r="P174" s="21">
        <f t="shared" si="6"/>
        <v>1285</v>
      </c>
      <c r="Q174" s="12">
        <v>330</v>
      </c>
      <c r="R174" s="21">
        <f t="shared" si="7"/>
        <v>424050</v>
      </c>
      <c r="S174" s="22">
        <f t="shared" si="8"/>
        <v>42.405000000000001</v>
      </c>
    </row>
    <row r="175" spans="1:19" ht="24.75" thickBot="1">
      <c r="A175" s="318" t="s">
        <v>608</v>
      </c>
      <c r="B175" s="13" t="s">
        <v>43</v>
      </c>
      <c r="C175" s="14" t="s">
        <v>137</v>
      </c>
      <c r="D175" s="15" t="s">
        <v>138</v>
      </c>
      <c r="E175" s="52" t="s">
        <v>802</v>
      </c>
      <c r="F175" s="17" t="s">
        <v>417</v>
      </c>
      <c r="G175" s="18" t="s">
        <v>540</v>
      </c>
      <c r="H175" s="17" t="s">
        <v>549</v>
      </c>
      <c r="I175" s="37"/>
      <c r="J175" s="19">
        <v>4</v>
      </c>
      <c r="K175" s="20" t="s">
        <v>620</v>
      </c>
      <c r="L175" s="20" t="s">
        <v>37</v>
      </c>
      <c r="M175" s="17" t="s">
        <v>587</v>
      </c>
      <c r="N175" s="17" t="s">
        <v>584</v>
      </c>
      <c r="O175" s="17" t="s">
        <v>410</v>
      </c>
      <c r="P175" s="21">
        <f t="shared" si="6"/>
        <v>1914</v>
      </c>
      <c r="Q175" s="12">
        <v>330</v>
      </c>
      <c r="R175" s="21">
        <f t="shared" si="7"/>
        <v>631620</v>
      </c>
      <c r="S175" s="22">
        <f t="shared" si="8"/>
        <v>63.162000000000006</v>
      </c>
    </row>
    <row r="176" spans="1:19" ht="23.25">
      <c r="A176" s="319"/>
      <c r="B176" s="13"/>
      <c r="C176" s="14"/>
      <c r="D176" s="15"/>
      <c r="E176" s="37"/>
      <c r="F176" s="17"/>
      <c r="G176" s="18" t="s">
        <v>540</v>
      </c>
      <c r="H176" s="17" t="s">
        <v>549</v>
      </c>
      <c r="I176" s="37"/>
      <c r="J176" s="19">
        <v>4</v>
      </c>
      <c r="K176" s="20" t="s">
        <v>620</v>
      </c>
      <c r="L176" s="20" t="s">
        <v>37</v>
      </c>
      <c r="M176" s="17" t="s">
        <v>585</v>
      </c>
      <c r="N176" s="17" t="s">
        <v>481</v>
      </c>
      <c r="O176" s="17" t="s">
        <v>601</v>
      </c>
      <c r="P176" s="21">
        <f t="shared" si="6"/>
        <v>158</v>
      </c>
      <c r="Q176" s="12">
        <v>330</v>
      </c>
      <c r="R176" s="21">
        <f t="shared" si="7"/>
        <v>52140</v>
      </c>
      <c r="S176" s="22">
        <f t="shared" si="8"/>
        <v>5.2140000000000004</v>
      </c>
    </row>
    <row r="177" spans="1:19" ht="24.75" thickBot="1">
      <c r="A177" s="10" t="s">
        <v>598</v>
      </c>
      <c r="B177" s="13" t="s">
        <v>43</v>
      </c>
      <c r="C177" s="14" t="s">
        <v>139</v>
      </c>
      <c r="D177" s="15" t="s">
        <v>47</v>
      </c>
      <c r="E177" s="52" t="s">
        <v>961</v>
      </c>
      <c r="F177" s="17" t="s">
        <v>418</v>
      </c>
      <c r="G177" s="18" t="s">
        <v>540</v>
      </c>
      <c r="H177" s="17" t="s">
        <v>544</v>
      </c>
      <c r="I177" s="37"/>
      <c r="J177" s="19">
        <v>4</v>
      </c>
      <c r="K177" s="20" t="s">
        <v>620</v>
      </c>
      <c r="L177" s="20" t="s">
        <v>37</v>
      </c>
      <c r="M177" s="17" t="s">
        <v>588</v>
      </c>
      <c r="N177" s="17" t="s">
        <v>584</v>
      </c>
      <c r="O177" s="17" t="s">
        <v>485</v>
      </c>
      <c r="P177" s="21">
        <f t="shared" si="6"/>
        <v>1146</v>
      </c>
      <c r="Q177" s="12">
        <v>330</v>
      </c>
      <c r="R177" s="21">
        <f t="shared" si="7"/>
        <v>378180</v>
      </c>
      <c r="S177" s="22">
        <f t="shared" si="8"/>
        <v>37.818000000000005</v>
      </c>
    </row>
    <row r="178" spans="1:19" ht="24.75" thickBot="1">
      <c r="A178" s="10" t="s">
        <v>400</v>
      </c>
      <c r="B178" s="13" t="s">
        <v>49</v>
      </c>
      <c r="C178" s="14" t="s">
        <v>139</v>
      </c>
      <c r="D178" s="15" t="s">
        <v>45</v>
      </c>
      <c r="E178" s="52" t="s">
        <v>960</v>
      </c>
      <c r="F178" s="17" t="s">
        <v>419</v>
      </c>
      <c r="G178" s="18" t="s">
        <v>540</v>
      </c>
      <c r="H178" s="17" t="s">
        <v>552</v>
      </c>
      <c r="I178" s="37"/>
      <c r="J178" s="19">
        <v>4</v>
      </c>
      <c r="K178" s="20" t="s">
        <v>620</v>
      </c>
      <c r="L178" s="20" t="s">
        <v>37</v>
      </c>
      <c r="M178" s="17" t="s">
        <v>585</v>
      </c>
      <c r="N178" s="17" t="s">
        <v>584</v>
      </c>
      <c r="O178" s="17" t="s">
        <v>612</v>
      </c>
      <c r="P178" s="21">
        <f t="shared" si="6"/>
        <v>344</v>
      </c>
      <c r="Q178" s="12">
        <v>330</v>
      </c>
      <c r="R178" s="21">
        <f t="shared" si="7"/>
        <v>113520</v>
      </c>
      <c r="S178" s="22">
        <f t="shared" si="8"/>
        <v>11.352</v>
      </c>
    </row>
    <row r="179" spans="1:19" ht="24.75" thickBot="1">
      <c r="A179" s="10" t="s">
        <v>503</v>
      </c>
      <c r="B179" s="13" t="s">
        <v>43</v>
      </c>
      <c r="C179" s="14" t="s">
        <v>140</v>
      </c>
      <c r="D179" s="15" t="s">
        <v>45</v>
      </c>
      <c r="E179" s="52" t="s">
        <v>962</v>
      </c>
      <c r="F179" s="17" t="s">
        <v>395</v>
      </c>
      <c r="G179" s="18" t="s">
        <v>540</v>
      </c>
      <c r="H179" s="17" t="s">
        <v>543</v>
      </c>
      <c r="I179" s="37"/>
      <c r="J179" s="19">
        <v>4</v>
      </c>
      <c r="K179" s="20" t="s">
        <v>620</v>
      </c>
      <c r="L179" s="20" t="s">
        <v>37</v>
      </c>
      <c r="M179" s="17" t="s">
        <v>588</v>
      </c>
      <c r="N179" s="17" t="s">
        <v>481</v>
      </c>
      <c r="O179" s="17" t="s">
        <v>616</v>
      </c>
      <c r="P179" s="21">
        <f t="shared" si="6"/>
        <v>970</v>
      </c>
      <c r="Q179" s="12">
        <v>330</v>
      </c>
      <c r="R179" s="21">
        <f t="shared" si="7"/>
        <v>320100</v>
      </c>
      <c r="S179" s="22">
        <f t="shared" si="8"/>
        <v>32.01</v>
      </c>
    </row>
    <row r="180" spans="1:19" ht="24.75" thickBot="1">
      <c r="A180" s="318" t="s">
        <v>605</v>
      </c>
      <c r="B180" s="13" t="s">
        <v>49</v>
      </c>
      <c r="C180" s="14" t="s">
        <v>141</v>
      </c>
      <c r="D180" s="15" t="s">
        <v>59</v>
      </c>
      <c r="E180" s="52" t="s">
        <v>963</v>
      </c>
      <c r="F180" s="17" t="s">
        <v>393</v>
      </c>
      <c r="G180" s="18" t="s">
        <v>540</v>
      </c>
      <c r="H180" s="17" t="s">
        <v>567</v>
      </c>
      <c r="I180" s="37"/>
      <c r="J180" s="19">
        <v>4</v>
      </c>
      <c r="K180" s="20" t="s">
        <v>620</v>
      </c>
      <c r="L180" s="20" t="s">
        <v>37</v>
      </c>
      <c r="M180" s="17" t="s">
        <v>590</v>
      </c>
      <c r="N180" s="17" t="s">
        <v>585</v>
      </c>
      <c r="O180" s="17" t="s">
        <v>585</v>
      </c>
      <c r="P180" s="21">
        <f t="shared" si="6"/>
        <v>3600</v>
      </c>
      <c r="Q180" s="12">
        <v>330</v>
      </c>
      <c r="R180" s="21">
        <f t="shared" si="7"/>
        <v>1188000</v>
      </c>
      <c r="S180" s="22">
        <f t="shared" si="8"/>
        <v>118.80000000000001</v>
      </c>
    </row>
    <row r="181" spans="1:19" ht="23.25">
      <c r="A181" s="320"/>
      <c r="B181" s="13"/>
      <c r="C181" s="14"/>
      <c r="D181" s="15"/>
      <c r="E181" s="37"/>
      <c r="F181" s="17"/>
      <c r="G181" s="18" t="s">
        <v>540</v>
      </c>
      <c r="H181" s="17" t="s">
        <v>546</v>
      </c>
      <c r="I181" s="37"/>
      <c r="J181" s="19">
        <v>4</v>
      </c>
      <c r="K181" s="20" t="s">
        <v>620</v>
      </c>
      <c r="L181" s="20" t="s">
        <v>37</v>
      </c>
      <c r="M181" s="17" t="s">
        <v>418</v>
      </c>
      <c r="N181" s="17" t="s">
        <v>588</v>
      </c>
      <c r="O181" s="17" t="s">
        <v>595</v>
      </c>
      <c r="P181" s="21">
        <f t="shared" si="6"/>
        <v>8233</v>
      </c>
      <c r="Q181" s="12">
        <v>330</v>
      </c>
      <c r="R181" s="21">
        <f t="shared" si="7"/>
        <v>2716890</v>
      </c>
      <c r="S181" s="22">
        <f t="shared" si="8"/>
        <v>271.68900000000002</v>
      </c>
    </row>
    <row r="182" spans="1:19" ht="23.25">
      <c r="A182" s="319"/>
      <c r="B182" s="13"/>
      <c r="C182" s="14"/>
      <c r="D182" s="15"/>
      <c r="E182" s="37"/>
      <c r="F182" s="17"/>
      <c r="G182" s="18" t="s">
        <v>540</v>
      </c>
      <c r="H182" s="17" t="s">
        <v>552</v>
      </c>
      <c r="I182" s="37"/>
      <c r="J182" s="19">
        <v>4</v>
      </c>
      <c r="K182" s="20" t="s">
        <v>620</v>
      </c>
      <c r="L182" s="20" t="s">
        <v>37</v>
      </c>
      <c r="M182" s="17" t="s">
        <v>584</v>
      </c>
      <c r="N182" s="17" t="s">
        <v>481</v>
      </c>
      <c r="O182" s="17" t="s">
        <v>394</v>
      </c>
      <c r="P182" s="21">
        <f t="shared" si="6"/>
        <v>1362</v>
      </c>
      <c r="Q182" s="12">
        <v>330</v>
      </c>
      <c r="R182" s="21">
        <f t="shared" si="7"/>
        <v>449460</v>
      </c>
      <c r="S182" s="22">
        <f t="shared" si="8"/>
        <v>44.946000000000005</v>
      </c>
    </row>
    <row r="183" spans="1:19" ht="24.75" thickBot="1">
      <c r="A183" s="10" t="s">
        <v>475</v>
      </c>
      <c r="B183" s="13" t="s">
        <v>43</v>
      </c>
      <c r="C183" s="14" t="s">
        <v>142</v>
      </c>
      <c r="D183" s="15" t="s">
        <v>143</v>
      </c>
      <c r="E183" s="52" t="s">
        <v>803</v>
      </c>
      <c r="F183" s="17" t="s">
        <v>420</v>
      </c>
      <c r="G183" s="18" t="s">
        <v>540</v>
      </c>
      <c r="H183" s="17" t="s">
        <v>543</v>
      </c>
      <c r="I183" s="37"/>
      <c r="J183" s="19">
        <v>4</v>
      </c>
      <c r="K183" s="20" t="s">
        <v>620</v>
      </c>
      <c r="L183" s="20" t="s">
        <v>37</v>
      </c>
      <c r="M183" s="17" t="s">
        <v>588</v>
      </c>
      <c r="N183" s="17" t="s">
        <v>585</v>
      </c>
      <c r="O183" s="17" t="s">
        <v>609</v>
      </c>
      <c r="P183" s="21">
        <f t="shared" si="6"/>
        <v>832</v>
      </c>
      <c r="Q183" s="12">
        <v>330</v>
      </c>
      <c r="R183" s="21">
        <f t="shared" si="7"/>
        <v>274560</v>
      </c>
      <c r="S183" s="22">
        <f t="shared" si="8"/>
        <v>27.456000000000003</v>
      </c>
    </row>
    <row r="184" spans="1:19" ht="24.75" thickBot="1">
      <c r="A184" s="318" t="s">
        <v>613</v>
      </c>
      <c r="B184" s="13" t="s">
        <v>75</v>
      </c>
      <c r="C184" s="14" t="s">
        <v>144</v>
      </c>
      <c r="D184" s="15" t="s">
        <v>45</v>
      </c>
      <c r="E184" s="52" t="s">
        <v>804</v>
      </c>
      <c r="F184" s="17" t="s">
        <v>421</v>
      </c>
      <c r="G184" s="18" t="s">
        <v>540</v>
      </c>
      <c r="H184" s="17" t="s">
        <v>571</v>
      </c>
      <c r="I184" s="37"/>
      <c r="J184" s="19">
        <v>4</v>
      </c>
      <c r="K184" s="20" t="s">
        <v>620</v>
      </c>
      <c r="L184" s="20" t="s">
        <v>37</v>
      </c>
      <c r="M184" s="17" t="s">
        <v>588</v>
      </c>
      <c r="N184" s="17" t="s">
        <v>481</v>
      </c>
      <c r="O184" s="17" t="s">
        <v>402</v>
      </c>
      <c r="P184" s="21">
        <f t="shared" si="6"/>
        <v>934</v>
      </c>
      <c r="Q184" s="12">
        <v>330</v>
      </c>
      <c r="R184" s="21">
        <f t="shared" si="7"/>
        <v>308220</v>
      </c>
      <c r="S184" s="22">
        <f t="shared" si="8"/>
        <v>30.822000000000003</v>
      </c>
    </row>
    <row r="185" spans="1:19" ht="23.25">
      <c r="A185" s="319"/>
      <c r="B185" s="13"/>
      <c r="C185" s="14"/>
      <c r="D185" s="15"/>
      <c r="E185" s="37"/>
      <c r="F185" s="17"/>
      <c r="G185" s="18" t="s">
        <v>540</v>
      </c>
      <c r="H185" s="17" t="s">
        <v>571</v>
      </c>
      <c r="I185" s="37"/>
      <c r="J185" s="19">
        <v>4</v>
      </c>
      <c r="K185" s="20" t="s">
        <v>620</v>
      </c>
      <c r="L185" s="20" t="s">
        <v>37</v>
      </c>
      <c r="M185" s="17" t="s">
        <v>592</v>
      </c>
      <c r="N185" s="17" t="s">
        <v>588</v>
      </c>
      <c r="O185" s="17" t="s">
        <v>528</v>
      </c>
      <c r="P185" s="21">
        <f t="shared" si="6"/>
        <v>7472</v>
      </c>
      <c r="Q185" s="12">
        <v>330</v>
      </c>
      <c r="R185" s="21">
        <f t="shared" si="7"/>
        <v>2465760</v>
      </c>
      <c r="S185" s="22">
        <f t="shared" si="8"/>
        <v>246.57600000000002</v>
      </c>
    </row>
    <row r="186" spans="1:19" ht="24.75" thickBot="1">
      <c r="A186" s="10" t="s">
        <v>361</v>
      </c>
      <c r="B186" s="13" t="s">
        <v>49</v>
      </c>
      <c r="C186" s="14" t="s">
        <v>145</v>
      </c>
      <c r="D186" s="15" t="s">
        <v>47</v>
      </c>
      <c r="E186" s="52" t="s">
        <v>805</v>
      </c>
      <c r="F186" s="17" t="s">
        <v>422</v>
      </c>
      <c r="G186" s="18" t="s">
        <v>540</v>
      </c>
      <c r="H186" s="17" t="s">
        <v>570</v>
      </c>
      <c r="I186" s="37"/>
      <c r="J186" s="19">
        <v>4</v>
      </c>
      <c r="K186" s="20" t="s">
        <v>620</v>
      </c>
      <c r="L186" s="20" t="s">
        <v>37</v>
      </c>
      <c r="M186" s="17" t="s">
        <v>460</v>
      </c>
      <c r="N186" s="17" t="s">
        <v>584</v>
      </c>
      <c r="O186" s="17" t="s">
        <v>599</v>
      </c>
      <c r="P186" s="21">
        <f t="shared" si="6"/>
        <v>7165</v>
      </c>
      <c r="Q186" s="12">
        <v>330</v>
      </c>
      <c r="R186" s="21">
        <f t="shared" si="7"/>
        <v>2364450</v>
      </c>
      <c r="S186" s="22">
        <f t="shared" si="8"/>
        <v>236.44500000000002</v>
      </c>
    </row>
    <row r="187" spans="1:19" ht="24.75" thickBot="1">
      <c r="A187" s="318" t="s">
        <v>606</v>
      </c>
      <c r="B187" s="13" t="s">
        <v>49</v>
      </c>
      <c r="C187" s="14" t="s">
        <v>146</v>
      </c>
      <c r="D187" s="15" t="s">
        <v>47</v>
      </c>
      <c r="E187" s="52" t="s">
        <v>806</v>
      </c>
      <c r="F187" s="17" t="s">
        <v>423</v>
      </c>
      <c r="G187" s="18" t="s">
        <v>540</v>
      </c>
      <c r="H187" s="17" t="s">
        <v>542</v>
      </c>
      <c r="I187" s="37"/>
      <c r="J187" s="19">
        <v>4</v>
      </c>
      <c r="K187" s="20" t="s">
        <v>620</v>
      </c>
      <c r="L187" s="20" t="s">
        <v>37</v>
      </c>
      <c r="M187" s="17" t="s">
        <v>586</v>
      </c>
      <c r="N187" s="17" t="s">
        <v>584</v>
      </c>
      <c r="O187" s="17" t="s">
        <v>539</v>
      </c>
      <c r="P187" s="21">
        <f t="shared" si="6"/>
        <v>3153</v>
      </c>
      <c r="Q187" s="12">
        <v>330</v>
      </c>
      <c r="R187" s="21">
        <f t="shared" si="7"/>
        <v>1040490</v>
      </c>
      <c r="S187" s="22">
        <f t="shared" si="8"/>
        <v>104.04900000000001</v>
      </c>
    </row>
    <row r="188" spans="1:19" ht="23.25">
      <c r="A188" s="320"/>
      <c r="B188" s="13"/>
      <c r="C188" s="14"/>
      <c r="D188" s="15"/>
      <c r="E188" s="37"/>
      <c r="F188" s="17"/>
      <c r="G188" s="18" t="s">
        <v>540</v>
      </c>
      <c r="H188" s="17" t="s">
        <v>550</v>
      </c>
      <c r="I188" s="37"/>
      <c r="J188" s="19">
        <v>4</v>
      </c>
      <c r="K188" s="20" t="s">
        <v>620</v>
      </c>
      <c r="L188" s="20" t="s">
        <v>37</v>
      </c>
      <c r="M188" s="17" t="s">
        <v>589</v>
      </c>
      <c r="N188" s="17" t="s">
        <v>584</v>
      </c>
      <c r="O188" s="17" t="s">
        <v>612</v>
      </c>
      <c r="P188" s="21">
        <f t="shared" si="6"/>
        <v>4344</v>
      </c>
      <c r="Q188" s="12">
        <v>330</v>
      </c>
      <c r="R188" s="21">
        <f t="shared" si="7"/>
        <v>1433520</v>
      </c>
      <c r="S188" s="22">
        <f t="shared" si="8"/>
        <v>143.352</v>
      </c>
    </row>
    <row r="189" spans="1:19" ht="23.25">
      <c r="A189" s="320"/>
      <c r="B189" s="13"/>
      <c r="C189" s="14"/>
      <c r="D189" s="15"/>
      <c r="E189" s="37"/>
      <c r="F189" s="17"/>
      <c r="G189" s="18" t="s">
        <v>540</v>
      </c>
      <c r="H189" s="17" t="s">
        <v>550</v>
      </c>
      <c r="I189" s="37"/>
      <c r="J189" s="19">
        <v>4</v>
      </c>
      <c r="K189" s="20" t="s">
        <v>620</v>
      </c>
      <c r="L189" s="20" t="s">
        <v>37</v>
      </c>
      <c r="M189" s="17" t="s">
        <v>585</v>
      </c>
      <c r="N189" s="17" t="s">
        <v>585</v>
      </c>
      <c r="O189" s="17" t="s">
        <v>412</v>
      </c>
      <c r="P189" s="21">
        <f t="shared" si="6"/>
        <v>41</v>
      </c>
      <c r="Q189" s="12">
        <v>330</v>
      </c>
      <c r="R189" s="21">
        <f t="shared" si="7"/>
        <v>13530</v>
      </c>
      <c r="S189" s="22">
        <f t="shared" si="8"/>
        <v>1.353</v>
      </c>
    </row>
    <row r="190" spans="1:19" ht="23.25">
      <c r="A190" s="320"/>
      <c r="B190" s="13"/>
      <c r="C190" s="14"/>
      <c r="D190" s="15"/>
      <c r="E190" s="37"/>
      <c r="F190" s="17"/>
      <c r="G190" s="18" t="s">
        <v>540</v>
      </c>
      <c r="H190" s="17" t="s">
        <v>543</v>
      </c>
      <c r="I190" s="37"/>
      <c r="J190" s="19">
        <v>4</v>
      </c>
      <c r="K190" s="20" t="s">
        <v>620</v>
      </c>
      <c r="L190" s="20" t="s">
        <v>37</v>
      </c>
      <c r="M190" s="17" t="s">
        <v>587</v>
      </c>
      <c r="N190" s="17" t="s">
        <v>481</v>
      </c>
      <c r="O190" s="17" t="s">
        <v>409</v>
      </c>
      <c r="P190" s="21">
        <f t="shared" si="6"/>
        <v>1736</v>
      </c>
      <c r="Q190" s="12">
        <v>330</v>
      </c>
      <c r="R190" s="21">
        <f t="shared" si="7"/>
        <v>572880</v>
      </c>
      <c r="S190" s="22">
        <f t="shared" si="8"/>
        <v>57.288000000000004</v>
      </c>
    </row>
    <row r="191" spans="1:19" ht="23.25">
      <c r="A191" s="319"/>
      <c r="B191" s="13"/>
      <c r="C191" s="14"/>
      <c r="D191" s="15"/>
      <c r="E191" s="37"/>
      <c r="F191" s="17"/>
      <c r="G191" s="18" t="s">
        <v>540</v>
      </c>
      <c r="H191" s="17" t="s">
        <v>543</v>
      </c>
      <c r="I191" s="37"/>
      <c r="J191" s="19">
        <v>4</v>
      </c>
      <c r="K191" s="20" t="s">
        <v>620</v>
      </c>
      <c r="L191" s="20" t="s">
        <v>37</v>
      </c>
      <c r="M191" s="17" t="s">
        <v>537</v>
      </c>
      <c r="N191" s="17" t="s">
        <v>481</v>
      </c>
      <c r="O191" s="17" t="s">
        <v>400</v>
      </c>
      <c r="P191" s="21">
        <f t="shared" si="6"/>
        <v>2581</v>
      </c>
      <c r="Q191" s="12">
        <v>330</v>
      </c>
      <c r="R191" s="21">
        <f t="shared" si="7"/>
        <v>851730</v>
      </c>
      <c r="S191" s="22">
        <f t="shared" si="8"/>
        <v>85.173000000000002</v>
      </c>
    </row>
    <row r="192" spans="1:19" ht="24.75" thickBot="1">
      <c r="A192" s="10" t="s">
        <v>442</v>
      </c>
      <c r="B192" s="13" t="s">
        <v>43</v>
      </c>
      <c r="C192" s="14" t="s">
        <v>146</v>
      </c>
      <c r="D192" s="15" t="s">
        <v>45</v>
      </c>
      <c r="E192" s="52" t="s">
        <v>807</v>
      </c>
      <c r="F192" s="17" t="s">
        <v>424</v>
      </c>
      <c r="G192" s="18" t="s">
        <v>540</v>
      </c>
      <c r="H192" s="17" t="s">
        <v>541</v>
      </c>
      <c r="I192" s="37"/>
      <c r="J192" s="19">
        <v>4</v>
      </c>
      <c r="K192" s="20" t="s">
        <v>620</v>
      </c>
      <c r="L192" s="20" t="s">
        <v>37</v>
      </c>
      <c r="M192" s="17" t="s">
        <v>587</v>
      </c>
      <c r="N192" s="17" t="s">
        <v>584</v>
      </c>
      <c r="O192" s="17" t="s">
        <v>361</v>
      </c>
      <c r="P192" s="21">
        <f t="shared" si="6"/>
        <v>1986</v>
      </c>
      <c r="Q192" s="12">
        <v>330</v>
      </c>
      <c r="R192" s="21">
        <f t="shared" si="7"/>
        <v>655380</v>
      </c>
      <c r="S192" s="22">
        <f t="shared" si="8"/>
        <v>65.537999999999997</v>
      </c>
    </row>
    <row r="193" spans="1:19" ht="24.75" thickBot="1">
      <c r="A193" s="10" t="s">
        <v>371</v>
      </c>
      <c r="B193" s="13" t="s">
        <v>49</v>
      </c>
      <c r="C193" s="14" t="s">
        <v>147</v>
      </c>
      <c r="D193" s="15" t="s">
        <v>45</v>
      </c>
      <c r="E193" s="52" t="s">
        <v>808</v>
      </c>
      <c r="F193" s="17" t="s">
        <v>425</v>
      </c>
      <c r="G193" s="18" t="s">
        <v>540</v>
      </c>
      <c r="H193" s="17" t="s">
        <v>543</v>
      </c>
      <c r="I193" s="37"/>
      <c r="J193" s="19">
        <v>4</v>
      </c>
      <c r="K193" s="20" t="s">
        <v>620</v>
      </c>
      <c r="L193" s="20" t="s">
        <v>37</v>
      </c>
      <c r="M193" s="17" t="s">
        <v>481</v>
      </c>
      <c r="N193" s="17" t="s">
        <v>588</v>
      </c>
      <c r="O193" s="17" t="s">
        <v>610</v>
      </c>
      <c r="P193" s="21">
        <f t="shared" si="6"/>
        <v>655</v>
      </c>
      <c r="Q193" s="12">
        <v>330</v>
      </c>
      <c r="R193" s="21">
        <f t="shared" si="7"/>
        <v>216150</v>
      </c>
      <c r="S193" s="22">
        <f t="shared" si="8"/>
        <v>21.615000000000002</v>
      </c>
    </row>
    <row r="194" spans="1:19" ht="24.75" thickBot="1">
      <c r="A194" s="10" t="s">
        <v>456</v>
      </c>
      <c r="B194" s="13" t="s">
        <v>43</v>
      </c>
      <c r="C194" s="14" t="s">
        <v>148</v>
      </c>
      <c r="D194" s="15" t="s">
        <v>45</v>
      </c>
      <c r="E194" s="52" t="s">
        <v>809</v>
      </c>
      <c r="F194" s="17" t="s">
        <v>426</v>
      </c>
      <c r="G194" s="18" t="s">
        <v>540</v>
      </c>
      <c r="H194" s="17" t="s">
        <v>552</v>
      </c>
      <c r="I194" s="37"/>
      <c r="J194" s="19">
        <v>4</v>
      </c>
      <c r="K194" s="20" t="s">
        <v>620</v>
      </c>
      <c r="L194" s="20" t="s">
        <v>37</v>
      </c>
      <c r="M194" s="17" t="s">
        <v>481</v>
      </c>
      <c r="N194" s="17" t="s">
        <v>585</v>
      </c>
      <c r="O194" s="17" t="s">
        <v>602</v>
      </c>
      <c r="P194" s="21">
        <f t="shared" si="6"/>
        <v>491</v>
      </c>
      <c r="Q194" s="12">
        <v>330</v>
      </c>
      <c r="R194" s="21">
        <f t="shared" si="7"/>
        <v>162030</v>
      </c>
      <c r="S194" s="22">
        <f t="shared" si="8"/>
        <v>16.202999999999999</v>
      </c>
    </row>
    <row r="195" spans="1:19" ht="24.75" thickBot="1">
      <c r="A195" s="10" t="s">
        <v>602</v>
      </c>
      <c r="B195" s="13" t="s">
        <v>43</v>
      </c>
      <c r="C195" s="14" t="s">
        <v>149</v>
      </c>
      <c r="D195" s="15" t="s">
        <v>45</v>
      </c>
      <c r="E195" s="52" t="s">
        <v>810</v>
      </c>
      <c r="F195" s="17" t="s">
        <v>389</v>
      </c>
      <c r="G195" s="18" t="s">
        <v>540</v>
      </c>
      <c r="H195" s="17" t="s">
        <v>542</v>
      </c>
      <c r="I195" s="37"/>
      <c r="J195" s="19">
        <v>4</v>
      </c>
      <c r="K195" s="20" t="s">
        <v>620</v>
      </c>
      <c r="L195" s="20" t="s">
        <v>37</v>
      </c>
      <c r="M195" s="17" t="s">
        <v>587</v>
      </c>
      <c r="N195" s="17" t="s">
        <v>584</v>
      </c>
      <c r="O195" s="17" t="s">
        <v>457</v>
      </c>
      <c r="P195" s="21">
        <f t="shared" si="6"/>
        <v>1919</v>
      </c>
      <c r="Q195" s="12">
        <v>330</v>
      </c>
      <c r="R195" s="21">
        <f t="shared" si="7"/>
        <v>633270</v>
      </c>
      <c r="S195" s="22">
        <f t="shared" si="8"/>
        <v>63.327000000000005</v>
      </c>
    </row>
    <row r="196" spans="1:19" ht="24.75" thickBot="1">
      <c r="A196" s="10" t="s">
        <v>430</v>
      </c>
      <c r="B196" s="13" t="s">
        <v>43</v>
      </c>
      <c r="C196" s="14" t="s">
        <v>150</v>
      </c>
      <c r="D196" s="15" t="s">
        <v>45</v>
      </c>
      <c r="E196" s="52" t="s">
        <v>811</v>
      </c>
      <c r="F196" s="17" t="s">
        <v>427</v>
      </c>
      <c r="G196" s="18" t="s">
        <v>540</v>
      </c>
      <c r="H196" s="17" t="s">
        <v>565</v>
      </c>
      <c r="I196" s="37"/>
      <c r="J196" s="19">
        <v>4</v>
      </c>
      <c r="K196" s="20" t="s">
        <v>620</v>
      </c>
      <c r="L196" s="20" t="s">
        <v>37</v>
      </c>
      <c r="M196" s="17" t="s">
        <v>588</v>
      </c>
      <c r="N196" s="17" t="s">
        <v>585</v>
      </c>
      <c r="O196" s="17" t="s">
        <v>534</v>
      </c>
      <c r="P196" s="21">
        <f t="shared" si="6"/>
        <v>838</v>
      </c>
      <c r="Q196" s="12">
        <v>330</v>
      </c>
      <c r="R196" s="21">
        <f t="shared" si="7"/>
        <v>276540</v>
      </c>
      <c r="S196" s="22">
        <f t="shared" si="8"/>
        <v>27.654</v>
      </c>
    </row>
    <row r="197" spans="1:19" ht="24.75" thickBot="1">
      <c r="A197" s="318" t="s">
        <v>471</v>
      </c>
      <c r="B197" s="13" t="s">
        <v>49</v>
      </c>
      <c r="C197" s="14" t="s">
        <v>151</v>
      </c>
      <c r="D197" s="15" t="s">
        <v>45</v>
      </c>
      <c r="E197" s="52" t="s">
        <v>812</v>
      </c>
      <c r="F197" s="17" t="s">
        <v>428</v>
      </c>
      <c r="G197" s="18" t="s">
        <v>540</v>
      </c>
      <c r="H197" s="17" t="s">
        <v>545</v>
      </c>
      <c r="I197" s="37"/>
      <c r="J197" s="19">
        <v>4</v>
      </c>
      <c r="K197" s="20" t="s">
        <v>620</v>
      </c>
      <c r="L197" s="20" t="s">
        <v>37</v>
      </c>
      <c r="M197" s="17" t="s">
        <v>584</v>
      </c>
      <c r="N197" s="17" t="s">
        <v>588</v>
      </c>
      <c r="O197" s="17" t="s">
        <v>517</v>
      </c>
      <c r="P197" s="21">
        <f t="shared" ref="P197:P260" si="9">M197*400+N197*100+O197</f>
        <v>1411</v>
      </c>
      <c r="Q197" s="12">
        <v>330</v>
      </c>
      <c r="R197" s="21">
        <f t="shared" ref="R197:R260" si="10">P197*Q197</f>
        <v>465630</v>
      </c>
      <c r="S197" s="22">
        <f t="shared" si="8"/>
        <v>46.563000000000002</v>
      </c>
    </row>
    <row r="198" spans="1:19" ht="23.25">
      <c r="A198" s="319"/>
      <c r="B198" s="13"/>
      <c r="C198" s="14"/>
      <c r="D198" s="15"/>
      <c r="E198" s="37"/>
      <c r="F198" s="17"/>
      <c r="G198" s="18" t="s">
        <v>540</v>
      </c>
      <c r="H198" s="17" t="s">
        <v>545</v>
      </c>
      <c r="I198" s="37"/>
      <c r="J198" s="19">
        <v>4</v>
      </c>
      <c r="K198" s="20" t="s">
        <v>620</v>
      </c>
      <c r="L198" s="20" t="s">
        <v>37</v>
      </c>
      <c r="M198" s="17" t="s">
        <v>588</v>
      </c>
      <c r="N198" s="17" t="s">
        <v>481</v>
      </c>
      <c r="O198" s="17" t="s">
        <v>605</v>
      </c>
      <c r="P198" s="21">
        <f t="shared" si="9"/>
        <v>983</v>
      </c>
      <c r="Q198" s="12">
        <v>330</v>
      </c>
      <c r="R198" s="21">
        <f t="shared" si="10"/>
        <v>324390</v>
      </c>
      <c r="S198" s="22">
        <f t="shared" ref="S198:S261" si="11">R198*0.01%</f>
        <v>32.439</v>
      </c>
    </row>
    <row r="199" spans="1:19" ht="24.75" thickBot="1">
      <c r="A199" s="318" t="s">
        <v>369</v>
      </c>
      <c r="B199" s="13" t="s">
        <v>49</v>
      </c>
      <c r="C199" s="14" t="s">
        <v>152</v>
      </c>
      <c r="D199" s="15" t="s">
        <v>45</v>
      </c>
      <c r="E199" s="52" t="s">
        <v>813</v>
      </c>
      <c r="F199" s="17" t="s">
        <v>429</v>
      </c>
      <c r="G199" s="18" t="s">
        <v>540</v>
      </c>
      <c r="H199" s="17" t="s">
        <v>572</v>
      </c>
      <c r="I199" s="37"/>
      <c r="J199" s="19">
        <v>4</v>
      </c>
      <c r="K199" s="20" t="s">
        <v>620</v>
      </c>
      <c r="L199" s="20" t="s">
        <v>37</v>
      </c>
      <c r="M199" s="17" t="s">
        <v>589</v>
      </c>
      <c r="N199" s="17" t="s">
        <v>585</v>
      </c>
      <c r="O199" s="17" t="s">
        <v>585</v>
      </c>
      <c r="P199" s="21">
        <f t="shared" si="9"/>
        <v>4000</v>
      </c>
      <c r="Q199" s="12">
        <v>330</v>
      </c>
      <c r="R199" s="21">
        <f t="shared" si="10"/>
        <v>1320000</v>
      </c>
      <c r="S199" s="22">
        <f t="shared" si="11"/>
        <v>132</v>
      </c>
    </row>
    <row r="200" spans="1:19" ht="23.25">
      <c r="A200" s="319"/>
      <c r="B200" s="13"/>
      <c r="C200" s="14"/>
      <c r="D200" s="15"/>
      <c r="E200" s="37"/>
      <c r="F200" s="17"/>
      <c r="G200" s="18" t="s">
        <v>540</v>
      </c>
      <c r="H200" s="17" t="s">
        <v>572</v>
      </c>
      <c r="I200" s="37"/>
      <c r="J200" s="19">
        <v>4</v>
      </c>
      <c r="K200" s="20" t="s">
        <v>620</v>
      </c>
      <c r="L200" s="20" t="s">
        <v>37</v>
      </c>
      <c r="M200" s="17" t="s">
        <v>585</v>
      </c>
      <c r="N200" s="17" t="s">
        <v>585</v>
      </c>
      <c r="O200" s="17" t="s">
        <v>605</v>
      </c>
      <c r="P200" s="21">
        <f t="shared" si="9"/>
        <v>83</v>
      </c>
      <c r="Q200" s="12">
        <v>330</v>
      </c>
      <c r="R200" s="21">
        <f t="shared" si="10"/>
        <v>27390</v>
      </c>
      <c r="S200" s="22">
        <f t="shared" si="11"/>
        <v>2.7390000000000003</v>
      </c>
    </row>
    <row r="201" spans="1:19" ht="24.75" thickBot="1">
      <c r="A201" s="10" t="s">
        <v>362</v>
      </c>
      <c r="B201" s="13" t="s">
        <v>49</v>
      </c>
      <c r="C201" s="14" t="s">
        <v>153</v>
      </c>
      <c r="D201" s="15" t="s">
        <v>45</v>
      </c>
      <c r="E201" s="52" t="s">
        <v>814</v>
      </c>
      <c r="F201" s="17" t="s">
        <v>430</v>
      </c>
      <c r="G201" s="18" t="s">
        <v>540</v>
      </c>
      <c r="H201" s="17" t="s">
        <v>572</v>
      </c>
      <c r="I201" s="37"/>
      <c r="J201" s="19">
        <v>4</v>
      </c>
      <c r="K201" s="20" t="s">
        <v>620</v>
      </c>
      <c r="L201" s="20" t="s">
        <v>37</v>
      </c>
      <c r="M201" s="17" t="s">
        <v>586</v>
      </c>
      <c r="N201" s="17" t="s">
        <v>585</v>
      </c>
      <c r="O201" s="17" t="s">
        <v>490</v>
      </c>
      <c r="P201" s="21">
        <f t="shared" si="9"/>
        <v>2868</v>
      </c>
      <c r="Q201" s="12">
        <v>330</v>
      </c>
      <c r="R201" s="21">
        <f t="shared" si="10"/>
        <v>946440</v>
      </c>
      <c r="S201" s="22">
        <f t="shared" si="11"/>
        <v>94.644000000000005</v>
      </c>
    </row>
    <row r="202" spans="1:19" ht="23.25">
      <c r="A202" s="10" t="s">
        <v>464</v>
      </c>
      <c r="B202" s="13" t="s">
        <v>43</v>
      </c>
      <c r="C202" s="14" t="s">
        <v>154</v>
      </c>
      <c r="D202" s="15" t="s">
        <v>47</v>
      </c>
      <c r="E202" s="37"/>
      <c r="F202" s="17" t="s">
        <v>431</v>
      </c>
      <c r="G202" s="18" t="s">
        <v>540</v>
      </c>
      <c r="H202" s="17" t="s">
        <v>543</v>
      </c>
      <c r="I202" s="37"/>
      <c r="J202" s="19">
        <v>4</v>
      </c>
      <c r="K202" s="20" t="s">
        <v>620</v>
      </c>
      <c r="L202" s="20" t="s">
        <v>37</v>
      </c>
      <c r="M202" s="17" t="s">
        <v>481</v>
      </c>
      <c r="N202" s="17" t="s">
        <v>481</v>
      </c>
      <c r="O202" s="17" t="s">
        <v>502</v>
      </c>
      <c r="P202" s="21">
        <f t="shared" si="9"/>
        <v>526</v>
      </c>
      <c r="Q202" s="12">
        <v>330</v>
      </c>
      <c r="R202" s="21">
        <f t="shared" si="10"/>
        <v>173580</v>
      </c>
      <c r="S202" s="22">
        <f t="shared" si="11"/>
        <v>17.358000000000001</v>
      </c>
    </row>
    <row r="203" spans="1:19" ht="24.75" thickBot="1">
      <c r="A203" s="10" t="s">
        <v>435</v>
      </c>
      <c r="B203" s="13" t="s">
        <v>43</v>
      </c>
      <c r="C203" s="14" t="s">
        <v>155</v>
      </c>
      <c r="D203" s="15" t="s">
        <v>66</v>
      </c>
      <c r="E203" s="52" t="s">
        <v>815</v>
      </c>
      <c r="F203" s="17" t="s">
        <v>359</v>
      </c>
      <c r="G203" s="18" t="s">
        <v>540</v>
      </c>
      <c r="H203" s="17" t="s">
        <v>564</v>
      </c>
      <c r="I203" s="37"/>
      <c r="J203" s="19">
        <v>4</v>
      </c>
      <c r="K203" s="20" t="s">
        <v>620</v>
      </c>
      <c r="L203" s="20" t="s">
        <v>37</v>
      </c>
      <c r="M203" s="17" t="s">
        <v>587</v>
      </c>
      <c r="N203" s="17" t="s">
        <v>585</v>
      </c>
      <c r="O203" s="17" t="s">
        <v>481</v>
      </c>
      <c r="P203" s="21">
        <f t="shared" si="9"/>
        <v>1601</v>
      </c>
      <c r="Q203" s="12">
        <v>330</v>
      </c>
      <c r="R203" s="21">
        <f t="shared" si="10"/>
        <v>528330</v>
      </c>
      <c r="S203" s="22">
        <f t="shared" si="11"/>
        <v>52.833000000000006</v>
      </c>
    </row>
    <row r="204" spans="1:19" ht="24.75" thickBot="1">
      <c r="A204" s="318" t="s">
        <v>482</v>
      </c>
      <c r="B204" s="13" t="s">
        <v>43</v>
      </c>
      <c r="C204" s="14" t="s">
        <v>156</v>
      </c>
      <c r="D204" s="15" t="s">
        <v>45</v>
      </c>
      <c r="E204" s="52" t="s">
        <v>816</v>
      </c>
      <c r="F204" s="17" t="s">
        <v>371</v>
      </c>
      <c r="G204" s="18" t="s">
        <v>540</v>
      </c>
      <c r="H204" s="17" t="s">
        <v>552</v>
      </c>
      <c r="I204" s="37"/>
      <c r="J204" s="19">
        <v>4</v>
      </c>
      <c r="K204" s="20" t="s">
        <v>620</v>
      </c>
      <c r="L204" s="20" t="s">
        <v>37</v>
      </c>
      <c r="M204" s="17" t="s">
        <v>588</v>
      </c>
      <c r="N204" s="17" t="s">
        <v>584</v>
      </c>
      <c r="O204" s="17" t="s">
        <v>486</v>
      </c>
      <c r="P204" s="21">
        <f t="shared" si="9"/>
        <v>1112</v>
      </c>
      <c r="Q204" s="12">
        <v>330</v>
      </c>
      <c r="R204" s="21">
        <f t="shared" si="10"/>
        <v>366960</v>
      </c>
      <c r="S204" s="22">
        <f t="shared" si="11"/>
        <v>36.696000000000005</v>
      </c>
    </row>
    <row r="205" spans="1:19" ht="23.25">
      <c r="A205" s="319"/>
      <c r="B205" s="13" t="s">
        <v>43</v>
      </c>
      <c r="C205" s="14" t="s">
        <v>156</v>
      </c>
      <c r="D205" s="15" t="s">
        <v>45</v>
      </c>
      <c r="E205" s="37"/>
      <c r="F205" s="17"/>
      <c r="G205" s="18" t="s">
        <v>540</v>
      </c>
      <c r="H205" s="17" t="s">
        <v>546</v>
      </c>
      <c r="I205" s="37"/>
      <c r="J205" s="19">
        <v>4</v>
      </c>
      <c r="K205" s="20" t="s">
        <v>620</v>
      </c>
      <c r="L205" s="20" t="s">
        <v>37</v>
      </c>
      <c r="M205" s="17" t="s">
        <v>418</v>
      </c>
      <c r="N205" s="17" t="s">
        <v>588</v>
      </c>
      <c r="O205" s="17" t="s">
        <v>469</v>
      </c>
      <c r="P205" s="21">
        <f t="shared" si="9"/>
        <v>8243</v>
      </c>
      <c r="Q205" s="12">
        <v>330</v>
      </c>
      <c r="R205" s="21">
        <f t="shared" si="10"/>
        <v>2720190</v>
      </c>
      <c r="S205" s="22">
        <f t="shared" si="11"/>
        <v>272.01900000000001</v>
      </c>
    </row>
    <row r="206" spans="1:19" ht="24.75" thickBot="1">
      <c r="A206" s="318" t="s">
        <v>376</v>
      </c>
      <c r="B206" s="13" t="s">
        <v>49</v>
      </c>
      <c r="C206" s="14" t="s">
        <v>157</v>
      </c>
      <c r="D206" s="15" t="s">
        <v>47</v>
      </c>
      <c r="E206" s="52" t="s">
        <v>817</v>
      </c>
      <c r="F206" s="17" t="s">
        <v>432</v>
      </c>
      <c r="G206" s="18" t="s">
        <v>540</v>
      </c>
      <c r="H206" s="17" t="s">
        <v>542</v>
      </c>
      <c r="I206" s="37"/>
      <c r="J206" s="19">
        <v>4</v>
      </c>
      <c r="K206" s="20" t="s">
        <v>620</v>
      </c>
      <c r="L206" s="20" t="s">
        <v>37</v>
      </c>
      <c r="M206" s="17" t="s">
        <v>585</v>
      </c>
      <c r="N206" s="17" t="s">
        <v>584</v>
      </c>
      <c r="O206" s="17" t="s">
        <v>526</v>
      </c>
      <c r="P206" s="21">
        <f t="shared" si="9"/>
        <v>315</v>
      </c>
      <c r="Q206" s="12">
        <v>330</v>
      </c>
      <c r="R206" s="21">
        <f t="shared" si="10"/>
        <v>103950</v>
      </c>
      <c r="S206" s="22">
        <f t="shared" si="11"/>
        <v>10.395000000000001</v>
      </c>
    </row>
    <row r="207" spans="1:19" ht="23.25">
      <c r="A207" s="320"/>
      <c r="B207" s="13"/>
      <c r="C207" s="14"/>
      <c r="D207" s="15"/>
      <c r="E207" s="37"/>
      <c r="F207" s="17"/>
      <c r="G207" s="18" t="s">
        <v>540</v>
      </c>
      <c r="H207" s="17" t="s">
        <v>542</v>
      </c>
      <c r="I207" s="37"/>
      <c r="J207" s="19">
        <v>4</v>
      </c>
      <c r="K207" s="20" t="s">
        <v>620</v>
      </c>
      <c r="L207" s="20" t="s">
        <v>37</v>
      </c>
      <c r="M207" s="17" t="s">
        <v>588</v>
      </c>
      <c r="N207" s="17" t="s">
        <v>588</v>
      </c>
      <c r="O207" s="17" t="s">
        <v>371</v>
      </c>
      <c r="P207" s="21">
        <f t="shared" si="9"/>
        <v>1089</v>
      </c>
      <c r="Q207" s="12">
        <v>330</v>
      </c>
      <c r="R207" s="21">
        <f t="shared" si="10"/>
        <v>359370</v>
      </c>
      <c r="S207" s="22">
        <f t="shared" si="11"/>
        <v>35.937000000000005</v>
      </c>
    </row>
    <row r="208" spans="1:19" ht="23.25">
      <c r="A208" s="319"/>
      <c r="B208" s="13"/>
      <c r="C208" s="14"/>
      <c r="D208" s="15"/>
      <c r="E208" s="37"/>
      <c r="F208" s="17"/>
      <c r="G208" s="18" t="s">
        <v>540</v>
      </c>
      <c r="H208" s="17" t="s">
        <v>542</v>
      </c>
      <c r="I208" s="37"/>
      <c r="J208" s="19">
        <v>4</v>
      </c>
      <c r="K208" s="20" t="s">
        <v>620</v>
      </c>
      <c r="L208" s="20" t="s">
        <v>37</v>
      </c>
      <c r="M208" s="17" t="s">
        <v>481</v>
      </c>
      <c r="N208" s="17" t="s">
        <v>585</v>
      </c>
      <c r="O208" s="17" t="s">
        <v>606</v>
      </c>
      <c r="P208" s="21">
        <f t="shared" si="9"/>
        <v>487</v>
      </c>
      <c r="Q208" s="12">
        <v>330</v>
      </c>
      <c r="R208" s="21">
        <f t="shared" si="10"/>
        <v>160710</v>
      </c>
      <c r="S208" s="22">
        <f t="shared" si="11"/>
        <v>16.071000000000002</v>
      </c>
    </row>
    <row r="209" spans="1:19" ht="24.75" thickBot="1">
      <c r="A209" s="10" t="s">
        <v>538</v>
      </c>
      <c r="B209" s="13" t="s">
        <v>43</v>
      </c>
      <c r="C209" s="14" t="s">
        <v>158</v>
      </c>
      <c r="D209" s="15" t="s">
        <v>159</v>
      </c>
      <c r="E209" s="52" t="s">
        <v>818</v>
      </c>
      <c r="F209" s="17" t="s">
        <v>433</v>
      </c>
      <c r="G209" s="18" t="s">
        <v>540</v>
      </c>
      <c r="H209" s="17" t="s">
        <v>542</v>
      </c>
      <c r="I209" s="37"/>
      <c r="J209" s="19">
        <v>4</v>
      </c>
      <c r="K209" s="20" t="s">
        <v>620</v>
      </c>
      <c r="L209" s="20" t="s">
        <v>37</v>
      </c>
      <c r="M209" s="17" t="s">
        <v>481</v>
      </c>
      <c r="N209" s="17" t="s">
        <v>584</v>
      </c>
      <c r="O209" s="17" t="s">
        <v>391</v>
      </c>
      <c r="P209" s="21">
        <f t="shared" si="9"/>
        <v>725</v>
      </c>
      <c r="Q209" s="12">
        <v>330</v>
      </c>
      <c r="R209" s="21">
        <f t="shared" si="10"/>
        <v>239250</v>
      </c>
      <c r="S209" s="22">
        <f t="shared" si="11"/>
        <v>23.925000000000001</v>
      </c>
    </row>
    <row r="210" spans="1:19" ht="24.75" thickBot="1">
      <c r="A210" s="10" t="s">
        <v>484</v>
      </c>
      <c r="B210" s="13" t="s">
        <v>49</v>
      </c>
      <c r="C210" s="14" t="s">
        <v>160</v>
      </c>
      <c r="D210" s="15" t="s">
        <v>101</v>
      </c>
      <c r="E210" s="52" t="s">
        <v>819</v>
      </c>
      <c r="F210" s="17" t="s">
        <v>434</v>
      </c>
      <c r="G210" s="18" t="s">
        <v>540</v>
      </c>
      <c r="H210" s="17" t="s">
        <v>573</v>
      </c>
      <c r="I210" s="37"/>
      <c r="J210" s="19">
        <v>4</v>
      </c>
      <c r="K210" s="20" t="s">
        <v>620</v>
      </c>
      <c r="L210" s="20" t="s">
        <v>37</v>
      </c>
      <c r="M210" s="17" t="s">
        <v>586</v>
      </c>
      <c r="N210" s="17" t="s">
        <v>584</v>
      </c>
      <c r="O210" s="17" t="s">
        <v>346</v>
      </c>
      <c r="P210" s="21">
        <f t="shared" si="9"/>
        <v>3135</v>
      </c>
      <c r="Q210" s="12">
        <v>330</v>
      </c>
      <c r="R210" s="21">
        <f t="shared" si="10"/>
        <v>1034550</v>
      </c>
      <c r="S210" s="22">
        <f t="shared" si="11"/>
        <v>103.455</v>
      </c>
    </row>
    <row r="211" spans="1:19" ht="24.75" thickBot="1">
      <c r="A211" s="318" t="s">
        <v>621</v>
      </c>
      <c r="B211" s="13" t="s">
        <v>43</v>
      </c>
      <c r="C211" s="14" t="s">
        <v>161</v>
      </c>
      <c r="D211" s="15" t="s">
        <v>45</v>
      </c>
      <c r="E211" s="52" t="s">
        <v>820</v>
      </c>
      <c r="F211" s="17" t="s">
        <v>387</v>
      </c>
      <c r="G211" s="18" t="s">
        <v>540</v>
      </c>
      <c r="H211" s="17" t="s">
        <v>552</v>
      </c>
      <c r="I211" s="37"/>
      <c r="J211" s="19">
        <v>4</v>
      </c>
      <c r="K211" s="20" t="s">
        <v>620</v>
      </c>
      <c r="L211" s="20" t="s">
        <v>37</v>
      </c>
      <c r="M211" s="17" t="s">
        <v>481</v>
      </c>
      <c r="N211" s="17" t="s">
        <v>585</v>
      </c>
      <c r="O211" s="17" t="s">
        <v>463</v>
      </c>
      <c r="P211" s="21">
        <f t="shared" si="9"/>
        <v>475</v>
      </c>
      <c r="Q211" s="12">
        <v>330</v>
      </c>
      <c r="R211" s="21">
        <f t="shared" si="10"/>
        <v>156750</v>
      </c>
      <c r="S211" s="22">
        <f t="shared" si="11"/>
        <v>15.675000000000001</v>
      </c>
    </row>
    <row r="212" spans="1:19" ht="23.25">
      <c r="A212" s="320"/>
      <c r="B212" s="13"/>
      <c r="C212" s="14"/>
      <c r="D212" s="15"/>
      <c r="E212" s="37"/>
      <c r="F212" s="17"/>
      <c r="G212" s="18" t="s">
        <v>540</v>
      </c>
      <c r="H212" s="17" t="s">
        <v>543</v>
      </c>
      <c r="I212" s="37"/>
      <c r="J212" s="19">
        <v>4</v>
      </c>
      <c r="K212" s="20" t="s">
        <v>620</v>
      </c>
      <c r="L212" s="20" t="s">
        <v>37</v>
      </c>
      <c r="M212" s="17" t="s">
        <v>585</v>
      </c>
      <c r="N212" s="17" t="s">
        <v>584</v>
      </c>
      <c r="O212" s="17" t="s">
        <v>601</v>
      </c>
      <c r="P212" s="21">
        <f t="shared" si="9"/>
        <v>358</v>
      </c>
      <c r="Q212" s="12">
        <v>330</v>
      </c>
      <c r="R212" s="21">
        <f t="shared" si="10"/>
        <v>118140</v>
      </c>
      <c r="S212" s="22">
        <f t="shared" si="11"/>
        <v>11.814</v>
      </c>
    </row>
    <row r="213" spans="1:19" ht="23.25">
      <c r="A213" s="319"/>
      <c r="B213" s="13"/>
      <c r="C213" s="14"/>
      <c r="D213" s="15"/>
      <c r="E213" s="37"/>
      <c r="F213" s="17"/>
      <c r="G213" s="18" t="s">
        <v>540</v>
      </c>
      <c r="H213" s="17" t="s">
        <v>552</v>
      </c>
      <c r="I213" s="37"/>
      <c r="J213" s="19">
        <v>4</v>
      </c>
      <c r="K213" s="20" t="s">
        <v>620</v>
      </c>
      <c r="L213" s="20" t="s">
        <v>37</v>
      </c>
      <c r="M213" s="17" t="s">
        <v>481</v>
      </c>
      <c r="N213" s="17" t="s">
        <v>588</v>
      </c>
      <c r="O213" s="17" t="s">
        <v>502</v>
      </c>
      <c r="P213" s="21">
        <f t="shared" si="9"/>
        <v>626</v>
      </c>
      <c r="Q213" s="12">
        <v>330</v>
      </c>
      <c r="R213" s="21">
        <f t="shared" si="10"/>
        <v>206580</v>
      </c>
      <c r="S213" s="22">
        <f t="shared" si="11"/>
        <v>20.658000000000001</v>
      </c>
    </row>
    <row r="214" spans="1:19" ht="24.75" thickBot="1">
      <c r="A214" s="318" t="s">
        <v>501</v>
      </c>
      <c r="B214" s="13" t="s">
        <v>43</v>
      </c>
      <c r="C214" s="14" t="s">
        <v>162</v>
      </c>
      <c r="D214" s="15" t="s">
        <v>163</v>
      </c>
      <c r="E214" s="52" t="s">
        <v>821</v>
      </c>
      <c r="F214" s="17" t="s">
        <v>435</v>
      </c>
      <c r="G214" s="18" t="s">
        <v>540</v>
      </c>
      <c r="H214" s="17" t="s">
        <v>561</v>
      </c>
      <c r="I214" s="37"/>
      <c r="J214" s="19">
        <v>4</v>
      </c>
      <c r="K214" s="20" t="s">
        <v>620</v>
      </c>
      <c r="L214" s="20" t="s">
        <v>37</v>
      </c>
      <c r="M214" s="17" t="s">
        <v>590</v>
      </c>
      <c r="N214" s="17" t="s">
        <v>481</v>
      </c>
      <c r="O214" s="17" t="s">
        <v>404</v>
      </c>
      <c r="P214" s="21">
        <f t="shared" si="9"/>
        <v>3776</v>
      </c>
      <c r="Q214" s="12">
        <v>330</v>
      </c>
      <c r="R214" s="21">
        <f t="shared" si="10"/>
        <v>1246080</v>
      </c>
      <c r="S214" s="22">
        <f t="shared" si="11"/>
        <v>124.608</v>
      </c>
    </row>
    <row r="215" spans="1:19" ht="23.25">
      <c r="A215" s="319"/>
      <c r="B215" s="13"/>
      <c r="C215" s="14"/>
      <c r="D215" s="15"/>
      <c r="E215" s="37"/>
      <c r="F215" s="17"/>
      <c r="G215" s="18" t="s">
        <v>540</v>
      </c>
      <c r="H215" s="17" t="s">
        <v>543</v>
      </c>
      <c r="I215" s="37"/>
      <c r="J215" s="19">
        <v>4</v>
      </c>
      <c r="K215" s="20" t="s">
        <v>620</v>
      </c>
      <c r="L215" s="20" t="s">
        <v>37</v>
      </c>
      <c r="M215" s="17" t="s">
        <v>585</v>
      </c>
      <c r="N215" s="17" t="s">
        <v>481</v>
      </c>
      <c r="O215" s="17" t="s">
        <v>390</v>
      </c>
      <c r="P215" s="21">
        <f t="shared" si="9"/>
        <v>127</v>
      </c>
      <c r="Q215" s="12">
        <v>330</v>
      </c>
      <c r="R215" s="21">
        <f t="shared" si="10"/>
        <v>41910</v>
      </c>
      <c r="S215" s="22">
        <f t="shared" si="11"/>
        <v>4.1909999999999998</v>
      </c>
    </row>
    <row r="216" spans="1:19" ht="24.75" thickBot="1">
      <c r="A216" s="318" t="s">
        <v>393</v>
      </c>
      <c r="B216" s="13" t="s">
        <v>75</v>
      </c>
      <c r="C216" s="14" t="s">
        <v>162</v>
      </c>
      <c r="D216" s="15" t="s">
        <v>45</v>
      </c>
      <c r="E216" s="52" t="s">
        <v>822</v>
      </c>
      <c r="F216" s="17" t="s">
        <v>436</v>
      </c>
      <c r="G216" s="18" t="s">
        <v>540</v>
      </c>
      <c r="H216" s="17" t="s">
        <v>552</v>
      </c>
      <c r="I216" s="37"/>
      <c r="J216" s="19">
        <v>4</v>
      </c>
      <c r="K216" s="20" t="s">
        <v>620</v>
      </c>
      <c r="L216" s="20" t="s">
        <v>37</v>
      </c>
      <c r="M216" s="17" t="s">
        <v>585</v>
      </c>
      <c r="N216" s="17" t="s">
        <v>584</v>
      </c>
      <c r="O216" s="17" t="s">
        <v>446</v>
      </c>
      <c r="P216" s="21">
        <f t="shared" si="9"/>
        <v>356</v>
      </c>
      <c r="Q216" s="12">
        <v>330</v>
      </c>
      <c r="R216" s="21">
        <f t="shared" si="10"/>
        <v>117480</v>
      </c>
      <c r="S216" s="22">
        <f t="shared" si="11"/>
        <v>11.748000000000001</v>
      </c>
    </row>
    <row r="217" spans="1:19" ht="23.25">
      <c r="A217" s="319"/>
      <c r="B217" s="13"/>
      <c r="C217" s="14"/>
      <c r="D217" s="15"/>
      <c r="E217" s="37"/>
      <c r="F217" s="17"/>
      <c r="G217" s="18" t="s">
        <v>540</v>
      </c>
      <c r="H217" s="17" t="s">
        <v>552</v>
      </c>
      <c r="I217" s="37"/>
      <c r="J217" s="19">
        <v>4</v>
      </c>
      <c r="K217" s="20" t="s">
        <v>620</v>
      </c>
      <c r="L217" s="20" t="s">
        <v>37</v>
      </c>
      <c r="M217" s="17" t="s">
        <v>587</v>
      </c>
      <c r="N217" s="17" t="s">
        <v>588</v>
      </c>
      <c r="O217" s="17" t="s">
        <v>612</v>
      </c>
      <c r="P217" s="21">
        <f t="shared" si="9"/>
        <v>1844</v>
      </c>
      <c r="Q217" s="12">
        <v>330</v>
      </c>
      <c r="R217" s="21">
        <f t="shared" si="10"/>
        <v>608520</v>
      </c>
      <c r="S217" s="22">
        <f t="shared" si="11"/>
        <v>60.852000000000004</v>
      </c>
    </row>
    <row r="218" spans="1:19" ht="24.75" thickBot="1">
      <c r="A218" s="10" t="s">
        <v>494</v>
      </c>
      <c r="B218" s="13" t="s">
        <v>49</v>
      </c>
      <c r="C218" s="14" t="s">
        <v>164</v>
      </c>
      <c r="D218" s="15" t="s">
        <v>47</v>
      </c>
      <c r="E218" s="52" t="s">
        <v>823</v>
      </c>
      <c r="F218" s="17" t="s">
        <v>437</v>
      </c>
      <c r="G218" s="18" t="s">
        <v>540</v>
      </c>
      <c r="H218" s="17" t="s">
        <v>552</v>
      </c>
      <c r="I218" s="37"/>
      <c r="J218" s="19">
        <v>4</v>
      </c>
      <c r="K218" s="20" t="s">
        <v>620</v>
      </c>
      <c r="L218" s="20" t="s">
        <v>37</v>
      </c>
      <c r="M218" s="17" t="s">
        <v>585</v>
      </c>
      <c r="N218" s="17" t="s">
        <v>584</v>
      </c>
      <c r="O218" s="17" t="s">
        <v>604</v>
      </c>
      <c r="P218" s="21">
        <f t="shared" si="9"/>
        <v>374</v>
      </c>
      <c r="Q218" s="12">
        <v>330</v>
      </c>
      <c r="R218" s="21">
        <f t="shared" si="10"/>
        <v>123420</v>
      </c>
      <c r="S218" s="22">
        <f t="shared" si="11"/>
        <v>12.342000000000001</v>
      </c>
    </row>
    <row r="219" spans="1:19" ht="24.75" thickBot="1">
      <c r="A219" s="318" t="s">
        <v>622</v>
      </c>
      <c r="B219" s="13" t="s">
        <v>49</v>
      </c>
      <c r="C219" s="14" t="s">
        <v>165</v>
      </c>
      <c r="D219" s="15" t="s">
        <v>47</v>
      </c>
      <c r="E219" s="52" t="s">
        <v>824</v>
      </c>
      <c r="F219" s="17" t="s">
        <v>380</v>
      </c>
      <c r="G219" s="18" t="s">
        <v>540</v>
      </c>
      <c r="H219" s="17" t="s">
        <v>552</v>
      </c>
      <c r="I219" s="37"/>
      <c r="J219" s="19">
        <v>4</v>
      </c>
      <c r="K219" s="20" t="s">
        <v>620</v>
      </c>
      <c r="L219" s="20" t="s">
        <v>37</v>
      </c>
      <c r="M219" s="17" t="s">
        <v>588</v>
      </c>
      <c r="N219" s="17" t="s">
        <v>481</v>
      </c>
      <c r="O219" s="17" t="s">
        <v>463</v>
      </c>
      <c r="P219" s="21">
        <f t="shared" si="9"/>
        <v>975</v>
      </c>
      <c r="Q219" s="12">
        <v>330</v>
      </c>
      <c r="R219" s="21">
        <f t="shared" si="10"/>
        <v>321750</v>
      </c>
      <c r="S219" s="22">
        <f t="shared" si="11"/>
        <v>32.175000000000004</v>
      </c>
    </row>
    <row r="220" spans="1:19" ht="23.25">
      <c r="A220" s="319"/>
      <c r="B220" s="13"/>
      <c r="C220" s="14"/>
      <c r="D220" s="15"/>
      <c r="E220" s="37"/>
      <c r="F220" s="17"/>
      <c r="G220" s="18" t="s">
        <v>540</v>
      </c>
      <c r="H220" s="17" t="s">
        <v>549</v>
      </c>
      <c r="I220" s="37"/>
      <c r="J220" s="19">
        <v>4</v>
      </c>
      <c r="K220" s="20" t="s">
        <v>620</v>
      </c>
      <c r="L220" s="20" t="s">
        <v>37</v>
      </c>
      <c r="M220" s="17" t="s">
        <v>481</v>
      </c>
      <c r="N220" s="17" t="s">
        <v>584</v>
      </c>
      <c r="O220" s="17" t="s">
        <v>404</v>
      </c>
      <c r="P220" s="21">
        <f t="shared" si="9"/>
        <v>776</v>
      </c>
      <c r="Q220" s="12">
        <v>330</v>
      </c>
      <c r="R220" s="21">
        <f t="shared" si="10"/>
        <v>256080</v>
      </c>
      <c r="S220" s="22">
        <f t="shared" si="11"/>
        <v>25.608000000000001</v>
      </c>
    </row>
    <row r="221" spans="1:19" ht="24.75" thickBot="1">
      <c r="A221" s="10" t="s">
        <v>429</v>
      </c>
      <c r="B221" s="13" t="s">
        <v>49</v>
      </c>
      <c r="C221" s="14" t="s">
        <v>166</v>
      </c>
      <c r="D221" s="15" t="s">
        <v>45</v>
      </c>
      <c r="E221" s="52" t="s">
        <v>825</v>
      </c>
      <c r="F221" s="17" t="s">
        <v>424</v>
      </c>
      <c r="G221" s="18" t="s">
        <v>540</v>
      </c>
      <c r="H221" s="17" t="s">
        <v>543</v>
      </c>
      <c r="I221" s="37"/>
      <c r="J221" s="19">
        <v>4</v>
      </c>
      <c r="K221" s="20" t="s">
        <v>620</v>
      </c>
      <c r="L221" s="20" t="s">
        <v>37</v>
      </c>
      <c r="M221" s="17" t="s">
        <v>583</v>
      </c>
      <c r="N221" s="17" t="s">
        <v>584</v>
      </c>
      <c r="O221" s="17" t="s">
        <v>589</v>
      </c>
      <c r="P221" s="21">
        <f t="shared" si="9"/>
        <v>2310</v>
      </c>
      <c r="Q221" s="12">
        <v>330</v>
      </c>
      <c r="R221" s="21">
        <f t="shared" si="10"/>
        <v>762300</v>
      </c>
      <c r="S221" s="22">
        <f t="shared" si="11"/>
        <v>76.23</v>
      </c>
    </row>
    <row r="222" spans="1:19" ht="24.75" thickBot="1">
      <c r="A222" s="10" t="s">
        <v>474</v>
      </c>
      <c r="B222" s="13" t="s">
        <v>49</v>
      </c>
      <c r="C222" s="14" t="s">
        <v>167</v>
      </c>
      <c r="D222" s="15" t="s">
        <v>45</v>
      </c>
      <c r="E222" s="52" t="s">
        <v>826</v>
      </c>
      <c r="F222" s="17" t="s">
        <v>377</v>
      </c>
      <c r="G222" s="18" t="s">
        <v>540</v>
      </c>
      <c r="H222" s="17" t="s">
        <v>550</v>
      </c>
      <c r="I222" s="37"/>
      <c r="J222" s="19">
        <v>4</v>
      </c>
      <c r="K222" s="20" t="s">
        <v>620</v>
      </c>
      <c r="L222" s="20" t="s">
        <v>37</v>
      </c>
      <c r="M222" s="17" t="s">
        <v>402</v>
      </c>
      <c r="N222" s="17" t="s">
        <v>584</v>
      </c>
      <c r="O222" s="17" t="s">
        <v>355</v>
      </c>
      <c r="P222" s="21">
        <f t="shared" si="9"/>
        <v>13940</v>
      </c>
      <c r="Q222" s="12">
        <v>330</v>
      </c>
      <c r="R222" s="21">
        <f t="shared" si="10"/>
        <v>4600200</v>
      </c>
      <c r="S222" s="22">
        <f t="shared" si="11"/>
        <v>460.02000000000004</v>
      </c>
    </row>
    <row r="223" spans="1:19" ht="24.75" thickBot="1">
      <c r="A223" s="318" t="s">
        <v>623</v>
      </c>
      <c r="B223" s="13" t="s">
        <v>43</v>
      </c>
      <c r="C223" s="14" t="s">
        <v>168</v>
      </c>
      <c r="D223" s="15" t="s">
        <v>45</v>
      </c>
      <c r="E223" s="52" t="s">
        <v>827</v>
      </c>
      <c r="F223" s="17" t="s">
        <v>411</v>
      </c>
      <c r="G223" s="18" t="s">
        <v>540</v>
      </c>
      <c r="H223" s="17" t="s">
        <v>542</v>
      </c>
      <c r="I223" s="37"/>
      <c r="J223" s="19">
        <v>4</v>
      </c>
      <c r="K223" s="20" t="s">
        <v>620</v>
      </c>
      <c r="L223" s="20" t="s">
        <v>37</v>
      </c>
      <c r="M223" s="17" t="s">
        <v>585</v>
      </c>
      <c r="N223" s="17" t="s">
        <v>481</v>
      </c>
      <c r="O223" s="17" t="s">
        <v>603</v>
      </c>
      <c r="P223" s="21">
        <f t="shared" si="9"/>
        <v>137</v>
      </c>
      <c r="Q223" s="12">
        <v>330</v>
      </c>
      <c r="R223" s="21">
        <f t="shared" si="10"/>
        <v>45210</v>
      </c>
      <c r="S223" s="22">
        <f t="shared" si="11"/>
        <v>4.5209999999999999</v>
      </c>
    </row>
    <row r="224" spans="1:19" ht="23.25">
      <c r="A224" s="319"/>
      <c r="B224" s="13"/>
      <c r="C224" s="14"/>
      <c r="D224" s="15"/>
      <c r="E224" s="37"/>
      <c r="F224" s="17"/>
      <c r="G224" s="18" t="s">
        <v>540</v>
      </c>
      <c r="H224" s="17" t="s">
        <v>542</v>
      </c>
      <c r="I224" s="37"/>
      <c r="J224" s="19">
        <v>4</v>
      </c>
      <c r="K224" s="20" t="s">
        <v>620</v>
      </c>
      <c r="L224" s="20" t="s">
        <v>37</v>
      </c>
      <c r="M224" s="17" t="s">
        <v>585</v>
      </c>
      <c r="N224" s="17" t="s">
        <v>584</v>
      </c>
      <c r="O224" s="17" t="s">
        <v>612</v>
      </c>
      <c r="P224" s="21">
        <f t="shared" si="9"/>
        <v>344</v>
      </c>
      <c r="Q224" s="12">
        <v>330</v>
      </c>
      <c r="R224" s="21">
        <f t="shared" si="10"/>
        <v>113520</v>
      </c>
      <c r="S224" s="22">
        <f t="shared" si="11"/>
        <v>11.352</v>
      </c>
    </row>
    <row r="225" spans="1:19" ht="23.25">
      <c r="A225" s="10" t="s">
        <v>493</v>
      </c>
      <c r="B225" s="13" t="s">
        <v>43</v>
      </c>
      <c r="C225" s="14" t="s">
        <v>169</v>
      </c>
      <c r="D225" s="15" t="s">
        <v>101</v>
      </c>
      <c r="E225" s="37"/>
      <c r="F225" s="17" t="s">
        <v>438</v>
      </c>
      <c r="G225" s="18" t="s">
        <v>540</v>
      </c>
      <c r="H225" s="17" t="s">
        <v>559</v>
      </c>
      <c r="I225" s="37"/>
      <c r="J225" s="19">
        <v>4</v>
      </c>
      <c r="K225" s="20" t="s">
        <v>620</v>
      </c>
      <c r="L225" s="20" t="s">
        <v>37</v>
      </c>
      <c r="M225" s="17" t="s">
        <v>587</v>
      </c>
      <c r="N225" s="17" t="s">
        <v>585</v>
      </c>
      <c r="O225" s="17" t="s">
        <v>617</v>
      </c>
      <c r="P225" s="21">
        <f t="shared" si="9"/>
        <v>1664</v>
      </c>
      <c r="Q225" s="12">
        <v>330</v>
      </c>
      <c r="R225" s="21">
        <f t="shared" si="10"/>
        <v>549120</v>
      </c>
      <c r="S225" s="22">
        <f t="shared" si="11"/>
        <v>54.912000000000006</v>
      </c>
    </row>
    <row r="226" spans="1:19" ht="24.75" thickBot="1">
      <c r="A226" s="10" t="s">
        <v>530</v>
      </c>
      <c r="B226" s="13" t="s">
        <v>43</v>
      </c>
      <c r="C226" s="14" t="s">
        <v>170</v>
      </c>
      <c r="D226" s="15" t="s">
        <v>47</v>
      </c>
      <c r="E226" s="52" t="s">
        <v>829</v>
      </c>
      <c r="F226" s="17" t="s">
        <v>439</v>
      </c>
      <c r="G226" s="18" t="s">
        <v>540</v>
      </c>
      <c r="H226" s="17" t="s">
        <v>543</v>
      </c>
      <c r="I226" s="37"/>
      <c r="J226" s="19">
        <v>4</v>
      </c>
      <c r="K226" s="20" t="s">
        <v>620</v>
      </c>
      <c r="L226" s="20" t="s">
        <v>37</v>
      </c>
      <c r="M226" s="17" t="s">
        <v>587</v>
      </c>
      <c r="N226" s="17" t="s">
        <v>585</v>
      </c>
      <c r="O226" s="17" t="s">
        <v>391</v>
      </c>
      <c r="P226" s="21">
        <f t="shared" si="9"/>
        <v>1625</v>
      </c>
      <c r="Q226" s="12">
        <v>330</v>
      </c>
      <c r="R226" s="21">
        <f t="shared" si="10"/>
        <v>536250</v>
      </c>
      <c r="S226" s="22">
        <f t="shared" si="11"/>
        <v>53.625</v>
      </c>
    </row>
    <row r="227" spans="1:19" ht="24.75" thickBot="1">
      <c r="A227" s="10" t="s">
        <v>624</v>
      </c>
      <c r="B227" s="13" t="s">
        <v>49</v>
      </c>
      <c r="C227" s="14" t="s">
        <v>171</v>
      </c>
      <c r="D227" s="15" t="s">
        <v>45</v>
      </c>
      <c r="E227" s="52" t="s">
        <v>828</v>
      </c>
      <c r="F227" s="17" t="s">
        <v>440</v>
      </c>
      <c r="G227" s="18" t="s">
        <v>540</v>
      </c>
      <c r="H227" s="17" t="s">
        <v>552</v>
      </c>
      <c r="I227" s="37"/>
      <c r="J227" s="19">
        <v>4</v>
      </c>
      <c r="K227" s="20" t="s">
        <v>620</v>
      </c>
      <c r="L227" s="20" t="s">
        <v>37</v>
      </c>
      <c r="M227" s="17" t="s">
        <v>481</v>
      </c>
      <c r="N227" s="17" t="s">
        <v>588</v>
      </c>
      <c r="O227" s="17" t="s">
        <v>355</v>
      </c>
      <c r="P227" s="21">
        <f t="shared" si="9"/>
        <v>640</v>
      </c>
      <c r="Q227" s="12">
        <v>330</v>
      </c>
      <c r="R227" s="21">
        <f t="shared" si="10"/>
        <v>211200</v>
      </c>
      <c r="S227" s="22">
        <f t="shared" si="11"/>
        <v>21.12</v>
      </c>
    </row>
    <row r="228" spans="1:19" ht="24.75" thickBot="1">
      <c r="A228" s="318" t="s">
        <v>432</v>
      </c>
      <c r="B228" s="13" t="s">
        <v>49</v>
      </c>
      <c r="C228" s="14" t="s">
        <v>171</v>
      </c>
      <c r="D228" s="15" t="s">
        <v>45</v>
      </c>
      <c r="E228" s="52" t="s">
        <v>828</v>
      </c>
      <c r="F228" s="17" t="s">
        <v>440</v>
      </c>
      <c r="G228" s="18" t="s">
        <v>540</v>
      </c>
      <c r="H228" s="17" t="s">
        <v>560</v>
      </c>
      <c r="I228" s="37"/>
      <c r="J228" s="19">
        <v>4</v>
      </c>
      <c r="K228" s="20" t="s">
        <v>620</v>
      </c>
      <c r="L228" s="20" t="s">
        <v>37</v>
      </c>
      <c r="M228" s="17" t="s">
        <v>585</v>
      </c>
      <c r="N228" s="17" t="s">
        <v>584</v>
      </c>
      <c r="O228" s="17" t="s">
        <v>381</v>
      </c>
      <c r="P228" s="21">
        <f t="shared" si="9"/>
        <v>359</v>
      </c>
      <c r="Q228" s="12">
        <v>330</v>
      </c>
      <c r="R228" s="21">
        <f t="shared" si="10"/>
        <v>118470</v>
      </c>
      <c r="S228" s="22">
        <f t="shared" si="11"/>
        <v>11.847000000000001</v>
      </c>
    </row>
    <row r="229" spans="1:19" ht="23.25">
      <c r="A229" s="319"/>
      <c r="B229" s="13"/>
      <c r="C229" s="14"/>
      <c r="D229" s="15"/>
      <c r="E229" s="37"/>
      <c r="F229" s="17"/>
      <c r="G229" s="18" t="s">
        <v>540</v>
      </c>
      <c r="H229" s="17" t="s">
        <v>552</v>
      </c>
      <c r="I229" s="37"/>
      <c r="J229" s="19">
        <v>4</v>
      </c>
      <c r="K229" s="20" t="s">
        <v>620</v>
      </c>
      <c r="L229" s="20" t="s">
        <v>37</v>
      </c>
      <c r="M229" s="17" t="s">
        <v>584</v>
      </c>
      <c r="N229" s="17" t="s">
        <v>585</v>
      </c>
      <c r="O229" s="17" t="s">
        <v>457</v>
      </c>
      <c r="P229" s="21">
        <f t="shared" si="9"/>
        <v>1219</v>
      </c>
      <c r="Q229" s="12">
        <v>330</v>
      </c>
      <c r="R229" s="21">
        <f t="shared" si="10"/>
        <v>402270</v>
      </c>
      <c r="S229" s="22">
        <f t="shared" si="11"/>
        <v>40.227000000000004</v>
      </c>
    </row>
    <row r="230" spans="1:19" ht="24.75" thickBot="1">
      <c r="A230" s="318" t="s">
        <v>396</v>
      </c>
      <c r="B230" s="13" t="s">
        <v>49</v>
      </c>
      <c r="C230" s="14" t="s">
        <v>172</v>
      </c>
      <c r="D230" s="15" t="s">
        <v>47</v>
      </c>
      <c r="E230" s="52" t="s">
        <v>830</v>
      </c>
      <c r="F230" s="17" t="s">
        <v>431</v>
      </c>
      <c r="G230" s="18" t="s">
        <v>540</v>
      </c>
      <c r="H230" s="17" t="s">
        <v>560</v>
      </c>
      <c r="I230" s="37"/>
      <c r="J230" s="19">
        <v>4</v>
      </c>
      <c r="K230" s="20" t="s">
        <v>620</v>
      </c>
      <c r="L230" s="20" t="s">
        <v>37</v>
      </c>
      <c r="M230" s="17" t="s">
        <v>587</v>
      </c>
      <c r="N230" s="17" t="s">
        <v>584</v>
      </c>
      <c r="O230" s="17" t="s">
        <v>606</v>
      </c>
      <c r="P230" s="21">
        <f t="shared" si="9"/>
        <v>1987</v>
      </c>
      <c r="Q230" s="12">
        <v>330</v>
      </c>
      <c r="R230" s="21">
        <f t="shared" si="10"/>
        <v>655710</v>
      </c>
      <c r="S230" s="22">
        <f t="shared" si="11"/>
        <v>65.570999999999998</v>
      </c>
    </row>
    <row r="231" spans="1:19" ht="24.75" thickBot="1">
      <c r="A231" s="319"/>
      <c r="B231" s="13" t="s">
        <v>49</v>
      </c>
      <c r="C231" s="14" t="s">
        <v>172</v>
      </c>
      <c r="D231" s="15" t="s">
        <v>47</v>
      </c>
      <c r="E231" s="52" t="s">
        <v>830</v>
      </c>
      <c r="F231" s="17" t="s">
        <v>431</v>
      </c>
      <c r="G231" s="18" t="s">
        <v>540</v>
      </c>
      <c r="H231" s="17" t="s">
        <v>550</v>
      </c>
      <c r="I231" s="37"/>
      <c r="J231" s="19">
        <v>4</v>
      </c>
      <c r="K231" s="20" t="s">
        <v>620</v>
      </c>
      <c r="L231" s="20" t="s">
        <v>37</v>
      </c>
      <c r="M231" s="17" t="s">
        <v>589</v>
      </c>
      <c r="N231" s="17" t="s">
        <v>481</v>
      </c>
      <c r="O231" s="17" t="s">
        <v>464</v>
      </c>
      <c r="P231" s="21">
        <f t="shared" si="9"/>
        <v>4196</v>
      </c>
      <c r="Q231" s="12">
        <v>330</v>
      </c>
      <c r="R231" s="21">
        <f t="shared" si="10"/>
        <v>1384680</v>
      </c>
      <c r="S231" s="22">
        <f t="shared" si="11"/>
        <v>138.46800000000002</v>
      </c>
    </row>
    <row r="232" spans="1:19" ht="24.75" thickBot="1">
      <c r="A232" s="318" t="s">
        <v>625</v>
      </c>
      <c r="B232" s="13" t="s">
        <v>43</v>
      </c>
      <c r="C232" s="14" t="s">
        <v>173</v>
      </c>
      <c r="D232" s="15" t="s">
        <v>45</v>
      </c>
      <c r="E232" s="52" t="s">
        <v>964</v>
      </c>
      <c r="F232" s="17" t="s">
        <v>441</v>
      </c>
      <c r="G232" s="18" t="s">
        <v>540</v>
      </c>
      <c r="H232" s="17" t="s">
        <v>574</v>
      </c>
      <c r="I232" s="37"/>
      <c r="J232" s="19">
        <v>4</v>
      </c>
      <c r="K232" s="20" t="s">
        <v>620</v>
      </c>
      <c r="L232" s="20" t="s">
        <v>37</v>
      </c>
      <c r="M232" s="17" t="s">
        <v>590</v>
      </c>
      <c r="N232" s="17" t="s">
        <v>481</v>
      </c>
      <c r="O232" s="17" t="s">
        <v>410</v>
      </c>
      <c r="P232" s="21">
        <f t="shared" si="9"/>
        <v>3714</v>
      </c>
      <c r="Q232" s="12">
        <v>330</v>
      </c>
      <c r="R232" s="21">
        <f t="shared" si="10"/>
        <v>1225620</v>
      </c>
      <c r="S232" s="22">
        <f t="shared" si="11"/>
        <v>122.56200000000001</v>
      </c>
    </row>
    <row r="233" spans="1:19" ht="23.25">
      <c r="A233" s="319"/>
      <c r="B233" s="13"/>
      <c r="C233" s="14"/>
      <c r="D233" s="15"/>
      <c r="E233" s="37"/>
      <c r="F233" s="17"/>
      <c r="G233" s="18" t="s">
        <v>540</v>
      </c>
      <c r="H233" s="17" t="s">
        <v>550</v>
      </c>
      <c r="I233" s="37"/>
      <c r="J233" s="19">
        <v>4</v>
      </c>
      <c r="K233" s="20" t="s">
        <v>620</v>
      </c>
      <c r="L233" s="20" t="s">
        <v>37</v>
      </c>
      <c r="M233" s="17" t="s">
        <v>486</v>
      </c>
      <c r="N233" s="17" t="s">
        <v>588</v>
      </c>
      <c r="O233" s="17" t="s">
        <v>602</v>
      </c>
      <c r="P233" s="21">
        <f t="shared" si="9"/>
        <v>5091</v>
      </c>
      <c r="Q233" s="12">
        <v>330</v>
      </c>
      <c r="R233" s="21">
        <f t="shared" si="10"/>
        <v>1680030</v>
      </c>
      <c r="S233" s="22">
        <f t="shared" si="11"/>
        <v>168.00300000000001</v>
      </c>
    </row>
    <row r="234" spans="1:19" ht="24.75" thickBot="1">
      <c r="A234" s="10" t="s">
        <v>626</v>
      </c>
      <c r="B234" s="13" t="s">
        <v>75</v>
      </c>
      <c r="C234" s="14" t="s">
        <v>174</v>
      </c>
      <c r="D234" s="15" t="s">
        <v>47</v>
      </c>
      <c r="E234" s="52" t="s">
        <v>831</v>
      </c>
      <c r="F234" s="17" t="s">
        <v>423</v>
      </c>
      <c r="G234" s="18" t="s">
        <v>540</v>
      </c>
      <c r="H234" s="17" t="s">
        <v>552</v>
      </c>
      <c r="I234" s="37"/>
      <c r="J234" s="19">
        <v>4</v>
      </c>
      <c r="K234" s="20" t="s">
        <v>620</v>
      </c>
      <c r="L234" s="20" t="s">
        <v>37</v>
      </c>
      <c r="M234" s="17" t="s">
        <v>537</v>
      </c>
      <c r="N234" s="17" t="s">
        <v>588</v>
      </c>
      <c r="O234" s="17" t="s">
        <v>410</v>
      </c>
      <c r="P234" s="21">
        <f t="shared" si="9"/>
        <v>2614</v>
      </c>
      <c r="Q234" s="12">
        <v>330</v>
      </c>
      <c r="R234" s="21">
        <f t="shared" si="10"/>
        <v>862620</v>
      </c>
      <c r="S234" s="22">
        <f t="shared" si="11"/>
        <v>86.262</v>
      </c>
    </row>
    <row r="235" spans="1:19" ht="24.75" thickBot="1">
      <c r="A235" s="10" t="s">
        <v>384</v>
      </c>
      <c r="B235" s="13" t="s">
        <v>49</v>
      </c>
      <c r="C235" s="14" t="s">
        <v>175</v>
      </c>
      <c r="D235" s="15" t="s">
        <v>47</v>
      </c>
      <c r="E235" s="52" t="s">
        <v>832</v>
      </c>
      <c r="F235" s="17" t="s">
        <v>442</v>
      </c>
      <c r="G235" s="18" t="s">
        <v>540</v>
      </c>
      <c r="H235" s="17" t="s">
        <v>567</v>
      </c>
      <c r="I235" s="37"/>
      <c r="J235" s="19">
        <v>4</v>
      </c>
      <c r="K235" s="20" t="s">
        <v>620</v>
      </c>
      <c r="L235" s="20" t="s">
        <v>37</v>
      </c>
      <c r="M235" s="17" t="s">
        <v>589</v>
      </c>
      <c r="N235" s="17" t="s">
        <v>584</v>
      </c>
      <c r="O235" s="17" t="s">
        <v>584</v>
      </c>
      <c r="P235" s="21">
        <f t="shared" si="9"/>
        <v>4303</v>
      </c>
      <c r="Q235" s="12">
        <v>330</v>
      </c>
      <c r="R235" s="21">
        <f t="shared" si="10"/>
        <v>1419990</v>
      </c>
      <c r="S235" s="22">
        <f t="shared" si="11"/>
        <v>141.999</v>
      </c>
    </row>
    <row r="236" spans="1:19" ht="24.75" thickBot="1">
      <c r="A236" s="318" t="s">
        <v>386</v>
      </c>
      <c r="B236" s="13" t="s">
        <v>43</v>
      </c>
      <c r="C236" s="14" t="s">
        <v>176</v>
      </c>
      <c r="D236" s="15" t="s">
        <v>45</v>
      </c>
      <c r="E236" s="52" t="s">
        <v>833</v>
      </c>
      <c r="F236" s="17" t="s">
        <v>396</v>
      </c>
      <c r="G236" s="18" t="s">
        <v>540</v>
      </c>
      <c r="H236" s="17" t="s">
        <v>560</v>
      </c>
      <c r="I236" s="37"/>
      <c r="J236" s="19">
        <v>4</v>
      </c>
      <c r="K236" s="20" t="s">
        <v>620</v>
      </c>
      <c r="L236" s="20" t="s">
        <v>37</v>
      </c>
      <c r="M236" s="17" t="s">
        <v>588</v>
      </c>
      <c r="N236" s="17" t="s">
        <v>481</v>
      </c>
      <c r="O236" s="17" t="s">
        <v>482</v>
      </c>
      <c r="P236" s="21">
        <f t="shared" si="9"/>
        <v>998</v>
      </c>
      <c r="Q236" s="12">
        <v>330</v>
      </c>
      <c r="R236" s="21">
        <f t="shared" si="10"/>
        <v>329340</v>
      </c>
      <c r="S236" s="22">
        <f t="shared" si="11"/>
        <v>32.934000000000005</v>
      </c>
    </row>
    <row r="237" spans="1:19" ht="23.25">
      <c r="A237" s="319"/>
      <c r="B237" s="13"/>
      <c r="C237" s="14"/>
      <c r="D237" s="15"/>
      <c r="E237" s="37"/>
      <c r="F237" s="17"/>
      <c r="G237" s="18" t="s">
        <v>540</v>
      </c>
      <c r="H237" s="17" t="s">
        <v>550</v>
      </c>
      <c r="I237" s="37"/>
      <c r="J237" s="19">
        <v>4</v>
      </c>
      <c r="K237" s="20" t="s">
        <v>620</v>
      </c>
      <c r="L237" s="20" t="s">
        <v>37</v>
      </c>
      <c r="M237" s="17" t="s">
        <v>537</v>
      </c>
      <c r="N237" s="17" t="s">
        <v>585</v>
      </c>
      <c r="O237" s="17" t="s">
        <v>605</v>
      </c>
      <c r="P237" s="21">
        <f t="shared" si="9"/>
        <v>2483</v>
      </c>
      <c r="Q237" s="12">
        <v>330</v>
      </c>
      <c r="R237" s="21">
        <f t="shared" si="10"/>
        <v>819390</v>
      </c>
      <c r="S237" s="22">
        <f t="shared" si="11"/>
        <v>81.939000000000007</v>
      </c>
    </row>
    <row r="238" spans="1:19" ht="24.75" thickBot="1">
      <c r="A238" s="318" t="s">
        <v>627</v>
      </c>
      <c r="B238" s="13" t="s">
        <v>43</v>
      </c>
      <c r="C238" s="14" t="s">
        <v>177</v>
      </c>
      <c r="D238" s="15" t="s">
        <v>51</v>
      </c>
      <c r="E238" s="52" t="s">
        <v>834</v>
      </c>
      <c r="F238" s="17" t="s">
        <v>348</v>
      </c>
      <c r="G238" s="18" t="s">
        <v>540</v>
      </c>
      <c r="H238" s="17" t="s">
        <v>543</v>
      </c>
      <c r="I238" s="37"/>
      <c r="J238" s="19">
        <v>4</v>
      </c>
      <c r="K238" s="20" t="s">
        <v>620</v>
      </c>
      <c r="L238" s="20" t="s">
        <v>37</v>
      </c>
      <c r="M238" s="17" t="s">
        <v>584</v>
      </c>
      <c r="N238" s="17" t="s">
        <v>481</v>
      </c>
      <c r="O238" s="17" t="s">
        <v>409</v>
      </c>
      <c r="P238" s="21">
        <f t="shared" si="9"/>
        <v>1336</v>
      </c>
      <c r="Q238" s="12">
        <v>330</v>
      </c>
      <c r="R238" s="21">
        <f t="shared" si="10"/>
        <v>440880</v>
      </c>
      <c r="S238" s="22">
        <f t="shared" si="11"/>
        <v>44.088000000000001</v>
      </c>
    </row>
    <row r="239" spans="1:19" ht="23.25">
      <c r="A239" s="320"/>
      <c r="B239" s="13"/>
      <c r="C239" s="14"/>
      <c r="D239" s="15"/>
      <c r="E239" s="37"/>
      <c r="F239" s="17"/>
      <c r="G239" s="18" t="s">
        <v>540</v>
      </c>
      <c r="H239" s="17" t="s">
        <v>560</v>
      </c>
      <c r="I239" s="37"/>
      <c r="J239" s="19">
        <v>4</v>
      </c>
      <c r="K239" s="20" t="s">
        <v>620</v>
      </c>
      <c r="L239" s="20" t="s">
        <v>37</v>
      </c>
      <c r="M239" s="17" t="s">
        <v>481</v>
      </c>
      <c r="N239" s="17" t="s">
        <v>584</v>
      </c>
      <c r="O239" s="17" t="s">
        <v>447</v>
      </c>
      <c r="P239" s="21">
        <f t="shared" si="9"/>
        <v>708</v>
      </c>
      <c r="Q239" s="12">
        <v>330</v>
      </c>
      <c r="R239" s="21">
        <f t="shared" si="10"/>
        <v>233640</v>
      </c>
      <c r="S239" s="22">
        <f t="shared" si="11"/>
        <v>23.364000000000001</v>
      </c>
    </row>
    <row r="240" spans="1:19" ht="23.25">
      <c r="A240" s="319"/>
      <c r="B240" s="13"/>
      <c r="C240" s="14"/>
      <c r="D240" s="15"/>
      <c r="E240" s="37"/>
      <c r="F240" s="17"/>
      <c r="G240" s="18" t="s">
        <v>540</v>
      </c>
      <c r="H240" s="17" t="s">
        <v>547</v>
      </c>
      <c r="I240" s="37"/>
      <c r="J240" s="19">
        <v>4</v>
      </c>
      <c r="K240" s="20" t="s">
        <v>620</v>
      </c>
      <c r="L240" s="20" t="s">
        <v>37</v>
      </c>
      <c r="M240" s="17" t="s">
        <v>457</v>
      </c>
      <c r="N240" s="17" t="s">
        <v>588</v>
      </c>
      <c r="O240" s="17" t="s">
        <v>597</v>
      </c>
      <c r="P240" s="21">
        <f t="shared" si="9"/>
        <v>7849</v>
      </c>
      <c r="Q240" s="12">
        <v>330</v>
      </c>
      <c r="R240" s="21">
        <f t="shared" si="10"/>
        <v>2590170</v>
      </c>
      <c r="S240" s="22">
        <f t="shared" si="11"/>
        <v>259.017</v>
      </c>
    </row>
    <row r="241" spans="1:19" ht="24.75" thickBot="1">
      <c r="A241" s="10" t="s">
        <v>431</v>
      </c>
      <c r="B241" s="13" t="s">
        <v>43</v>
      </c>
      <c r="C241" s="14" t="s">
        <v>178</v>
      </c>
      <c r="D241" s="15" t="s">
        <v>45</v>
      </c>
      <c r="E241" s="52" t="s">
        <v>835</v>
      </c>
      <c r="F241" s="17" t="s">
        <v>443</v>
      </c>
      <c r="G241" s="18" t="s">
        <v>540</v>
      </c>
      <c r="H241" s="17" t="s">
        <v>559</v>
      </c>
      <c r="I241" s="37"/>
      <c r="J241" s="19">
        <v>4</v>
      </c>
      <c r="K241" s="20" t="s">
        <v>620</v>
      </c>
      <c r="L241" s="20" t="s">
        <v>37</v>
      </c>
      <c r="M241" s="17" t="s">
        <v>587</v>
      </c>
      <c r="N241" s="17" t="s">
        <v>588</v>
      </c>
      <c r="O241" s="17" t="s">
        <v>618</v>
      </c>
      <c r="P241" s="21">
        <f t="shared" si="9"/>
        <v>1847</v>
      </c>
      <c r="Q241" s="12">
        <v>330</v>
      </c>
      <c r="R241" s="21">
        <f t="shared" si="10"/>
        <v>609510</v>
      </c>
      <c r="S241" s="22">
        <f t="shared" si="11"/>
        <v>60.951000000000001</v>
      </c>
    </row>
    <row r="242" spans="1:19" ht="24.75" thickBot="1">
      <c r="A242" s="318" t="s">
        <v>411</v>
      </c>
      <c r="B242" s="13" t="s">
        <v>49</v>
      </c>
      <c r="C242" s="14" t="s">
        <v>179</v>
      </c>
      <c r="D242" s="15" t="s">
        <v>47</v>
      </c>
      <c r="E242" s="52" t="s">
        <v>836</v>
      </c>
      <c r="F242" s="17" t="s">
        <v>444</v>
      </c>
      <c r="G242" s="18" t="s">
        <v>540</v>
      </c>
      <c r="H242" s="17" t="s">
        <v>552</v>
      </c>
      <c r="I242" s="37"/>
      <c r="J242" s="19">
        <v>4</v>
      </c>
      <c r="K242" s="20" t="s">
        <v>620</v>
      </c>
      <c r="L242" s="20" t="s">
        <v>37</v>
      </c>
      <c r="M242" s="17" t="s">
        <v>584</v>
      </c>
      <c r="N242" s="17" t="s">
        <v>585</v>
      </c>
      <c r="O242" s="17" t="s">
        <v>607</v>
      </c>
      <c r="P242" s="21">
        <f t="shared" si="9"/>
        <v>1273</v>
      </c>
      <c r="Q242" s="12">
        <v>330</v>
      </c>
      <c r="R242" s="21">
        <f t="shared" si="10"/>
        <v>420090</v>
      </c>
      <c r="S242" s="22">
        <f t="shared" si="11"/>
        <v>42.009</v>
      </c>
    </row>
    <row r="243" spans="1:19" ht="23.25">
      <c r="A243" s="320"/>
      <c r="B243" s="13"/>
      <c r="C243" s="14"/>
      <c r="D243" s="15"/>
      <c r="E243" s="37"/>
      <c r="F243" s="17"/>
      <c r="G243" s="18" t="s">
        <v>540</v>
      </c>
      <c r="H243" s="17" t="s">
        <v>554</v>
      </c>
      <c r="I243" s="37"/>
      <c r="J243" s="19">
        <v>4</v>
      </c>
      <c r="K243" s="20" t="s">
        <v>620</v>
      </c>
      <c r="L243" s="20" t="s">
        <v>37</v>
      </c>
      <c r="M243" s="17" t="s">
        <v>433</v>
      </c>
      <c r="N243" s="17" t="s">
        <v>588</v>
      </c>
      <c r="O243" s="17" t="s">
        <v>430</v>
      </c>
      <c r="P243" s="21">
        <f t="shared" si="9"/>
        <v>11492</v>
      </c>
      <c r="Q243" s="12">
        <v>330</v>
      </c>
      <c r="R243" s="21">
        <f t="shared" si="10"/>
        <v>3792360</v>
      </c>
      <c r="S243" s="22">
        <f t="shared" si="11"/>
        <v>379.23599999999999</v>
      </c>
    </row>
    <row r="244" spans="1:19" ht="23.25">
      <c r="A244" s="319"/>
      <c r="B244" s="13"/>
      <c r="C244" s="14"/>
      <c r="D244" s="15"/>
      <c r="E244" s="37"/>
      <c r="F244" s="17"/>
      <c r="G244" s="18" t="s">
        <v>540</v>
      </c>
      <c r="H244" s="17" t="s">
        <v>554</v>
      </c>
      <c r="I244" s="37"/>
      <c r="J244" s="19">
        <v>4</v>
      </c>
      <c r="K244" s="20" t="s">
        <v>620</v>
      </c>
      <c r="L244" s="20" t="s">
        <v>37</v>
      </c>
      <c r="M244" s="17" t="s">
        <v>486</v>
      </c>
      <c r="N244" s="17" t="s">
        <v>585</v>
      </c>
      <c r="O244" s="17" t="s">
        <v>592</v>
      </c>
      <c r="P244" s="21">
        <f t="shared" si="9"/>
        <v>4818</v>
      </c>
      <c r="Q244" s="12">
        <v>330</v>
      </c>
      <c r="R244" s="21">
        <f t="shared" si="10"/>
        <v>1589940</v>
      </c>
      <c r="S244" s="22">
        <f t="shared" si="11"/>
        <v>158.994</v>
      </c>
    </row>
    <row r="245" spans="1:19" ht="24.75" thickBot="1">
      <c r="A245" s="10" t="s">
        <v>395</v>
      </c>
      <c r="B245" s="13" t="s">
        <v>43</v>
      </c>
      <c r="C245" s="14" t="s">
        <v>180</v>
      </c>
      <c r="D245" s="15" t="s">
        <v>45</v>
      </c>
      <c r="E245" s="52" t="s">
        <v>837</v>
      </c>
      <c r="F245" s="17" t="s">
        <v>381</v>
      </c>
      <c r="G245" s="18" t="s">
        <v>540</v>
      </c>
      <c r="H245" s="17" t="s">
        <v>569</v>
      </c>
      <c r="I245" s="37"/>
      <c r="J245" s="19">
        <v>4</v>
      </c>
      <c r="K245" s="20" t="s">
        <v>620</v>
      </c>
      <c r="L245" s="20" t="s">
        <v>37</v>
      </c>
      <c r="M245" s="17" t="s">
        <v>447</v>
      </c>
      <c r="N245" s="17" t="s">
        <v>585</v>
      </c>
      <c r="O245" s="17" t="s">
        <v>355</v>
      </c>
      <c r="P245" s="21">
        <f t="shared" si="9"/>
        <v>3240</v>
      </c>
      <c r="Q245" s="12">
        <v>330</v>
      </c>
      <c r="R245" s="21">
        <f t="shared" si="10"/>
        <v>1069200</v>
      </c>
      <c r="S245" s="22">
        <f t="shared" si="11"/>
        <v>106.92</v>
      </c>
    </row>
    <row r="246" spans="1:19" ht="24.75" thickBot="1">
      <c r="A246" s="10" t="s">
        <v>350</v>
      </c>
      <c r="B246" s="13" t="s">
        <v>49</v>
      </c>
      <c r="C246" s="14" t="s">
        <v>180</v>
      </c>
      <c r="D246" s="15" t="s">
        <v>45</v>
      </c>
      <c r="E246" s="52" t="s">
        <v>965</v>
      </c>
      <c r="F246" s="17" t="s">
        <v>445</v>
      </c>
      <c r="G246" s="18" t="s">
        <v>540</v>
      </c>
      <c r="H246" s="17" t="s">
        <v>544</v>
      </c>
      <c r="I246" s="37"/>
      <c r="J246" s="19">
        <v>4</v>
      </c>
      <c r="K246" s="20" t="s">
        <v>620</v>
      </c>
      <c r="L246" s="20" t="s">
        <v>37</v>
      </c>
      <c r="M246" s="17" t="s">
        <v>481</v>
      </c>
      <c r="N246" s="17" t="s">
        <v>585</v>
      </c>
      <c r="O246" s="17" t="s">
        <v>603</v>
      </c>
      <c r="P246" s="21">
        <f t="shared" si="9"/>
        <v>437</v>
      </c>
      <c r="Q246" s="12">
        <v>330</v>
      </c>
      <c r="R246" s="21">
        <f t="shared" si="10"/>
        <v>144210</v>
      </c>
      <c r="S246" s="22">
        <f t="shared" si="11"/>
        <v>14.421000000000001</v>
      </c>
    </row>
    <row r="247" spans="1:19" ht="24.75" thickBot="1">
      <c r="A247" s="318" t="s">
        <v>628</v>
      </c>
      <c r="B247" s="13" t="s">
        <v>43</v>
      </c>
      <c r="C247" s="14" t="s">
        <v>181</v>
      </c>
      <c r="D247" s="15" t="s">
        <v>47</v>
      </c>
      <c r="E247" s="52" t="s">
        <v>966</v>
      </c>
      <c r="F247" s="17" t="s">
        <v>446</v>
      </c>
      <c r="G247" s="18" t="s">
        <v>540</v>
      </c>
      <c r="H247" s="17" t="s">
        <v>555</v>
      </c>
      <c r="I247" s="37"/>
      <c r="J247" s="19">
        <v>4</v>
      </c>
      <c r="K247" s="20" t="s">
        <v>620</v>
      </c>
      <c r="L247" s="20" t="s">
        <v>37</v>
      </c>
      <c r="M247" s="17" t="s">
        <v>592</v>
      </c>
      <c r="N247" s="17" t="s">
        <v>481</v>
      </c>
      <c r="O247" s="17" t="s">
        <v>391</v>
      </c>
      <c r="P247" s="21">
        <f t="shared" si="9"/>
        <v>7325</v>
      </c>
      <c r="Q247" s="12">
        <v>330</v>
      </c>
      <c r="R247" s="21">
        <f t="shared" si="10"/>
        <v>2417250</v>
      </c>
      <c r="S247" s="22">
        <f t="shared" si="11"/>
        <v>241.72500000000002</v>
      </c>
    </row>
    <row r="248" spans="1:19" ht="23.25">
      <c r="A248" s="319"/>
      <c r="B248" s="13"/>
      <c r="C248" s="14"/>
      <c r="D248" s="15"/>
      <c r="E248" s="37"/>
      <c r="F248" s="17"/>
      <c r="G248" s="18" t="s">
        <v>540</v>
      </c>
      <c r="H248" s="17" t="s">
        <v>543</v>
      </c>
      <c r="I248" s="37"/>
      <c r="J248" s="19">
        <v>4</v>
      </c>
      <c r="K248" s="20" t="s">
        <v>620</v>
      </c>
      <c r="L248" s="20" t="s">
        <v>37</v>
      </c>
      <c r="M248" s="17" t="s">
        <v>584</v>
      </c>
      <c r="N248" s="17" t="s">
        <v>588</v>
      </c>
      <c r="O248" s="17" t="s">
        <v>515</v>
      </c>
      <c r="P248" s="21">
        <f t="shared" si="9"/>
        <v>1457</v>
      </c>
      <c r="Q248" s="12">
        <v>330</v>
      </c>
      <c r="R248" s="21">
        <f t="shared" si="10"/>
        <v>480810</v>
      </c>
      <c r="S248" s="22">
        <f t="shared" si="11"/>
        <v>48.081000000000003</v>
      </c>
    </row>
    <row r="249" spans="1:19" ht="24.75" thickBot="1">
      <c r="A249" s="10" t="s">
        <v>531</v>
      </c>
      <c r="B249" s="13" t="s">
        <v>43</v>
      </c>
      <c r="C249" s="14" t="s">
        <v>181</v>
      </c>
      <c r="D249" s="15" t="s">
        <v>47</v>
      </c>
      <c r="E249" s="52" t="s">
        <v>838</v>
      </c>
      <c r="F249" s="17" t="s">
        <v>372</v>
      </c>
      <c r="G249" s="18" t="s">
        <v>540</v>
      </c>
      <c r="H249" s="17" t="s">
        <v>542</v>
      </c>
      <c r="I249" s="37"/>
      <c r="J249" s="19">
        <v>4</v>
      </c>
      <c r="K249" s="20" t="s">
        <v>620</v>
      </c>
      <c r="L249" s="20" t="s">
        <v>37</v>
      </c>
      <c r="M249" s="17" t="s">
        <v>588</v>
      </c>
      <c r="N249" s="17" t="s">
        <v>584</v>
      </c>
      <c r="O249" s="17" t="s">
        <v>592</v>
      </c>
      <c r="P249" s="21">
        <f t="shared" si="9"/>
        <v>1118</v>
      </c>
      <c r="Q249" s="12">
        <v>330</v>
      </c>
      <c r="R249" s="21">
        <f t="shared" si="10"/>
        <v>368940</v>
      </c>
      <c r="S249" s="22">
        <f t="shared" si="11"/>
        <v>36.893999999999998</v>
      </c>
    </row>
    <row r="250" spans="1:19" ht="24.75" thickBot="1">
      <c r="A250" s="10" t="s">
        <v>407</v>
      </c>
      <c r="B250" s="13" t="s">
        <v>43</v>
      </c>
      <c r="C250" s="14" t="s">
        <v>181</v>
      </c>
      <c r="D250" s="15" t="s">
        <v>182</v>
      </c>
      <c r="E250" s="52" t="s">
        <v>839</v>
      </c>
      <c r="F250" s="17" t="s">
        <v>447</v>
      </c>
      <c r="G250" s="18" t="s">
        <v>540</v>
      </c>
      <c r="H250" s="17" t="s">
        <v>542</v>
      </c>
      <c r="I250" s="37"/>
      <c r="J250" s="19">
        <v>4</v>
      </c>
      <c r="K250" s="20" t="s">
        <v>620</v>
      </c>
      <c r="L250" s="20" t="s">
        <v>37</v>
      </c>
      <c r="M250" s="17" t="s">
        <v>584</v>
      </c>
      <c r="N250" s="17" t="s">
        <v>585</v>
      </c>
      <c r="O250" s="17" t="s">
        <v>585</v>
      </c>
      <c r="P250" s="21">
        <f t="shared" si="9"/>
        <v>1200</v>
      </c>
      <c r="Q250" s="12">
        <v>330</v>
      </c>
      <c r="R250" s="21">
        <f t="shared" si="10"/>
        <v>396000</v>
      </c>
      <c r="S250" s="22">
        <f t="shared" si="11"/>
        <v>39.6</v>
      </c>
    </row>
    <row r="251" spans="1:19" ht="24.75" thickBot="1">
      <c r="A251" s="318" t="s">
        <v>629</v>
      </c>
      <c r="B251" s="13" t="s">
        <v>43</v>
      </c>
      <c r="C251" s="14" t="s">
        <v>183</v>
      </c>
      <c r="D251" s="15" t="s">
        <v>45</v>
      </c>
      <c r="E251" s="52" t="s">
        <v>840</v>
      </c>
      <c r="F251" s="17" t="s">
        <v>448</v>
      </c>
      <c r="G251" s="18" t="s">
        <v>540</v>
      </c>
      <c r="H251" s="17" t="s">
        <v>559</v>
      </c>
      <c r="I251" s="37"/>
      <c r="J251" s="19">
        <v>4</v>
      </c>
      <c r="K251" s="20" t="s">
        <v>620</v>
      </c>
      <c r="L251" s="20" t="s">
        <v>37</v>
      </c>
      <c r="M251" s="17" t="s">
        <v>447</v>
      </c>
      <c r="N251" s="17" t="s">
        <v>584</v>
      </c>
      <c r="O251" s="17" t="s">
        <v>616</v>
      </c>
      <c r="P251" s="21">
        <f t="shared" si="9"/>
        <v>3570</v>
      </c>
      <c r="Q251" s="12">
        <v>330</v>
      </c>
      <c r="R251" s="21">
        <f t="shared" si="10"/>
        <v>1178100</v>
      </c>
      <c r="S251" s="22">
        <f t="shared" si="11"/>
        <v>117.81</v>
      </c>
    </row>
    <row r="252" spans="1:19" ht="23.25">
      <c r="A252" s="319"/>
      <c r="B252" s="13"/>
      <c r="C252" s="14"/>
      <c r="D252" s="15"/>
      <c r="E252" s="37"/>
      <c r="F252" s="17"/>
      <c r="G252" s="18" t="s">
        <v>540</v>
      </c>
      <c r="H252" s="17" t="s">
        <v>552</v>
      </c>
      <c r="I252" s="37"/>
      <c r="J252" s="19">
        <v>4</v>
      </c>
      <c r="K252" s="20" t="s">
        <v>620</v>
      </c>
      <c r="L252" s="20" t="s">
        <v>37</v>
      </c>
      <c r="M252" s="17" t="s">
        <v>584</v>
      </c>
      <c r="N252" s="17" t="s">
        <v>481</v>
      </c>
      <c r="O252" s="17" t="s">
        <v>412</v>
      </c>
      <c r="P252" s="21">
        <f t="shared" si="9"/>
        <v>1341</v>
      </c>
      <c r="Q252" s="12">
        <v>330</v>
      </c>
      <c r="R252" s="21">
        <f t="shared" si="10"/>
        <v>442530</v>
      </c>
      <c r="S252" s="22">
        <f t="shared" si="11"/>
        <v>44.253</v>
      </c>
    </row>
    <row r="253" spans="1:19" ht="24.75" thickBot="1">
      <c r="A253" s="10" t="s">
        <v>378</v>
      </c>
      <c r="B253" s="13" t="s">
        <v>43</v>
      </c>
      <c r="C253" s="14" t="s">
        <v>184</v>
      </c>
      <c r="D253" s="15" t="s">
        <v>45</v>
      </c>
      <c r="E253" s="52" t="s">
        <v>841</v>
      </c>
      <c r="F253" s="17" t="s">
        <v>449</v>
      </c>
      <c r="G253" s="18" t="s">
        <v>540</v>
      </c>
      <c r="H253" s="17" t="s">
        <v>546</v>
      </c>
      <c r="I253" s="37"/>
      <c r="J253" s="19">
        <v>4</v>
      </c>
      <c r="K253" s="20" t="s">
        <v>620</v>
      </c>
      <c r="L253" s="20" t="s">
        <v>37</v>
      </c>
      <c r="M253" s="17" t="s">
        <v>537</v>
      </c>
      <c r="N253" s="17" t="s">
        <v>585</v>
      </c>
      <c r="O253" s="17" t="s">
        <v>369</v>
      </c>
      <c r="P253" s="21">
        <f t="shared" si="9"/>
        <v>2494</v>
      </c>
      <c r="Q253" s="12">
        <v>330</v>
      </c>
      <c r="R253" s="21">
        <f t="shared" si="10"/>
        <v>823020</v>
      </c>
      <c r="S253" s="22">
        <f t="shared" si="11"/>
        <v>82.302000000000007</v>
      </c>
    </row>
    <row r="254" spans="1:19" ht="24.75" thickBot="1">
      <c r="A254" s="318" t="s">
        <v>500</v>
      </c>
      <c r="B254" s="13" t="s">
        <v>49</v>
      </c>
      <c r="C254" s="14" t="s">
        <v>185</v>
      </c>
      <c r="D254" s="15" t="s">
        <v>45</v>
      </c>
      <c r="E254" s="52" t="s">
        <v>842</v>
      </c>
      <c r="F254" s="17" t="s">
        <v>450</v>
      </c>
      <c r="G254" s="18" t="s">
        <v>540</v>
      </c>
      <c r="H254" s="17" t="s">
        <v>552</v>
      </c>
      <c r="I254" s="37"/>
      <c r="J254" s="19">
        <v>4</v>
      </c>
      <c r="K254" s="20" t="s">
        <v>620</v>
      </c>
      <c r="L254" s="20" t="s">
        <v>37</v>
      </c>
      <c r="M254" s="17" t="s">
        <v>585</v>
      </c>
      <c r="N254" s="17" t="s">
        <v>588</v>
      </c>
      <c r="O254" s="17" t="s">
        <v>475</v>
      </c>
      <c r="P254" s="21">
        <f t="shared" si="9"/>
        <v>284</v>
      </c>
      <c r="Q254" s="12">
        <v>330</v>
      </c>
      <c r="R254" s="21">
        <f t="shared" si="10"/>
        <v>93720</v>
      </c>
      <c r="S254" s="22">
        <f t="shared" si="11"/>
        <v>9.3719999999999999</v>
      </c>
    </row>
    <row r="255" spans="1:19" ht="23.25">
      <c r="A255" s="320"/>
      <c r="B255" s="13"/>
      <c r="C255" s="14"/>
      <c r="D255" s="15"/>
      <c r="E255" s="37"/>
      <c r="F255" s="17"/>
      <c r="G255" s="18" t="s">
        <v>540</v>
      </c>
      <c r="H255" s="17" t="s">
        <v>552</v>
      </c>
      <c r="I255" s="37"/>
      <c r="J255" s="19">
        <v>4</v>
      </c>
      <c r="K255" s="20" t="s">
        <v>620</v>
      </c>
      <c r="L255" s="20" t="s">
        <v>37</v>
      </c>
      <c r="M255" s="17" t="s">
        <v>588</v>
      </c>
      <c r="N255" s="17" t="s">
        <v>481</v>
      </c>
      <c r="O255" s="17" t="s">
        <v>361</v>
      </c>
      <c r="P255" s="21">
        <f t="shared" si="9"/>
        <v>986</v>
      </c>
      <c r="Q255" s="12">
        <v>330</v>
      </c>
      <c r="R255" s="21">
        <f t="shared" si="10"/>
        <v>325380</v>
      </c>
      <c r="S255" s="22">
        <f t="shared" si="11"/>
        <v>32.538000000000004</v>
      </c>
    </row>
    <row r="256" spans="1:19" ht="23.25">
      <c r="A256" s="320"/>
      <c r="B256" s="13"/>
      <c r="C256" s="14"/>
      <c r="D256" s="15"/>
      <c r="E256" s="37"/>
      <c r="F256" s="17"/>
      <c r="G256" s="18" t="s">
        <v>540</v>
      </c>
      <c r="H256" s="17" t="s">
        <v>542</v>
      </c>
      <c r="I256" s="37"/>
      <c r="J256" s="19">
        <v>4</v>
      </c>
      <c r="K256" s="20" t="s">
        <v>620</v>
      </c>
      <c r="L256" s="20" t="s">
        <v>37</v>
      </c>
      <c r="M256" s="17" t="s">
        <v>481</v>
      </c>
      <c r="N256" s="17" t="s">
        <v>481</v>
      </c>
      <c r="O256" s="17" t="s">
        <v>462</v>
      </c>
      <c r="P256" s="21">
        <f t="shared" si="9"/>
        <v>550</v>
      </c>
      <c r="Q256" s="12">
        <v>330</v>
      </c>
      <c r="R256" s="21">
        <f t="shared" si="10"/>
        <v>181500</v>
      </c>
      <c r="S256" s="22">
        <f t="shared" si="11"/>
        <v>18.150000000000002</v>
      </c>
    </row>
    <row r="257" spans="1:19" ht="23.25">
      <c r="A257" s="320"/>
      <c r="B257" s="13"/>
      <c r="C257" s="14"/>
      <c r="D257" s="15"/>
      <c r="E257" s="37"/>
      <c r="F257" s="17"/>
      <c r="G257" s="18" t="s">
        <v>540</v>
      </c>
      <c r="H257" s="17" t="s">
        <v>542</v>
      </c>
      <c r="I257" s="37"/>
      <c r="J257" s="19">
        <v>4</v>
      </c>
      <c r="K257" s="20" t="s">
        <v>620</v>
      </c>
      <c r="L257" s="20" t="s">
        <v>37</v>
      </c>
      <c r="M257" s="17" t="s">
        <v>585</v>
      </c>
      <c r="N257" s="17" t="s">
        <v>588</v>
      </c>
      <c r="O257" s="17" t="s">
        <v>460</v>
      </c>
      <c r="P257" s="21">
        <f t="shared" si="9"/>
        <v>217</v>
      </c>
      <c r="Q257" s="12">
        <v>330</v>
      </c>
      <c r="R257" s="21">
        <f t="shared" si="10"/>
        <v>71610</v>
      </c>
      <c r="S257" s="22">
        <f t="shared" si="11"/>
        <v>7.1610000000000005</v>
      </c>
    </row>
    <row r="258" spans="1:19" ht="23.25">
      <c r="A258" s="320"/>
      <c r="B258" s="13"/>
      <c r="C258" s="14"/>
      <c r="D258" s="15"/>
      <c r="E258" s="37"/>
      <c r="F258" s="17"/>
      <c r="G258" s="18" t="s">
        <v>540</v>
      </c>
      <c r="H258" s="17" t="s">
        <v>552</v>
      </c>
      <c r="I258" s="37"/>
      <c r="J258" s="19">
        <v>4</v>
      </c>
      <c r="K258" s="20" t="s">
        <v>620</v>
      </c>
      <c r="L258" s="20" t="s">
        <v>37</v>
      </c>
      <c r="M258" s="17" t="s">
        <v>481</v>
      </c>
      <c r="N258" s="17" t="s">
        <v>588</v>
      </c>
      <c r="O258" s="17" t="s">
        <v>583</v>
      </c>
      <c r="P258" s="21">
        <f t="shared" si="9"/>
        <v>605</v>
      </c>
      <c r="Q258" s="12">
        <v>330</v>
      </c>
      <c r="R258" s="21">
        <f t="shared" si="10"/>
        <v>199650</v>
      </c>
      <c r="S258" s="22">
        <f t="shared" si="11"/>
        <v>19.965</v>
      </c>
    </row>
    <row r="259" spans="1:19" ht="23.25">
      <c r="A259" s="320"/>
      <c r="B259" s="13"/>
      <c r="C259" s="14"/>
      <c r="D259" s="15"/>
      <c r="E259" s="37"/>
      <c r="F259" s="17"/>
      <c r="G259" s="18" t="s">
        <v>540</v>
      </c>
      <c r="H259" s="17" t="s">
        <v>556</v>
      </c>
      <c r="I259" s="37"/>
      <c r="J259" s="19">
        <v>4</v>
      </c>
      <c r="K259" s="20" t="s">
        <v>620</v>
      </c>
      <c r="L259" s="20" t="s">
        <v>37</v>
      </c>
      <c r="M259" s="17" t="s">
        <v>537</v>
      </c>
      <c r="N259" s="17" t="s">
        <v>585</v>
      </c>
      <c r="O259" s="17" t="s">
        <v>435</v>
      </c>
      <c r="P259" s="21">
        <f t="shared" si="9"/>
        <v>2497</v>
      </c>
      <c r="Q259" s="12">
        <v>330</v>
      </c>
      <c r="R259" s="21">
        <f t="shared" si="10"/>
        <v>824010</v>
      </c>
      <c r="S259" s="22">
        <f t="shared" si="11"/>
        <v>82.40100000000001</v>
      </c>
    </row>
    <row r="260" spans="1:19" ht="23.25">
      <c r="A260" s="319"/>
      <c r="B260" s="13"/>
      <c r="C260" s="14"/>
      <c r="D260" s="15"/>
      <c r="E260" s="37"/>
      <c r="F260" s="17"/>
      <c r="G260" s="18" t="s">
        <v>540</v>
      </c>
      <c r="H260" s="17" t="s">
        <v>556</v>
      </c>
      <c r="I260" s="37"/>
      <c r="J260" s="19">
        <v>4</v>
      </c>
      <c r="K260" s="20" t="s">
        <v>620</v>
      </c>
      <c r="L260" s="20" t="s">
        <v>37</v>
      </c>
      <c r="M260" s="17" t="s">
        <v>585</v>
      </c>
      <c r="N260" s="17" t="s">
        <v>588</v>
      </c>
      <c r="O260" s="17" t="s">
        <v>397</v>
      </c>
      <c r="P260" s="21">
        <f t="shared" si="9"/>
        <v>261</v>
      </c>
      <c r="Q260" s="12">
        <v>330</v>
      </c>
      <c r="R260" s="21">
        <f t="shared" si="10"/>
        <v>86130</v>
      </c>
      <c r="S260" s="22">
        <f t="shared" si="11"/>
        <v>8.6129999999999995</v>
      </c>
    </row>
    <row r="261" spans="1:19" ht="24.75" thickBot="1">
      <c r="A261" s="10" t="s">
        <v>630</v>
      </c>
      <c r="B261" s="13" t="s">
        <v>43</v>
      </c>
      <c r="C261" s="14" t="s">
        <v>186</v>
      </c>
      <c r="D261" s="15" t="s">
        <v>47</v>
      </c>
      <c r="E261" s="52" t="s">
        <v>843</v>
      </c>
      <c r="F261" s="17" t="s">
        <v>451</v>
      </c>
      <c r="G261" s="18" t="s">
        <v>540</v>
      </c>
      <c r="H261" s="17" t="s">
        <v>567</v>
      </c>
      <c r="I261" s="37"/>
      <c r="J261" s="19">
        <v>4</v>
      </c>
      <c r="K261" s="20" t="s">
        <v>620</v>
      </c>
      <c r="L261" s="20" t="s">
        <v>37</v>
      </c>
      <c r="M261" s="17" t="s">
        <v>588</v>
      </c>
      <c r="N261" s="17" t="s">
        <v>481</v>
      </c>
      <c r="O261" s="17" t="s">
        <v>357</v>
      </c>
      <c r="P261" s="21">
        <f t="shared" ref="P261:P324" si="12">M261*400+N261*100+O261</f>
        <v>952</v>
      </c>
      <c r="Q261" s="12">
        <v>330</v>
      </c>
      <c r="R261" s="21">
        <f t="shared" ref="R261:R324" si="13">P261*Q261</f>
        <v>314160</v>
      </c>
      <c r="S261" s="22">
        <f t="shared" si="11"/>
        <v>31.416</v>
      </c>
    </row>
    <row r="262" spans="1:19" ht="24.75" thickBot="1">
      <c r="A262" s="318" t="s">
        <v>436</v>
      </c>
      <c r="B262" s="13" t="s">
        <v>49</v>
      </c>
      <c r="C262" s="14" t="s">
        <v>187</v>
      </c>
      <c r="D262" s="15" t="s">
        <v>45</v>
      </c>
      <c r="E262" s="52" t="s">
        <v>844</v>
      </c>
      <c r="F262" s="17" t="s">
        <v>410</v>
      </c>
      <c r="G262" s="18" t="s">
        <v>540</v>
      </c>
      <c r="H262" s="17" t="s">
        <v>545</v>
      </c>
      <c r="I262" s="37"/>
      <c r="J262" s="19">
        <v>4</v>
      </c>
      <c r="K262" s="20" t="s">
        <v>620</v>
      </c>
      <c r="L262" s="20" t="s">
        <v>37</v>
      </c>
      <c r="M262" s="17" t="s">
        <v>587</v>
      </c>
      <c r="N262" s="17" t="s">
        <v>584</v>
      </c>
      <c r="O262" s="17" t="s">
        <v>607</v>
      </c>
      <c r="P262" s="21">
        <f t="shared" si="12"/>
        <v>1973</v>
      </c>
      <c r="Q262" s="12">
        <v>330</v>
      </c>
      <c r="R262" s="21">
        <f t="shared" si="13"/>
        <v>651090</v>
      </c>
      <c r="S262" s="22">
        <f t="shared" ref="S262:S325" si="14">R262*0.01%</f>
        <v>65.109000000000009</v>
      </c>
    </row>
    <row r="263" spans="1:19" ht="23.25">
      <c r="A263" s="320"/>
      <c r="B263" s="13"/>
      <c r="C263" s="14"/>
      <c r="D263" s="15"/>
      <c r="E263" s="37"/>
      <c r="F263" s="17"/>
      <c r="G263" s="18" t="s">
        <v>540</v>
      </c>
      <c r="H263" s="17" t="s">
        <v>543</v>
      </c>
      <c r="I263" s="37"/>
      <c r="J263" s="19">
        <v>4</v>
      </c>
      <c r="K263" s="20" t="s">
        <v>620</v>
      </c>
      <c r="L263" s="20" t="s">
        <v>37</v>
      </c>
      <c r="M263" s="17" t="s">
        <v>587</v>
      </c>
      <c r="N263" s="17" t="s">
        <v>481</v>
      </c>
      <c r="O263" s="17" t="s">
        <v>586</v>
      </c>
      <c r="P263" s="21">
        <f t="shared" si="12"/>
        <v>1707</v>
      </c>
      <c r="Q263" s="12">
        <v>330</v>
      </c>
      <c r="R263" s="21">
        <f t="shared" si="13"/>
        <v>563310</v>
      </c>
      <c r="S263" s="22">
        <f t="shared" si="14"/>
        <v>56.331000000000003</v>
      </c>
    </row>
    <row r="264" spans="1:19" ht="23.25">
      <c r="A264" s="319"/>
      <c r="B264" s="13"/>
      <c r="C264" s="14"/>
      <c r="D264" s="15"/>
      <c r="E264" s="37"/>
      <c r="F264" s="17"/>
      <c r="G264" s="18" t="s">
        <v>540</v>
      </c>
      <c r="H264" s="17" t="s">
        <v>560</v>
      </c>
      <c r="I264" s="37"/>
      <c r="J264" s="19">
        <v>4</v>
      </c>
      <c r="K264" s="20" t="s">
        <v>620</v>
      </c>
      <c r="L264" s="20" t="s">
        <v>37</v>
      </c>
      <c r="M264" s="17" t="s">
        <v>481</v>
      </c>
      <c r="N264" s="17" t="s">
        <v>588</v>
      </c>
      <c r="O264" s="17" t="s">
        <v>404</v>
      </c>
      <c r="P264" s="21">
        <f t="shared" si="12"/>
        <v>676</v>
      </c>
      <c r="Q264" s="12">
        <v>330</v>
      </c>
      <c r="R264" s="21">
        <f t="shared" si="13"/>
        <v>223080</v>
      </c>
      <c r="S264" s="22">
        <f t="shared" si="14"/>
        <v>22.308</v>
      </c>
    </row>
    <row r="265" spans="1:19" ht="24.75" thickBot="1">
      <c r="A265" s="10" t="s">
        <v>514</v>
      </c>
      <c r="B265" s="13" t="s">
        <v>43</v>
      </c>
      <c r="C265" s="14" t="s">
        <v>188</v>
      </c>
      <c r="D265" s="15" t="s">
        <v>189</v>
      </c>
      <c r="E265" s="52" t="s">
        <v>845</v>
      </c>
      <c r="F265" s="17" t="s">
        <v>452</v>
      </c>
      <c r="G265" s="18" t="s">
        <v>540</v>
      </c>
      <c r="H265" s="17" t="s">
        <v>546</v>
      </c>
      <c r="I265" s="37"/>
      <c r="J265" s="19">
        <v>4</v>
      </c>
      <c r="K265" s="20" t="s">
        <v>620</v>
      </c>
      <c r="L265" s="20" t="s">
        <v>37</v>
      </c>
      <c r="M265" s="17" t="s">
        <v>446</v>
      </c>
      <c r="N265" s="17" t="s">
        <v>481</v>
      </c>
      <c r="O265" s="17" t="s">
        <v>405</v>
      </c>
      <c r="P265" s="21">
        <f t="shared" si="12"/>
        <v>22530</v>
      </c>
      <c r="Q265" s="12">
        <v>330</v>
      </c>
      <c r="R265" s="21">
        <f t="shared" si="13"/>
        <v>7434900</v>
      </c>
      <c r="S265" s="22">
        <f t="shared" si="14"/>
        <v>743.49</v>
      </c>
    </row>
    <row r="266" spans="1:19" ht="23.25">
      <c r="A266" s="318" t="s">
        <v>631</v>
      </c>
      <c r="B266" s="13" t="s">
        <v>49</v>
      </c>
      <c r="C266" s="14" t="s">
        <v>190</v>
      </c>
      <c r="D266" s="15" t="s">
        <v>45</v>
      </c>
      <c r="E266" s="37"/>
      <c r="F266" s="17" t="s">
        <v>453</v>
      </c>
      <c r="G266" s="18" t="s">
        <v>540</v>
      </c>
      <c r="H266" s="17" t="s">
        <v>550</v>
      </c>
      <c r="I266" s="37"/>
      <c r="J266" s="19">
        <v>4</v>
      </c>
      <c r="K266" s="20" t="s">
        <v>620</v>
      </c>
      <c r="L266" s="20" t="s">
        <v>37</v>
      </c>
      <c r="M266" s="17" t="s">
        <v>587</v>
      </c>
      <c r="N266" s="17" t="s">
        <v>481</v>
      </c>
      <c r="O266" s="17" t="s">
        <v>603</v>
      </c>
      <c r="P266" s="21">
        <f t="shared" si="12"/>
        <v>1737</v>
      </c>
      <c r="Q266" s="12">
        <v>330</v>
      </c>
      <c r="R266" s="21">
        <f t="shared" si="13"/>
        <v>573210</v>
      </c>
      <c r="S266" s="22">
        <f t="shared" si="14"/>
        <v>57.321000000000005</v>
      </c>
    </row>
    <row r="267" spans="1:19" ht="23.25">
      <c r="A267" s="319"/>
      <c r="B267" s="13"/>
      <c r="C267" s="14"/>
      <c r="D267" s="15"/>
      <c r="E267" s="37"/>
      <c r="F267" s="17"/>
      <c r="G267" s="18" t="s">
        <v>540</v>
      </c>
      <c r="H267" s="17" t="s">
        <v>552</v>
      </c>
      <c r="I267" s="37"/>
      <c r="J267" s="19">
        <v>4</v>
      </c>
      <c r="K267" s="20" t="s">
        <v>620</v>
      </c>
      <c r="L267" s="20" t="s">
        <v>37</v>
      </c>
      <c r="M267" s="17" t="s">
        <v>587</v>
      </c>
      <c r="N267" s="17" t="s">
        <v>481</v>
      </c>
      <c r="O267" s="17" t="s">
        <v>376</v>
      </c>
      <c r="P267" s="21">
        <f t="shared" si="12"/>
        <v>1799</v>
      </c>
      <c r="Q267" s="12">
        <v>330</v>
      </c>
      <c r="R267" s="21">
        <f t="shared" si="13"/>
        <v>593670</v>
      </c>
      <c r="S267" s="22">
        <f t="shared" si="14"/>
        <v>59.367000000000004</v>
      </c>
    </row>
    <row r="268" spans="1:19" ht="24.75" thickBot="1">
      <c r="A268" s="318" t="s">
        <v>427</v>
      </c>
      <c r="B268" s="13" t="s">
        <v>49</v>
      </c>
      <c r="C268" s="14" t="s">
        <v>191</v>
      </c>
      <c r="D268" s="15" t="s">
        <v>47</v>
      </c>
      <c r="E268" s="52" t="s">
        <v>967</v>
      </c>
      <c r="F268" s="17" t="s">
        <v>357</v>
      </c>
      <c r="G268" s="18" t="s">
        <v>540</v>
      </c>
      <c r="H268" s="17" t="s">
        <v>554</v>
      </c>
      <c r="I268" s="37"/>
      <c r="J268" s="19">
        <v>4</v>
      </c>
      <c r="K268" s="20" t="s">
        <v>620</v>
      </c>
      <c r="L268" s="20" t="s">
        <v>37</v>
      </c>
      <c r="M268" s="17" t="s">
        <v>517</v>
      </c>
      <c r="N268" s="17" t="s">
        <v>584</v>
      </c>
      <c r="O268" s="17" t="s">
        <v>442</v>
      </c>
      <c r="P268" s="21">
        <f t="shared" si="12"/>
        <v>4788</v>
      </c>
      <c r="Q268" s="12">
        <v>330</v>
      </c>
      <c r="R268" s="21">
        <f t="shared" si="13"/>
        <v>1580040</v>
      </c>
      <c r="S268" s="22">
        <f t="shared" si="14"/>
        <v>158.00400000000002</v>
      </c>
    </row>
    <row r="269" spans="1:19" ht="23.25">
      <c r="A269" s="319"/>
      <c r="B269" s="13"/>
      <c r="C269" s="14"/>
      <c r="D269" s="15"/>
      <c r="E269" s="37"/>
      <c r="F269" s="17"/>
      <c r="G269" s="18" t="s">
        <v>540</v>
      </c>
      <c r="H269" s="17" t="s">
        <v>554</v>
      </c>
      <c r="I269" s="37"/>
      <c r="J269" s="19">
        <v>4</v>
      </c>
      <c r="K269" s="20" t="s">
        <v>620</v>
      </c>
      <c r="L269" s="20" t="s">
        <v>37</v>
      </c>
      <c r="M269" s="17" t="s">
        <v>517</v>
      </c>
      <c r="N269" s="17" t="s">
        <v>584</v>
      </c>
      <c r="O269" s="17" t="s">
        <v>391</v>
      </c>
      <c r="P269" s="21">
        <f t="shared" si="12"/>
        <v>4725</v>
      </c>
      <c r="Q269" s="12">
        <v>330</v>
      </c>
      <c r="R269" s="21">
        <f t="shared" si="13"/>
        <v>1559250</v>
      </c>
      <c r="S269" s="22">
        <f t="shared" si="14"/>
        <v>155.92500000000001</v>
      </c>
    </row>
    <row r="270" spans="1:19" ht="24.75" thickBot="1">
      <c r="A270" s="318" t="s">
        <v>632</v>
      </c>
      <c r="B270" s="13" t="s">
        <v>49</v>
      </c>
      <c r="C270" s="14" t="s">
        <v>192</v>
      </c>
      <c r="D270" s="15" t="s">
        <v>47</v>
      </c>
      <c r="E270" s="52" t="s">
        <v>846</v>
      </c>
      <c r="F270" s="17" t="s">
        <v>442</v>
      </c>
      <c r="G270" s="18" t="s">
        <v>540</v>
      </c>
      <c r="H270" s="17" t="s">
        <v>543</v>
      </c>
      <c r="I270" s="37"/>
      <c r="J270" s="19">
        <v>4</v>
      </c>
      <c r="K270" s="20" t="s">
        <v>620</v>
      </c>
      <c r="L270" s="20" t="s">
        <v>37</v>
      </c>
      <c r="M270" s="17" t="s">
        <v>587</v>
      </c>
      <c r="N270" s="17" t="s">
        <v>481</v>
      </c>
      <c r="O270" s="17" t="s">
        <v>618</v>
      </c>
      <c r="P270" s="21">
        <f t="shared" si="12"/>
        <v>1747</v>
      </c>
      <c r="Q270" s="12">
        <v>330</v>
      </c>
      <c r="R270" s="21">
        <f t="shared" si="13"/>
        <v>576510</v>
      </c>
      <c r="S270" s="22">
        <f t="shared" si="14"/>
        <v>57.651000000000003</v>
      </c>
    </row>
    <row r="271" spans="1:19" ht="23.25">
      <c r="A271" s="319"/>
      <c r="B271" s="13"/>
      <c r="C271" s="14"/>
      <c r="D271" s="15"/>
      <c r="E271" s="37"/>
      <c r="F271" s="17"/>
      <c r="G271" s="18" t="s">
        <v>540</v>
      </c>
      <c r="H271" s="17" t="s">
        <v>544</v>
      </c>
      <c r="I271" s="37"/>
      <c r="J271" s="19">
        <v>4</v>
      </c>
      <c r="K271" s="20" t="s">
        <v>620</v>
      </c>
      <c r="L271" s="20" t="s">
        <v>37</v>
      </c>
      <c r="M271" s="17" t="s">
        <v>360</v>
      </c>
      <c r="N271" s="17" t="s">
        <v>481</v>
      </c>
      <c r="O271" s="17" t="s">
        <v>585</v>
      </c>
      <c r="P271" s="21">
        <f t="shared" si="12"/>
        <v>5300</v>
      </c>
      <c r="Q271" s="12">
        <v>330</v>
      </c>
      <c r="R271" s="21">
        <f t="shared" si="13"/>
        <v>1749000</v>
      </c>
      <c r="S271" s="22">
        <f t="shared" si="14"/>
        <v>174.9</v>
      </c>
    </row>
    <row r="272" spans="1:19" ht="24.75" thickBot="1">
      <c r="A272" s="10" t="s">
        <v>453</v>
      </c>
      <c r="B272" s="13" t="s">
        <v>49</v>
      </c>
      <c r="C272" s="14" t="s">
        <v>193</v>
      </c>
      <c r="D272" s="15" t="s">
        <v>45</v>
      </c>
      <c r="E272" s="52" t="s">
        <v>847</v>
      </c>
      <c r="F272" s="17" t="s">
        <v>454</v>
      </c>
      <c r="G272" s="18" t="s">
        <v>540</v>
      </c>
      <c r="H272" s="17" t="s">
        <v>546</v>
      </c>
      <c r="I272" s="37"/>
      <c r="J272" s="19">
        <v>4</v>
      </c>
      <c r="K272" s="20" t="s">
        <v>620</v>
      </c>
      <c r="L272" s="20" t="s">
        <v>37</v>
      </c>
      <c r="M272" s="17" t="s">
        <v>537</v>
      </c>
      <c r="N272" s="17" t="s">
        <v>585</v>
      </c>
      <c r="O272" s="17" t="s">
        <v>369</v>
      </c>
      <c r="P272" s="21">
        <f t="shared" si="12"/>
        <v>2494</v>
      </c>
      <c r="Q272" s="12">
        <v>330</v>
      </c>
      <c r="R272" s="21">
        <f t="shared" si="13"/>
        <v>823020</v>
      </c>
      <c r="S272" s="22">
        <f t="shared" si="14"/>
        <v>82.302000000000007</v>
      </c>
    </row>
    <row r="273" spans="1:19" ht="24.75" thickBot="1">
      <c r="A273" s="318" t="s">
        <v>633</v>
      </c>
      <c r="B273" s="13" t="s">
        <v>43</v>
      </c>
      <c r="C273" s="14" t="s">
        <v>194</v>
      </c>
      <c r="D273" s="15" t="s">
        <v>47</v>
      </c>
      <c r="E273" s="52" t="s">
        <v>848</v>
      </c>
      <c r="F273" s="17" t="s">
        <v>455</v>
      </c>
      <c r="G273" s="18" t="s">
        <v>540</v>
      </c>
      <c r="H273" s="17" t="s">
        <v>547</v>
      </c>
      <c r="I273" s="37"/>
      <c r="J273" s="19">
        <v>4</v>
      </c>
      <c r="K273" s="20" t="s">
        <v>620</v>
      </c>
      <c r="L273" s="20" t="s">
        <v>37</v>
      </c>
      <c r="M273" s="17" t="s">
        <v>486</v>
      </c>
      <c r="N273" s="17" t="s">
        <v>584</v>
      </c>
      <c r="O273" s="17" t="s">
        <v>485</v>
      </c>
      <c r="P273" s="21">
        <f t="shared" si="12"/>
        <v>5146</v>
      </c>
      <c r="Q273" s="12">
        <v>330</v>
      </c>
      <c r="R273" s="21">
        <f t="shared" si="13"/>
        <v>1698180</v>
      </c>
      <c r="S273" s="22">
        <f t="shared" si="14"/>
        <v>169.81800000000001</v>
      </c>
    </row>
    <row r="274" spans="1:19" ht="23.25">
      <c r="A274" s="320"/>
      <c r="B274" s="13"/>
      <c r="C274" s="14"/>
      <c r="D274" s="15"/>
      <c r="E274" s="37"/>
      <c r="F274" s="17"/>
      <c r="G274" s="18" t="s">
        <v>540</v>
      </c>
      <c r="H274" s="17" t="s">
        <v>560</v>
      </c>
      <c r="I274" s="37"/>
      <c r="J274" s="19">
        <v>4</v>
      </c>
      <c r="K274" s="20" t="s">
        <v>620</v>
      </c>
      <c r="L274" s="20" t="s">
        <v>37</v>
      </c>
      <c r="M274" s="17" t="s">
        <v>588</v>
      </c>
      <c r="N274" s="17" t="s">
        <v>585</v>
      </c>
      <c r="O274" s="17" t="s">
        <v>605</v>
      </c>
      <c r="P274" s="21">
        <f t="shared" si="12"/>
        <v>883</v>
      </c>
      <c r="Q274" s="12">
        <v>330</v>
      </c>
      <c r="R274" s="21">
        <f t="shared" si="13"/>
        <v>291390</v>
      </c>
      <c r="S274" s="22">
        <f t="shared" si="14"/>
        <v>29.139000000000003</v>
      </c>
    </row>
    <row r="275" spans="1:19" ht="23.25">
      <c r="A275" s="319"/>
      <c r="B275" s="13"/>
      <c r="C275" s="14"/>
      <c r="D275" s="15"/>
      <c r="E275" s="37"/>
      <c r="F275" s="17"/>
      <c r="G275" s="18" t="s">
        <v>540</v>
      </c>
      <c r="H275" s="17" t="s">
        <v>562</v>
      </c>
      <c r="I275" s="37"/>
      <c r="J275" s="19">
        <v>4</v>
      </c>
      <c r="K275" s="20" t="s">
        <v>620</v>
      </c>
      <c r="L275" s="20" t="s">
        <v>37</v>
      </c>
      <c r="M275" s="17" t="s">
        <v>584</v>
      </c>
      <c r="N275" s="17" t="s">
        <v>588</v>
      </c>
      <c r="O275" s="17" t="s">
        <v>608</v>
      </c>
      <c r="P275" s="21">
        <f t="shared" si="12"/>
        <v>1479</v>
      </c>
      <c r="Q275" s="12">
        <v>330</v>
      </c>
      <c r="R275" s="21">
        <f t="shared" si="13"/>
        <v>488070</v>
      </c>
      <c r="S275" s="22">
        <f t="shared" si="14"/>
        <v>48.807000000000002</v>
      </c>
    </row>
    <row r="276" spans="1:19" ht="24.75" thickBot="1">
      <c r="A276" s="10" t="s">
        <v>498</v>
      </c>
      <c r="B276" s="13" t="s">
        <v>75</v>
      </c>
      <c r="C276" s="14" t="s">
        <v>195</v>
      </c>
      <c r="D276" s="15" t="s">
        <v>47</v>
      </c>
      <c r="E276" s="52" t="s">
        <v>849</v>
      </c>
      <c r="F276" s="17" t="s">
        <v>350</v>
      </c>
      <c r="G276" s="18" t="s">
        <v>540</v>
      </c>
      <c r="H276" s="17" t="s">
        <v>546</v>
      </c>
      <c r="I276" s="37"/>
      <c r="J276" s="19">
        <v>4</v>
      </c>
      <c r="K276" s="20" t="s">
        <v>620</v>
      </c>
      <c r="L276" s="20" t="s">
        <v>37</v>
      </c>
      <c r="M276" s="17" t="s">
        <v>583</v>
      </c>
      <c r="N276" s="17" t="s">
        <v>481</v>
      </c>
      <c r="O276" s="17" t="s">
        <v>409</v>
      </c>
      <c r="P276" s="21">
        <f t="shared" si="12"/>
        <v>2136</v>
      </c>
      <c r="Q276" s="12">
        <v>330</v>
      </c>
      <c r="R276" s="21">
        <f t="shared" si="13"/>
        <v>704880</v>
      </c>
      <c r="S276" s="22">
        <f t="shared" si="14"/>
        <v>70.488</v>
      </c>
    </row>
    <row r="277" spans="1:19" ht="24.75" thickBot="1">
      <c r="A277" s="318" t="s">
        <v>533</v>
      </c>
      <c r="B277" s="13" t="s">
        <v>43</v>
      </c>
      <c r="C277" s="14" t="s">
        <v>196</v>
      </c>
      <c r="D277" s="15" t="s">
        <v>47</v>
      </c>
      <c r="E277" s="52" t="s">
        <v>850</v>
      </c>
      <c r="F277" s="17" t="s">
        <v>456</v>
      </c>
      <c r="G277" s="18" t="s">
        <v>540</v>
      </c>
      <c r="H277" s="17" t="s">
        <v>543</v>
      </c>
      <c r="I277" s="37"/>
      <c r="J277" s="19">
        <v>4</v>
      </c>
      <c r="K277" s="20" t="s">
        <v>620</v>
      </c>
      <c r="L277" s="20" t="s">
        <v>37</v>
      </c>
      <c r="M277" s="17" t="s">
        <v>585</v>
      </c>
      <c r="N277" s="17" t="s">
        <v>584</v>
      </c>
      <c r="O277" s="17" t="s">
        <v>526</v>
      </c>
      <c r="P277" s="21">
        <f t="shared" si="12"/>
        <v>315</v>
      </c>
      <c r="Q277" s="12">
        <v>330</v>
      </c>
      <c r="R277" s="21">
        <f t="shared" si="13"/>
        <v>103950</v>
      </c>
      <c r="S277" s="22">
        <f t="shared" si="14"/>
        <v>10.395000000000001</v>
      </c>
    </row>
    <row r="278" spans="1:19" ht="23.25">
      <c r="A278" s="319"/>
      <c r="B278" s="13"/>
      <c r="C278" s="14"/>
      <c r="D278" s="15"/>
      <c r="E278" s="37"/>
      <c r="F278" s="17"/>
      <c r="G278" s="18" t="s">
        <v>540</v>
      </c>
      <c r="H278" s="17" t="s">
        <v>543</v>
      </c>
      <c r="I278" s="37"/>
      <c r="J278" s="19">
        <v>4</v>
      </c>
      <c r="K278" s="20" t="s">
        <v>620</v>
      </c>
      <c r="L278" s="20" t="s">
        <v>37</v>
      </c>
      <c r="M278" s="17" t="s">
        <v>481</v>
      </c>
      <c r="N278" s="17" t="s">
        <v>588</v>
      </c>
      <c r="O278" s="17" t="s">
        <v>487</v>
      </c>
      <c r="P278" s="21">
        <f t="shared" si="12"/>
        <v>671</v>
      </c>
      <c r="Q278" s="12">
        <v>330</v>
      </c>
      <c r="R278" s="21">
        <f t="shared" si="13"/>
        <v>221430</v>
      </c>
      <c r="S278" s="22">
        <f t="shared" si="14"/>
        <v>22.143000000000001</v>
      </c>
    </row>
    <row r="279" spans="1:19" ht="24.75" thickBot="1">
      <c r="A279" s="10" t="s">
        <v>634</v>
      </c>
      <c r="B279" s="13" t="s">
        <v>49</v>
      </c>
      <c r="C279" s="14" t="s">
        <v>197</v>
      </c>
      <c r="D279" s="15" t="s">
        <v>198</v>
      </c>
      <c r="E279" s="52" t="s">
        <v>851</v>
      </c>
      <c r="F279" s="17" t="s">
        <v>381</v>
      </c>
      <c r="G279" s="18" t="s">
        <v>540</v>
      </c>
      <c r="H279" s="17" t="s">
        <v>575</v>
      </c>
      <c r="I279" s="37"/>
      <c r="J279" s="19">
        <v>4</v>
      </c>
      <c r="K279" s="20" t="s">
        <v>620</v>
      </c>
      <c r="L279" s="20" t="s">
        <v>37</v>
      </c>
      <c r="M279" s="17" t="s">
        <v>590</v>
      </c>
      <c r="N279" s="17" t="s">
        <v>585</v>
      </c>
      <c r="O279" s="17" t="s">
        <v>362</v>
      </c>
      <c r="P279" s="21">
        <f t="shared" si="12"/>
        <v>3695</v>
      </c>
      <c r="Q279" s="12">
        <v>330</v>
      </c>
      <c r="R279" s="21">
        <f t="shared" si="13"/>
        <v>1219350</v>
      </c>
      <c r="S279" s="22">
        <f t="shared" si="14"/>
        <v>121.935</v>
      </c>
    </row>
    <row r="280" spans="1:19" ht="24.75" thickBot="1">
      <c r="A280" s="318" t="s">
        <v>635</v>
      </c>
      <c r="B280" s="13" t="s">
        <v>49</v>
      </c>
      <c r="C280" s="14" t="s">
        <v>199</v>
      </c>
      <c r="D280" s="15" t="s">
        <v>47</v>
      </c>
      <c r="E280" s="52" t="s">
        <v>852</v>
      </c>
      <c r="F280" s="17" t="s">
        <v>457</v>
      </c>
      <c r="G280" s="18" t="s">
        <v>540</v>
      </c>
      <c r="H280" s="17" t="s">
        <v>543</v>
      </c>
      <c r="I280" s="37"/>
      <c r="J280" s="19">
        <v>4</v>
      </c>
      <c r="K280" s="20" t="s">
        <v>620</v>
      </c>
      <c r="L280" s="20" t="s">
        <v>37</v>
      </c>
      <c r="M280" s="17" t="s">
        <v>481</v>
      </c>
      <c r="N280" s="17" t="s">
        <v>585</v>
      </c>
      <c r="O280" s="17" t="s">
        <v>619</v>
      </c>
      <c r="P280" s="21">
        <f t="shared" si="12"/>
        <v>429</v>
      </c>
      <c r="Q280" s="12">
        <v>330</v>
      </c>
      <c r="R280" s="21">
        <f t="shared" si="13"/>
        <v>141570</v>
      </c>
      <c r="S280" s="22">
        <f t="shared" si="14"/>
        <v>14.157</v>
      </c>
    </row>
    <row r="281" spans="1:19" ht="23.25">
      <c r="A281" s="319"/>
      <c r="B281" s="13"/>
      <c r="C281" s="14"/>
      <c r="D281" s="15"/>
      <c r="E281" s="37"/>
      <c r="F281" s="17"/>
      <c r="G281" s="18" t="s">
        <v>540</v>
      </c>
      <c r="H281" s="17" t="s">
        <v>545</v>
      </c>
      <c r="I281" s="37"/>
      <c r="J281" s="19">
        <v>4</v>
      </c>
      <c r="K281" s="20" t="s">
        <v>620</v>
      </c>
      <c r="L281" s="20" t="s">
        <v>37</v>
      </c>
      <c r="M281" s="17" t="s">
        <v>587</v>
      </c>
      <c r="N281" s="17" t="s">
        <v>481</v>
      </c>
      <c r="O281" s="17" t="s">
        <v>369</v>
      </c>
      <c r="P281" s="21">
        <f t="shared" si="12"/>
        <v>1794</v>
      </c>
      <c r="Q281" s="12">
        <v>330</v>
      </c>
      <c r="R281" s="21">
        <f t="shared" si="13"/>
        <v>592020</v>
      </c>
      <c r="S281" s="22">
        <f t="shared" si="14"/>
        <v>59.202000000000005</v>
      </c>
    </row>
    <row r="282" spans="1:19" ht="24.75" thickBot="1">
      <c r="A282" s="318" t="s">
        <v>636</v>
      </c>
      <c r="B282" s="13" t="s">
        <v>43</v>
      </c>
      <c r="C282" s="14" t="s">
        <v>199</v>
      </c>
      <c r="D282" s="15" t="s">
        <v>45</v>
      </c>
      <c r="E282" s="52" t="s">
        <v>853</v>
      </c>
      <c r="F282" s="17" t="s">
        <v>458</v>
      </c>
      <c r="G282" s="18" t="s">
        <v>540</v>
      </c>
      <c r="H282" s="17" t="s">
        <v>565</v>
      </c>
      <c r="I282" s="37"/>
      <c r="J282" s="19">
        <v>4</v>
      </c>
      <c r="K282" s="20" t="s">
        <v>620</v>
      </c>
      <c r="L282" s="20" t="s">
        <v>37</v>
      </c>
      <c r="M282" s="17" t="s">
        <v>584</v>
      </c>
      <c r="N282" s="17" t="s">
        <v>481</v>
      </c>
      <c r="O282" s="17" t="s">
        <v>360</v>
      </c>
      <c r="P282" s="21">
        <f t="shared" si="12"/>
        <v>1313</v>
      </c>
      <c r="Q282" s="12">
        <v>330</v>
      </c>
      <c r="R282" s="21">
        <f t="shared" si="13"/>
        <v>433290</v>
      </c>
      <c r="S282" s="22">
        <f t="shared" si="14"/>
        <v>43.329000000000001</v>
      </c>
    </row>
    <row r="283" spans="1:19" ht="23.25">
      <c r="A283" s="319"/>
      <c r="B283" s="13"/>
      <c r="C283" s="14"/>
      <c r="D283" s="15"/>
      <c r="E283" s="37"/>
      <c r="F283" s="17"/>
      <c r="G283" s="18" t="s">
        <v>540</v>
      </c>
      <c r="H283" s="17" t="s">
        <v>572</v>
      </c>
      <c r="I283" s="37"/>
      <c r="J283" s="19">
        <v>4</v>
      </c>
      <c r="K283" s="20" t="s">
        <v>620</v>
      </c>
      <c r="L283" s="20" t="s">
        <v>37</v>
      </c>
      <c r="M283" s="17" t="s">
        <v>586</v>
      </c>
      <c r="N283" s="17" t="s">
        <v>481</v>
      </c>
      <c r="O283" s="17" t="s">
        <v>610</v>
      </c>
      <c r="P283" s="21">
        <f t="shared" si="12"/>
        <v>2955</v>
      </c>
      <c r="Q283" s="12">
        <v>330</v>
      </c>
      <c r="R283" s="21">
        <f t="shared" si="13"/>
        <v>975150</v>
      </c>
      <c r="S283" s="22">
        <f t="shared" si="14"/>
        <v>97.515000000000001</v>
      </c>
    </row>
    <row r="284" spans="1:19" ht="24.75" thickBot="1">
      <c r="A284" s="318" t="s">
        <v>521</v>
      </c>
      <c r="B284" s="13" t="s">
        <v>49</v>
      </c>
      <c r="C284" s="14" t="s">
        <v>200</v>
      </c>
      <c r="D284" s="15" t="s">
        <v>66</v>
      </c>
      <c r="E284" s="52" t="s">
        <v>854</v>
      </c>
      <c r="F284" s="17" t="s">
        <v>359</v>
      </c>
      <c r="G284" s="18" t="s">
        <v>540</v>
      </c>
      <c r="H284" s="17" t="s">
        <v>543</v>
      </c>
      <c r="I284" s="37"/>
      <c r="J284" s="19">
        <v>4</v>
      </c>
      <c r="K284" s="20" t="s">
        <v>620</v>
      </c>
      <c r="L284" s="20" t="s">
        <v>37</v>
      </c>
      <c r="M284" s="17" t="s">
        <v>588</v>
      </c>
      <c r="N284" s="17" t="s">
        <v>585</v>
      </c>
      <c r="O284" s="17" t="s">
        <v>611</v>
      </c>
      <c r="P284" s="21">
        <f t="shared" si="12"/>
        <v>866</v>
      </c>
      <c r="Q284" s="12">
        <v>330</v>
      </c>
      <c r="R284" s="21">
        <f t="shared" si="13"/>
        <v>285780</v>
      </c>
      <c r="S284" s="22">
        <f t="shared" si="14"/>
        <v>28.578000000000003</v>
      </c>
    </row>
    <row r="285" spans="1:19" ht="23.25">
      <c r="A285" s="320"/>
      <c r="B285" s="13"/>
      <c r="C285" s="14"/>
      <c r="D285" s="15"/>
      <c r="E285" s="37"/>
      <c r="F285" s="17"/>
      <c r="G285" s="18" t="s">
        <v>540</v>
      </c>
      <c r="H285" s="17" t="s">
        <v>543</v>
      </c>
      <c r="I285" s="37"/>
      <c r="J285" s="19">
        <v>4</v>
      </c>
      <c r="K285" s="20" t="s">
        <v>620</v>
      </c>
      <c r="L285" s="20" t="s">
        <v>37</v>
      </c>
      <c r="M285" s="17" t="s">
        <v>481</v>
      </c>
      <c r="N285" s="17" t="s">
        <v>481</v>
      </c>
      <c r="O285" s="17" t="s">
        <v>526</v>
      </c>
      <c r="P285" s="21">
        <f t="shared" si="12"/>
        <v>515</v>
      </c>
      <c r="Q285" s="12">
        <v>330</v>
      </c>
      <c r="R285" s="21">
        <f t="shared" si="13"/>
        <v>169950</v>
      </c>
      <c r="S285" s="22">
        <f t="shared" si="14"/>
        <v>16.995000000000001</v>
      </c>
    </row>
    <row r="286" spans="1:19" ht="23.25">
      <c r="A286" s="319"/>
      <c r="B286" s="13"/>
      <c r="C286" s="14"/>
      <c r="D286" s="15"/>
      <c r="E286" s="37"/>
      <c r="F286" s="17"/>
      <c r="G286" s="18" t="s">
        <v>540</v>
      </c>
      <c r="H286" s="17" t="s">
        <v>549</v>
      </c>
      <c r="I286" s="37"/>
      <c r="J286" s="19">
        <v>4</v>
      </c>
      <c r="K286" s="20" t="s">
        <v>620</v>
      </c>
      <c r="L286" s="20" t="s">
        <v>37</v>
      </c>
      <c r="M286" s="17" t="s">
        <v>584</v>
      </c>
      <c r="N286" s="17" t="s">
        <v>588</v>
      </c>
      <c r="O286" s="17" t="s">
        <v>349</v>
      </c>
      <c r="P286" s="21">
        <f t="shared" si="12"/>
        <v>1463</v>
      </c>
      <c r="Q286" s="12">
        <v>330</v>
      </c>
      <c r="R286" s="21">
        <f t="shared" si="13"/>
        <v>482790</v>
      </c>
      <c r="S286" s="22">
        <f t="shared" si="14"/>
        <v>48.279000000000003</v>
      </c>
    </row>
    <row r="287" spans="1:19" ht="24.75" thickBot="1">
      <c r="A287" s="10" t="s">
        <v>416</v>
      </c>
      <c r="B287" s="13" t="s">
        <v>49</v>
      </c>
      <c r="C287" s="14" t="s">
        <v>201</v>
      </c>
      <c r="D287" s="15" t="s">
        <v>45</v>
      </c>
      <c r="E287" s="52" t="s">
        <v>855</v>
      </c>
      <c r="F287" s="17" t="s">
        <v>458</v>
      </c>
      <c r="G287" s="18" t="s">
        <v>540</v>
      </c>
      <c r="H287" s="17" t="s">
        <v>562</v>
      </c>
      <c r="I287" s="37"/>
      <c r="J287" s="19">
        <v>4</v>
      </c>
      <c r="K287" s="20" t="s">
        <v>620</v>
      </c>
      <c r="L287" s="20" t="s">
        <v>37</v>
      </c>
      <c r="M287" s="17" t="s">
        <v>586</v>
      </c>
      <c r="N287" s="17" t="s">
        <v>584</v>
      </c>
      <c r="O287" s="17" t="s">
        <v>355</v>
      </c>
      <c r="P287" s="21">
        <f t="shared" si="12"/>
        <v>3140</v>
      </c>
      <c r="Q287" s="12">
        <v>330</v>
      </c>
      <c r="R287" s="21">
        <f t="shared" si="13"/>
        <v>1036200</v>
      </c>
      <c r="S287" s="22">
        <f t="shared" si="14"/>
        <v>103.62</v>
      </c>
    </row>
    <row r="288" spans="1:19" ht="24.75" thickBot="1">
      <c r="A288" s="10" t="s">
        <v>512</v>
      </c>
      <c r="B288" s="13" t="s">
        <v>43</v>
      </c>
      <c r="C288" s="14" t="s">
        <v>202</v>
      </c>
      <c r="D288" s="15" t="s">
        <v>203</v>
      </c>
      <c r="E288" s="52" t="s">
        <v>856</v>
      </c>
      <c r="F288" s="17" t="s">
        <v>459</v>
      </c>
      <c r="G288" s="18" t="s">
        <v>540</v>
      </c>
      <c r="H288" s="17" t="s">
        <v>568</v>
      </c>
      <c r="I288" s="37"/>
      <c r="J288" s="19">
        <v>4</v>
      </c>
      <c r="K288" s="20" t="s">
        <v>620</v>
      </c>
      <c r="L288" s="20" t="s">
        <v>37</v>
      </c>
      <c r="M288" s="17" t="s">
        <v>583</v>
      </c>
      <c r="N288" s="17" t="s">
        <v>585</v>
      </c>
      <c r="O288" s="17" t="s">
        <v>585</v>
      </c>
      <c r="P288" s="21">
        <f t="shared" si="12"/>
        <v>2000</v>
      </c>
      <c r="Q288" s="12">
        <v>330</v>
      </c>
      <c r="R288" s="21">
        <f t="shared" si="13"/>
        <v>660000</v>
      </c>
      <c r="S288" s="22">
        <f t="shared" si="14"/>
        <v>66</v>
      </c>
    </row>
    <row r="289" spans="1:19" ht="24.75" thickBot="1">
      <c r="A289" s="10" t="s">
        <v>470</v>
      </c>
      <c r="B289" s="13" t="s">
        <v>49</v>
      </c>
      <c r="C289" s="14" t="s">
        <v>204</v>
      </c>
      <c r="D289" s="15" t="s">
        <v>45</v>
      </c>
      <c r="E289" s="52" t="s">
        <v>857</v>
      </c>
      <c r="F289" s="17" t="s">
        <v>460</v>
      </c>
      <c r="G289" s="18" t="s">
        <v>540</v>
      </c>
      <c r="H289" s="17" t="s">
        <v>546</v>
      </c>
      <c r="I289" s="37"/>
      <c r="J289" s="19">
        <v>4</v>
      </c>
      <c r="K289" s="20" t="s">
        <v>620</v>
      </c>
      <c r="L289" s="20" t="s">
        <v>37</v>
      </c>
      <c r="M289" s="17" t="s">
        <v>537</v>
      </c>
      <c r="N289" s="17" t="s">
        <v>585</v>
      </c>
      <c r="O289" s="17" t="s">
        <v>369</v>
      </c>
      <c r="P289" s="21">
        <f t="shared" si="12"/>
        <v>2494</v>
      </c>
      <c r="Q289" s="12">
        <v>330</v>
      </c>
      <c r="R289" s="21">
        <f t="shared" si="13"/>
        <v>823020</v>
      </c>
      <c r="S289" s="22">
        <f t="shared" si="14"/>
        <v>82.302000000000007</v>
      </c>
    </row>
    <row r="290" spans="1:19" ht="24.75" thickBot="1">
      <c r="A290" s="10" t="s">
        <v>637</v>
      </c>
      <c r="B290" s="13" t="s">
        <v>43</v>
      </c>
      <c r="C290" s="14" t="s">
        <v>205</v>
      </c>
      <c r="D290" s="15" t="s">
        <v>45</v>
      </c>
      <c r="E290" s="52" t="s">
        <v>858</v>
      </c>
      <c r="F290" s="17" t="s">
        <v>391</v>
      </c>
      <c r="G290" s="18" t="s">
        <v>540</v>
      </c>
      <c r="H290" s="17" t="s">
        <v>549</v>
      </c>
      <c r="I290" s="37"/>
      <c r="J290" s="19">
        <v>4</v>
      </c>
      <c r="K290" s="20" t="s">
        <v>620</v>
      </c>
      <c r="L290" s="20" t="s">
        <v>37</v>
      </c>
      <c r="M290" s="17" t="s">
        <v>481</v>
      </c>
      <c r="N290" s="17" t="s">
        <v>585</v>
      </c>
      <c r="O290" s="17" t="s">
        <v>584</v>
      </c>
      <c r="P290" s="21">
        <f t="shared" si="12"/>
        <v>403</v>
      </c>
      <c r="Q290" s="12">
        <v>330</v>
      </c>
      <c r="R290" s="21">
        <f t="shared" si="13"/>
        <v>132990</v>
      </c>
      <c r="S290" s="22">
        <f t="shared" si="14"/>
        <v>13.299000000000001</v>
      </c>
    </row>
    <row r="291" spans="1:19" ht="24.75" thickBot="1">
      <c r="A291" s="10" t="s">
        <v>473</v>
      </c>
      <c r="B291" s="13" t="s">
        <v>75</v>
      </c>
      <c r="C291" s="14" t="s">
        <v>206</v>
      </c>
      <c r="D291" s="15" t="s">
        <v>207</v>
      </c>
      <c r="E291" s="52" t="s">
        <v>859</v>
      </c>
      <c r="F291" s="17" t="s">
        <v>461</v>
      </c>
      <c r="G291" s="18" t="s">
        <v>540</v>
      </c>
      <c r="H291" s="17" t="s">
        <v>568</v>
      </c>
      <c r="I291" s="37"/>
      <c r="J291" s="19">
        <v>4</v>
      </c>
      <c r="K291" s="20" t="s">
        <v>620</v>
      </c>
      <c r="L291" s="20" t="s">
        <v>37</v>
      </c>
      <c r="M291" s="17" t="s">
        <v>583</v>
      </c>
      <c r="N291" s="17" t="s">
        <v>585</v>
      </c>
      <c r="O291" s="17" t="s">
        <v>585</v>
      </c>
      <c r="P291" s="21">
        <f t="shared" si="12"/>
        <v>2000</v>
      </c>
      <c r="Q291" s="12">
        <v>330</v>
      </c>
      <c r="R291" s="21">
        <f t="shared" si="13"/>
        <v>660000</v>
      </c>
      <c r="S291" s="22">
        <f t="shared" si="14"/>
        <v>66</v>
      </c>
    </row>
    <row r="292" spans="1:19" ht="24.75" thickBot="1">
      <c r="A292" s="10" t="s">
        <v>434</v>
      </c>
      <c r="B292" s="13" t="s">
        <v>49</v>
      </c>
      <c r="C292" s="14" t="s">
        <v>208</v>
      </c>
      <c r="D292" s="15" t="s">
        <v>59</v>
      </c>
      <c r="E292" s="52" t="s">
        <v>860</v>
      </c>
      <c r="F292" s="17" t="s">
        <v>353</v>
      </c>
      <c r="G292" s="18" t="s">
        <v>540</v>
      </c>
      <c r="H292" s="17" t="s">
        <v>567</v>
      </c>
      <c r="I292" s="37"/>
      <c r="J292" s="19">
        <v>4</v>
      </c>
      <c r="K292" s="20" t="s">
        <v>620</v>
      </c>
      <c r="L292" s="20" t="s">
        <v>37</v>
      </c>
      <c r="M292" s="17" t="s">
        <v>589</v>
      </c>
      <c r="N292" s="17" t="s">
        <v>585</v>
      </c>
      <c r="O292" s="17" t="s">
        <v>585</v>
      </c>
      <c r="P292" s="21">
        <f t="shared" si="12"/>
        <v>4000</v>
      </c>
      <c r="Q292" s="12">
        <v>330</v>
      </c>
      <c r="R292" s="21">
        <f t="shared" si="13"/>
        <v>1320000</v>
      </c>
      <c r="S292" s="22">
        <f t="shared" si="14"/>
        <v>132</v>
      </c>
    </row>
    <row r="293" spans="1:19" ht="24.75" thickBot="1">
      <c r="A293" s="318" t="s">
        <v>638</v>
      </c>
      <c r="B293" s="13" t="s">
        <v>43</v>
      </c>
      <c r="C293" s="14" t="s">
        <v>209</v>
      </c>
      <c r="D293" s="15" t="s">
        <v>189</v>
      </c>
      <c r="E293" s="52" t="s">
        <v>861</v>
      </c>
      <c r="F293" s="17" t="s">
        <v>462</v>
      </c>
      <c r="G293" s="18" t="s">
        <v>540</v>
      </c>
      <c r="H293" s="17" t="s">
        <v>546</v>
      </c>
      <c r="I293" s="37"/>
      <c r="J293" s="19">
        <v>4</v>
      </c>
      <c r="K293" s="20" t="s">
        <v>620</v>
      </c>
      <c r="L293" s="20" t="s">
        <v>37</v>
      </c>
      <c r="M293" s="17" t="s">
        <v>587</v>
      </c>
      <c r="N293" s="17" t="s">
        <v>585</v>
      </c>
      <c r="O293" s="17" t="s">
        <v>360</v>
      </c>
      <c r="P293" s="21">
        <f t="shared" si="12"/>
        <v>1613</v>
      </c>
      <c r="Q293" s="12">
        <v>330</v>
      </c>
      <c r="R293" s="21">
        <f t="shared" si="13"/>
        <v>532290</v>
      </c>
      <c r="S293" s="22">
        <f t="shared" si="14"/>
        <v>53.228999999999999</v>
      </c>
    </row>
    <row r="294" spans="1:19" ht="23.25">
      <c r="A294" s="320"/>
      <c r="B294" s="13"/>
      <c r="C294" s="14"/>
      <c r="D294" s="15"/>
      <c r="E294" s="37"/>
      <c r="F294" s="17"/>
      <c r="G294" s="18" t="s">
        <v>540</v>
      </c>
      <c r="H294" s="17" t="s">
        <v>550</v>
      </c>
      <c r="I294" s="37"/>
      <c r="J294" s="19">
        <v>4</v>
      </c>
      <c r="K294" s="20" t="s">
        <v>620</v>
      </c>
      <c r="L294" s="20" t="s">
        <v>37</v>
      </c>
      <c r="M294" s="17" t="s">
        <v>583</v>
      </c>
      <c r="N294" s="17" t="s">
        <v>584</v>
      </c>
      <c r="O294" s="17" t="s">
        <v>371</v>
      </c>
      <c r="P294" s="21">
        <f t="shared" si="12"/>
        <v>2389</v>
      </c>
      <c r="Q294" s="12">
        <v>330</v>
      </c>
      <c r="R294" s="21">
        <f t="shared" si="13"/>
        <v>788370</v>
      </c>
      <c r="S294" s="22">
        <f t="shared" si="14"/>
        <v>78.837000000000003</v>
      </c>
    </row>
    <row r="295" spans="1:19" ht="24.75" thickBot="1">
      <c r="A295" s="319"/>
      <c r="B295" s="13" t="s">
        <v>43</v>
      </c>
      <c r="C295" s="14" t="s">
        <v>209</v>
      </c>
      <c r="D295" s="15" t="s">
        <v>189</v>
      </c>
      <c r="E295" s="52" t="s">
        <v>861</v>
      </c>
      <c r="F295" s="17"/>
      <c r="G295" s="18" t="s">
        <v>540</v>
      </c>
      <c r="H295" s="17" t="s">
        <v>546</v>
      </c>
      <c r="I295" s="37"/>
      <c r="J295" s="19">
        <v>4</v>
      </c>
      <c r="K295" s="20" t="s">
        <v>620</v>
      </c>
      <c r="L295" s="20" t="s">
        <v>37</v>
      </c>
      <c r="M295" s="17" t="s">
        <v>590</v>
      </c>
      <c r="N295" s="17" t="s">
        <v>584</v>
      </c>
      <c r="O295" s="17" t="s">
        <v>400</v>
      </c>
      <c r="P295" s="21">
        <f t="shared" si="12"/>
        <v>3981</v>
      </c>
      <c r="Q295" s="12">
        <v>330</v>
      </c>
      <c r="R295" s="21">
        <f t="shared" si="13"/>
        <v>1313730</v>
      </c>
      <c r="S295" s="22">
        <f t="shared" si="14"/>
        <v>131.37300000000002</v>
      </c>
    </row>
    <row r="296" spans="1:19" ht="24.75" thickBot="1">
      <c r="A296" s="318" t="s">
        <v>639</v>
      </c>
      <c r="B296" s="13" t="s">
        <v>49</v>
      </c>
      <c r="C296" s="14" t="s">
        <v>210</v>
      </c>
      <c r="D296" s="15" t="s">
        <v>45</v>
      </c>
      <c r="E296" s="52" t="s">
        <v>862</v>
      </c>
      <c r="F296" s="17" t="s">
        <v>463</v>
      </c>
      <c r="G296" s="18" t="s">
        <v>540</v>
      </c>
      <c r="H296" s="17" t="s">
        <v>552</v>
      </c>
      <c r="I296" s="37"/>
      <c r="J296" s="19">
        <v>4</v>
      </c>
      <c r="K296" s="20" t="s">
        <v>620</v>
      </c>
      <c r="L296" s="20" t="s">
        <v>37</v>
      </c>
      <c r="M296" s="17" t="s">
        <v>585</v>
      </c>
      <c r="N296" s="17" t="s">
        <v>584</v>
      </c>
      <c r="O296" s="17" t="s">
        <v>430</v>
      </c>
      <c r="P296" s="21">
        <f t="shared" si="12"/>
        <v>392</v>
      </c>
      <c r="Q296" s="12">
        <v>330</v>
      </c>
      <c r="R296" s="21">
        <f t="shared" si="13"/>
        <v>129360</v>
      </c>
      <c r="S296" s="22">
        <f t="shared" si="14"/>
        <v>12.936</v>
      </c>
    </row>
    <row r="297" spans="1:19" ht="23.25">
      <c r="A297" s="319"/>
      <c r="B297" s="13"/>
      <c r="C297" s="14"/>
      <c r="D297" s="15"/>
      <c r="E297" s="37"/>
      <c r="F297" s="17"/>
      <c r="G297" s="18" t="s">
        <v>540</v>
      </c>
      <c r="H297" s="17" t="s">
        <v>552</v>
      </c>
      <c r="I297" s="37"/>
      <c r="J297" s="19">
        <v>4</v>
      </c>
      <c r="K297" s="20" t="s">
        <v>620</v>
      </c>
      <c r="L297" s="20" t="s">
        <v>37</v>
      </c>
      <c r="M297" s="17" t="s">
        <v>584</v>
      </c>
      <c r="N297" s="17" t="s">
        <v>584</v>
      </c>
      <c r="O297" s="17" t="s">
        <v>598</v>
      </c>
      <c r="P297" s="21">
        <f t="shared" si="12"/>
        <v>1580</v>
      </c>
      <c r="Q297" s="12">
        <v>330</v>
      </c>
      <c r="R297" s="21">
        <f t="shared" si="13"/>
        <v>521400</v>
      </c>
      <c r="S297" s="22">
        <f t="shared" si="14"/>
        <v>52.14</v>
      </c>
    </row>
    <row r="298" spans="1:19" ht="24.75" thickBot="1">
      <c r="A298" s="10" t="s">
        <v>640</v>
      </c>
      <c r="B298" s="13" t="s">
        <v>43</v>
      </c>
      <c r="C298" s="14" t="s">
        <v>211</v>
      </c>
      <c r="D298" s="15" t="s">
        <v>59</v>
      </c>
      <c r="E298" s="52" t="s">
        <v>863</v>
      </c>
      <c r="F298" s="17" t="s">
        <v>464</v>
      </c>
      <c r="G298" s="18" t="s">
        <v>540</v>
      </c>
      <c r="H298" s="17" t="s">
        <v>561</v>
      </c>
      <c r="I298" s="37"/>
      <c r="J298" s="19">
        <v>4</v>
      </c>
      <c r="K298" s="20" t="s">
        <v>620</v>
      </c>
      <c r="L298" s="20" t="s">
        <v>37</v>
      </c>
      <c r="M298" s="17" t="s">
        <v>589</v>
      </c>
      <c r="N298" s="17" t="s">
        <v>588</v>
      </c>
      <c r="O298" s="17" t="s">
        <v>607</v>
      </c>
      <c r="P298" s="21">
        <f t="shared" si="12"/>
        <v>4273</v>
      </c>
      <c r="Q298" s="12">
        <v>330</v>
      </c>
      <c r="R298" s="21">
        <f t="shared" si="13"/>
        <v>1410090</v>
      </c>
      <c r="S298" s="22">
        <f t="shared" si="14"/>
        <v>141.00900000000001</v>
      </c>
    </row>
    <row r="299" spans="1:19" ht="24.75" thickBot="1">
      <c r="A299" s="10" t="s">
        <v>641</v>
      </c>
      <c r="B299" s="13" t="s">
        <v>43</v>
      </c>
      <c r="C299" s="14" t="s">
        <v>212</v>
      </c>
      <c r="D299" s="15" t="s">
        <v>47</v>
      </c>
      <c r="E299" s="52" t="s">
        <v>864</v>
      </c>
      <c r="F299" s="17" t="s">
        <v>465</v>
      </c>
      <c r="G299" s="18" t="s">
        <v>540</v>
      </c>
      <c r="H299" s="17" t="s">
        <v>543</v>
      </c>
      <c r="I299" s="37"/>
      <c r="J299" s="19">
        <v>4</v>
      </c>
      <c r="K299" s="20" t="s">
        <v>620</v>
      </c>
      <c r="L299" s="20" t="s">
        <v>37</v>
      </c>
      <c r="M299" s="17" t="s">
        <v>588</v>
      </c>
      <c r="N299" s="17" t="s">
        <v>588</v>
      </c>
      <c r="O299" s="17" t="s">
        <v>517</v>
      </c>
      <c r="P299" s="21">
        <f t="shared" si="12"/>
        <v>1011</v>
      </c>
      <c r="Q299" s="12">
        <v>330</v>
      </c>
      <c r="R299" s="21">
        <f t="shared" si="13"/>
        <v>333630</v>
      </c>
      <c r="S299" s="22">
        <f t="shared" si="14"/>
        <v>33.363</v>
      </c>
    </row>
    <row r="300" spans="1:19" ht="24.75" thickBot="1">
      <c r="A300" s="318" t="s">
        <v>642</v>
      </c>
      <c r="B300" s="13" t="s">
        <v>49</v>
      </c>
      <c r="C300" s="14" t="s">
        <v>213</v>
      </c>
      <c r="D300" s="15" t="s">
        <v>47</v>
      </c>
      <c r="E300" s="52" t="s">
        <v>865</v>
      </c>
      <c r="F300" s="17" t="s">
        <v>466</v>
      </c>
      <c r="G300" s="18" t="s">
        <v>540</v>
      </c>
      <c r="H300" s="17" t="s">
        <v>552</v>
      </c>
      <c r="I300" s="37"/>
      <c r="J300" s="19">
        <v>4</v>
      </c>
      <c r="K300" s="20" t="s">
        <v>620</v>
      </c>
      <c r="L300" s="20" t="s">
        <v>37</v>
      </c>
      <c r="M300" s="17" t="s">
        <v>537</v>
      </c>
      <c r="N300" s="17" t="s">
        <v>588</v>
      </c>
      <c r="O300" s="17" t="s">
        <v>513</v>
      </c>
      <c r="P300" s="21">
        <f t="shared" si="12"/>
        <v>2660</v>
      </c>
      <c r="Q300" s="12">
        <v>330</v>
      </c>
      <c r="R300" s="21">
        <f t="shared" si="13"/>
        <v>877800</v>
      </c>
      <c r="S300" s="22">
        <f t="shared" si="14"/>
        <v>87.78</v>
      </c>
    </row>
    <row r="301" spans="1:19" ht="23.25">
      <c r="A301" s="320"/>
      <c r="B301" s="13"/>
      <c r="C301" s="14"/>
      <c r="D301" s="15"/>
      <c r="E301" s="37"/>
      <c r="F301" s="17"/>
      <c r="G301" s="18" t="s">
        <v>540</v>
      </c>
      <c r="H301" s="17" t="s">
        <v>545</v>
      </c>
      <c r="I301" s="37"/>
      <c r="J301" s="19">
        <v>4</v>
      </c>
      <c r="K301" s="20" t="s">
        <v>620</v>
      </c>
      <c r="L301" s="20" t="s">
        <v>37</v>
      </c>
      <c r="M301" s="17" t="s">
        <v>588</v>
      </c>
      <c r="N301" s="17" t="s">
        <v>588</v>
      </c>
      <c r="O301" s="17" t="s">
        <v>515</v>
      </c>
      <c r="P301" s="21">
        <f t="shared" si="12"/>
        <v>1057</v>
      </c>
      <c r="Q301" s="12">
        <v>330</v>
      </c>
      <c r="R301" s="21">
        <f t="shared" si="13"/>
        <v>348810</v>
      </c>
      <c r="S301" s="22">
        <f t="shared" si="14"/>
        <v>34.881</v>
      </c>
    </row>
    <row r="302" spans="1:19" ht="23.25">
      <c r="A302" s="320"/>
      <c r="B302" s="13"/>
      <c r="C302" s="14"/>
      <c r="D302" s="15"/>
      <c r="E302" s="37"/>
      <c r="F302" s="17"/>
      <c r="G302" s="18" t="s">
        <v>540</v>
      </c>
      <c r="H302" s="17" t="s">
        <v>545</v>
      </c>
      <c r="I302" s="37"/>
      <c r="J302" s="19">
        <v>4</v>
      </c>
      <c r="K302" s="20" t="s">
        <v>620</v>
      </c>
      <c r="L302" s="20" t="s">
        <v>37</v>
      </c>
      <c r="M302" s="17" t="s">
        <v>588</v>
      </c>
      <c r="N302" s="17" t="s">
        <v>584</v>
      </c>
      <c r="O302" s="17" t="s">
        <v>609</v>
      </c>
      <c r="P302" s="21">
        <f t="shared" si="12"/>
        <v>1132</v>
      </c>
      <c r="Q302" s="12">
        <v>330</v>
      </c>
      <c r="R302" s="21">
        <f t="shared" si="13"/>
        <v>373560</v>
      </c>
      <c r="S302" s="22">
        <f t="shared" si="14"/>
        <v>37.356000000000002</v>
      </c>
    </row>
    <row r="303" spans="1:19" ht="23.25">
      <c r="A303" s="319"/>
      <c r="B303" s="13"/>
      <c r="C303" s="14"/>
      <c r="D303" s="15"/>
      <c r="E303" s="37"/>
      <c r="F303" s="17"/>
      <c r="G303" s="18" t="s">
        <v>540</v>
      </c>
      <c r="H303" s="17" t="s">
        <v>546</v>
      </c>
      <c r="I303" s="37"/>
      <c r="J303" s="19">
        <v>4</v>
      </c>
      <c r="K303" s="20" t="s">
        <v>620</v>
      </c>
      <c r="L303" s="20" t="s">
        <v>37</v>
      </c>
      <c r="M303" s="17" t="s">
        <v>587</v>
      </c>
      <c r="N303" s="17" t="s">
        <v>584</v>
      </c>
      <c r="O303" s="17" t="s">
        <v>534</v>
      </c>
      <c r="P303" s="21">
        <f t="shared" si="12"/>
        <v>1938</v>
      </c>
      <c r="Q303" s="12">
        <v>330</v>
      </c>
      <c r="R303" s="21">
        <f t="shared" si="13"/>
        <v>639540</v>
      </c>
      <c r="S303" s="22">
        <f t="shared" si="14"/>
        <v>63.954000000000001</v>
      </c>
    </row>
    <row r="304" spans="1:19" ht="24.75" thickBot="1">
      <c r="A304" s="318" t="s">
        <v>643</v>
      </c>
      <c r="B304" s="13" t="s">
        <v>49</v>
      </c>
      <c r="C304" s="14" t="s">
        <v>214</v>
      </c>
      <c r="D304" s="15" t="s">
        <v>45</v>
      </c>
      <c r="E304" s="52" t="s">
        <v>866</v>
      </c>
      <c r="F304" s="17" t="s">
        <v>467</v>
      </c>
      <c r="G304" s="18" t="s">
        <v>540</v>
      </c>
      <c r="H304" s="17" t="s">
        <v>576</v>
      </c>
      <c r="I304" s="37"/>
      <c r="J304" s="19">
        <v>4</v>
      </c>
      <c r="K304" s="20" t="s">
        <v>620</v>
      </c>
      <c r="L304" s="20" t="s">
        <v>37</v>
      </c>
      <c r="M304" s="17" t="s">
        <v>447</v>
      </c>
      <c r="N304" s="17" t="s">
        <v>588</v>
      </c>
      <c r="O304" s="17" t="s">
        <v>502</v>
      </c>
      <c r="P304" s="21">
        <f t="shared" si="12"/>
        <v>3426</v>
      </c>
      <c r="Q304" s="12">
        <v>330</v>
      </c>
      <c r="R304" s="21">
        <f t="shared" si="13"/>
        <v>1130580</v>
      </c>
      <c r="S304" s="22">
        <f t="shared" si="14"/>
        <v>113.05800000000001</v>
      </c>
    </row>
    <row r="305" spans="1:19" ht="23.25">
      <c r="A305" s="319"/>
      <c r="B305" s="13"/>
      <c r="C305" s="14"/>
      <c r="D305" s="15"/>
      <c r="E305" s="37"/>
      <c r="F305" s="17"/>
      <c r="G305" s="18" t="s">
        <v>540</v>
      </c>
      <c r="H305" s="17" t="s">
        <v>576</v>
      </c>
      <c r="I305" s="37"/>
      <c r="J305" s="19">
        <v>4</v>
      </c>
      <c r="K305" s="20" t="s">
        <v>620</v>
      </c>
      <c r="L305" s="20" t="s">
        <v>37</v>
      </c>
      <c r="M305" s="17" t="s">
        <v>588</v>
      </c>
      <c r="N305" s="17" t="s">
        <v>481</v>
      </c>
      <c r="O305" s="17" t="s">
        <v>349</v>
      </c>
      <c r="P305" s="21">
        <f t="shared" si="12"/>
        <v>963</v>
      </c>
      <c r="Q305" s="12">
        <v>330</v>
      </c>
      <c r="R305" s="21">
        <f t="shared" si="13"/>
        <v>317790</v>
      </c>
      <c r="S305" s="22">
        <f t="shared" si="14"/>
        <v>31.779</v>
      </c>
    </row>
    <row r="306" spans="1:19" ht="24.75" thickBot="1">
      <c r="A306" s="318" t="s">
        <v>479</v>
      </c>
      <c r="B306" s="13" t="s">
        <v>43</v>
      </c>
      <c r="C306" s="14" t="s">
        <v>215</v>
      </c>
      <c r="D306" s="15" t="s">
        <v>45</v>
      </c>
      <c r="E306" s="52" t="s">
        <v>867</v>
      </c>
      <c r="F306" s="17" t="s">
        <v>354</v>
      </c>
      <c r="G306" s="18" t="s">
        <v>540</v>
      </c>
      <c r="H306" s="17" t="s">
        <v>562</v>
      </c>
      <c r="I306" s="37"/>
      <c r="J306" s="19">
        <v>4</v>
      </c>
      <c r="K306" s="20" t="s">
        <v>620</v>
      </c>
      <c r="L306" s="20" t="s">
        <v>37</v>
      </c>
      <c r="M306" s="17" t="s">
        <v>583</v>
      </c>
      <c r="N306" s="17" t="s">
        <v>584</v>
      </c>
      <c r="O306" s="17" t="s">
        <v>469</v>
      </c>
      <c r="P306" s="21">
        <f t="shared" si="12"/>
        <v>2343</v>
      </c>
      <c r="Q306" s="12">
        <v>330</v>
      </c>
      <c r="R306" s="21">
        <f t="shared" si="13"/>
        <v>773190</v>
      </c>
      <c r="S306" s="22">
        <f t="shared" si="14"/>
        <v>77.319000000000003</v>
      </c>
    </row>
    <row r="307" spans="1:19" ht="23.25">
      <c r="A307" s="319"/>
      <c r="B307" s="13"/>
      <c r="C307" s="14"/>
      <c r="D307" s="15"/>
      <c r="E307" s="37"/>
      <c r="F307" s="17"/>
      <c r="G307" s="18" t="s">
        <v>540</v>
      </c>
      <c r="H307" s="17" t="s">
        <v>559</v>
      </c>
      <c r="I307" s="37"/>
      <c r="J307" s="19">
        <v>4</v>
      </c>
      <c r="K307" s="20" t="s">
        <v>620</v>
      </c>
      <c r="L307" s="20" t="s">
        <v>37</v>
      </c>
      <c r="M307" s="17" t="s">
        <v>447</v>
      </c>
      <c r="N307" s="17" t="s">
        <v>588</v>
      </c>
      <c r="O307" s="17" t="s">
        <v>471</v>
      </c>
      <c r="P307" s="21">
        <f t="shared" si="12"/>
        <v>3493</v>
      </c>
      <c r="Q307" s="12">
        <v>330</v>
      </c>
      <c r="R307" s="21">
        <f t="shared" si="13"/>
        <v>1152690</v>
      </c>
      <c r="S307" s="22">
        <f t="shared" si="14"/>
        <v>115.26900000000001</v>
      </c>
    </row>
    <row r="308" spans="1:19" ht="24.75" thickBot="1">
      <c r="A308" s="318" t="s">
        <v>644</v>
      </c>
      <c r="B308" s="13" t="s">
        <v>43</v>
      </c>
      <c r="C308" s="14" t="s">
        <v>216</v>
      </c>
      <c r="D308" s="15" t="s">
        <v>47</v>
      </c>
      <c r="E308" s="52" t="s">
        <v>868</v>
      </c>
      <c r="F308" s="17" t="s">
        <v>468</v>
      </c>
      <c r="G308" s="18" t="s">
        <v>540</v>
      </c>
      <c r="H308" s="17" t="s">
        <v>541</v>
      </c>
      <c r="I308" s="37"/>
      <c r="J308" s="19">
        <v>4</v>
      </c>
      <c r="K308" s="20" t="s">
        <v>620</v>
      </c>
      <c r="L308" s="20" t="s">
        <v>37</v>
      </c>
      <c r="M308" s="17" t="s">
        <v>447</v>
      </c>
      <c r="N308" s="17" t="s">
        <v>481</v>
      </c>
      <c r="O308" s="17" t="s">
        <v>445</v>
      </c>
      <c r="P308" s="21">
        <f t="shared" si="12"/>
        <v>3342</v>
      </c>
      <c r="Q308" s="12">
        <v>330</v>
      </c>
      <c r="R308" s="21">
        <f t="shared" si="13"/>
        <v>1102860</v>
      </c>
      <c r="S308" s="22">
        <f t="shared" si="14"/>
        <v>110.286</v>
      </c>
    </row>
    <row r="309" spans="1:19" ht="23.25">
      <c r="A309" s="319"/>
      <c r="B309" s="13"/>
      <c r="C309" s="14"/>
      <c r="D309" s="15"/>
      <c r="E309" s="37"/>
      <c r="F309" s="17"/>
      <c r="G309" s="18" t="s">
        <v>540</v>
      </c>
      <c r="H309" s="17" t="s">
        <v>541</v>
      </c>
      <c r="I309" s="37"/>
      <c r="J309" s="19">
        <v>4</v>
      </c>
      <c r="K309" s="20" t="s">
        <v>620</v>
      </c>
      <c r="L309" s="20" t="s">
        <v>37</v>
      </c>
      <c r="M309" s="17" t="s">
        <v>587</v>
      </c>
      <c r="N309" s="17" t="s">
        <v>588</v>
      </c>
      <c r="O309" s="17" t="s">
        <v>482</v>
      </c>
      <c r="P309" s="21">
        <f t="shared" si="12"/>
        <v>1898</v>
      </c>
      <c r="Q309" s="12">
        <v>330</v>
      </c>
      <c r="R309" s="21">
        <f t="shared" si="13"/>
        <v>626340</v>
      </c>
      <c r="S309" s="22">
        <f t="shared" si="14"/>
        <v>62.634</v>
      </c>
    </row>
    <row r="310" spans="1:19" ht="24.75" thickBot="1">
      <c r="A310" s="10" t="s">
        <v>645</v>
      </c>
      <c r="B310" s="13" t="s">
        <v>49</v>
      </c>
      <c r="C310" s="14" t="s">
        <v>217</v>
      </c>
      <c r="D310" s="15" t="s">
        <v>45</v>
      </c>
      <c r="E310" s="52" t="s">
        <v>869</v>
      </c>
      <c r="F310" s="17" t="s">
        <v>469</v>
      </c>
      <c r="G310" s="18" t="s">
        <v>540</v>
      </c>
      <c r="H310" s="17" t="s">
        <v>543</v>
      </c>
      <c r="I310" s="37"/>
      <c r="J310" s="19">
        <v>4</v>
      </c>
      <c r="K310" s="20" t="s">
        <v>620</v>
      </c>
      <c r="L310" s="20" t="s">
        <v>37</v>
      </c>
      <c r="M310" s="17" t="s">
        <v>585</v>
      </c>
      <c r="N310" s="17" t="s">
        <v>584</v>
      </c>
      <c r="O310" s="17" t="s">
        <v>583</v>
      </c>
      <c r="P310" s="21">
        <f t="shared" si="12"/>
        <v>305</v>
      </c>
      <c r="Q310" s="12">
        <v>330</v>
      </c>
      <c r="R310" s="21">
        <f t="shared" si="13"/>
        <v>100650</v>
      </c>
      <c r="S310" s="22">
        <f t="shared" si="14"/>
        <v>10.065000000000001</v>
      </c>
    </row>
    <row r="311" spans="1:19" ht="24.75" thickBot="1">
      <c r="A311" s="10" t="s">
        <v>496</v>
      </c>
      <c r="B311" s="13" t="s">
        <v>49</v>
      </c>
      <c r="C311" s="14" t="s">
        <v>218</v>
      </c>
      <c r="D311" s="15" t="s">
        <v>45</v>
      </c>
      <c r="E311" s="52" t="s">
        <v>870</v>
      </c>
      <c r="F311" s="17" t="s">
        <v>470</v>
      </c>
      <c r="G311" s="18" t="s">
        <v>540</v>
      </c>
      <c r="H311" s="17" t="s">
        <v>560</v>
      </c>
      <c r="I311" s="37"/>
      <c r="J311" s="19">
        <v>4</v>
      </c>
      <c r="K311" s="20" t="s">
        <v>620</v>
      </c>
      <c r="L311" s="20" t="s">
        <v>37</v>
      </c>
      <c r="M311" s="17" t="s">
        <v>587</v>
      </c>
      <c r="N311" s="17" t="s">
        <v>481</v>
      </c>
      <c r="O311" s="17" t="s">
        <v>355</v>
      </c>
      <c r="P311" s="21">
        <f t="shared" si="12"/>
        <v>1740</v>
      </c>
      <c r="Q311" s="12">
        <v>330</v>
      </c>
      <c r="R311" s="21">
        <f t="shared" si="13"/>
        <v>574200</v>
      </c>
      <c r="S311" s="22">
        <f t="shared" si="14"/>
        <v>57.42</v>
      </c>
    </row>
    <row r="312" spans="1:19" ht="24.75" thickBot="1">
      <c r="A312" s="10" t="s">
        <v>356</v>
      </c>
      <c r="B312" s="13" t="s">
        <v>49</v>
      </c>
      <c r="C312" s="14" t="s">
        <v>219</v>
      </c>
      <c r="D312" s="15" t="s">
        <v>45</v>
      </c>
      <c r="E312" s="52" t="s">
        <v>871</v>
      </c>
      <c r="F312" s="17" t="s">
        <v>471</v>
      </c>
      <c r="G312" s="18" t="s">
        <v>540</v>
      </c>
      <c r="H312" s="17" t="s">
        <v>543</v>
      </c>
      <c r="I312" s="37"/>
      <c r="J312" s="19">
        <v>4</v>
      </c>
      <c r="K312" s="20" t="s">
        <v>620</v>
      </c>
      <c r="L312" s="20" t="s">
        <v>37</v>
      </c>
      <c r="M312" s="17" t="s">
        <v>588</v>
      </c>
      <c r="N312" s="17" t="s">
        <v>585</v>
      </c>
      <c r="O312" s="17" t="s">
        <v>586</v>
      </c>
      <c r="P312" s="21">
        <f t="shared" si="12"/>
        <v>807</v>
      </c>
      <c r="Q312" s="12">
        <v>330</v>
      </c>
      <c r="R312" s="21">
        <f t="shared" si="13"/>
        <v>266310</v>
      </c>
      <c r="S312" s="22">
        <f t="shared" si="14"/>
        <v>26.631</v>
      </c>
    </row>
    <row r="313" spans="1:19" ht="24.75" thickBot="1">
      <c r="A313" s="318" t="s">
        <v>646</v>
      </c>
      <c r="B313" s="13" t="s">
        <v>49</v>
      </c>
      <c r="C313" s="14" t="s">
        <v>220</v>
      </c>
      <c r="D313" s="15" t="s">
        <v>47</v>
      </c>
      <c r="E313" s="52" t="s">
        <v>872</v>
      </c>
      <c r="F313" s="17" t="s">
        <v>472</v>
      </c>
      <c r="G313" s="18" t="s">
        <v>540</v>
      </c>
      <c r="H313" s="17" t="s">
        <v>549</v>
      </c>
      <c r="I313" s="37"/>
      <c r="J313" s="19">
        <v>4</v>
      </c>
      <c r="K313" s="20" t="s">
        <v>620</v>
      </c>
      <c r="L313" s="20" t="s">
        <v>37</v>
      </c>
      <c r="M313" s="17" t="s">
        <v>585</v>
      </c>
      <c r="N313" s="17" t="s">
        <v>584</v>
      </c>
      <c r="O313" s="17" t="s">
        <v>401</v>
      </c>
      <c r="P313" s="21">
        <f t="shared" si="12"/>
        <v>331</v>
      </c>
      <c r="Q313" s="12">
        <v>330</v>
      </c>
      <c r="R313" s="21">
        <f t="shared" si="13"/>
        <v>109230</v>
      </c>
      <c r="S313" s="22">
        <f t="shared" si="14"/>
        <v>10.923</v>
      </c>
    </row>
    <row r="314" spans="1:19" ht="23.25">
      <c r="A314" s="320"/>
      <c r="B314" s="13"/>
      <c r="C314" s="14"/>
      <c r="D314" s="15"/>
      <c r="E314" s="37"/>
      <c r="F314" s="17"/>
      <c r="G314" s="18" t="s">
        <v>540</v>
      </c>
      <c r="H314" s="17" t="s">
        <v>542</v>
      </c>
      <c r="I314" s="37"/>
      <c r="J314" s="19">
        <v>4</v>
      </c>
      <c r="K314" s="20" t="s">
        <v>620</v>
      </c>
      <c r="L314" s="20" t="s">
        <v>37</v>
      </c>
      <c r="M314" s="17" t="s">
        <v>585</v>
      </c>
      <c r="N314" s="17" t="s">
        <v>588</v>
      </c>
      <c r="O314" s="17" t="s">
        <v>481</v>
      </c>
      <c r="P314" s="21">
        <f t="shared" si="12"/>
        <v>201</v>
      </c>
      <c r="Q314" s="12">
        <v>330</v>
      </c>
      <c r="R314" s="21">
        <f t="shared" si="13"/>
        <v>66330</v>
      </c>
      <c r="S314" s="22">
        <f t="shared" si="14"/>
        <v>6.633</v>
      </c>
    </row>
    <row r="315" spans="1:19" ht="23.25">
      <c r="A315" s="320"/>
      <c r="B315" s="13"/>
      <c r="C315" s="14"/>
      <c r="D315" s="15"/>
      <c r="E315" s="37"/>
      <c r="F315" s="17"/>
      <c r="G315" s="18" t="s">
        <v>540</v>
      </c>
      <c r="H315" s="17" t="s">
        <v>549</v>
      </c>
      <c r="I315" s="37"/>
      <c r="J315" s="19">
        <v>4</v>
      </c>
      <c r="K315" s="20" t="s">
        <v>620</v>
      </c>
      <c r="L315" s="20" t="s">
        <v>37</v>
      </c>
      <c r="M315" s="17" t="s">
        <v>585</v>
      </c>
      <c r="N315" s="17" t="s">
        <v>585</v>
      </c>
      <c r="O315" s="17" t="s">
        <v>475</v>
      </c>
      <c r="P315" s="21">
        <f t="shared" si="12"/>
        <v>84</v>
      </c>
      <c r="Q315" s="12">
        <v>330</v>
      </c>
      <c r="R315" s="21">
        <f t="shared" si="13"/>
        <v>27720</v>
      </c>
      <c r="S315" s="22">
        <f t="shared" si="14"/>
        <v>2.7720000000000002</v>
      </c>
    </row>
    <row r="316" spans="1:19" ht="23.25">
      <c r="A316" s="320"/>
      <c r="B316" s="13"/>
      <c r="C316" s="14"/>
      <c r="D316" s="15"/>
      <c r="E316" s="37"/>
      <c r="F316" s="17"/>
      <c r="G316" s="18" t="s">
        <v>540</v>
      </c>
      <c r="H316" s="17" t="s">
        <v>542</v>
      </c>
      <c r="I316" s="37"/>
      <c r="J316" s="19">
        <v>4</v>
      </c>
      <c r="K316" s="20" t="s">
        <v>620</v>
      </c>
      <c r="L316" s="20" t="s">
        <v>37</v>
      </c>
      <c r="M316" s="17" t="s">
        <v>585</v>
      </c>
      <c r="N316" s="17" t="s">
        <v>584</v>
      </c>
      <c r="O316" s="17" t="s">
        <v>593</v>
      </c>
      <c r="P316" s="21">
        <f t="shared" si="12"/>
        <v>316</v>
      </c>
      <c r="Q316" s="12">
        <v>330</v>
      </c>
      <c r="R316" s="21">
        <f t="shared" si="13"/>
        <v>104280</v>
      </c>
      <c r="S316" s="22">
        <f t="shared" si="14"/>
        <v>10.428000000000001</v>
      </c>
    </row>
    <row r="317" spans="1:19" ht="23.25">
      <c r="A317" s="320"/>
      <c r="B317" s="13"/>
      <c r="C317" s="14"/>
      <c r="D317" s="15"/>
      <c r="E317" s="37"/>
      <c r="F317" s="17"/>
      <c r="G317" s="18" t="s">
        <v>540</v>
      </c>
      <c r="H317" s="17" t="s">
        <v>552</v>
      </c>
      <c r="I317" s="37"/>
      <c r="J317" s="19">
        <v>4</v>
      </c>
      <c r="K317" s="20" t="s">
        <v>620</v>
      </c>
      <c r="L317" s="20" t="s">
        <v>37</v>
      </c>
      <c r="M317" s="17" t="s">
        <v>447</v>
      </c>
      <c r="N317" s="17" t="s">
        <v>481</v>
      </c>
      <c r="O317" s="17" t="s">
        <v>460</v>
      </c>
      <c r="P317" s="21">
        <f t="shared" si="12"/>
        <v>3317</v>
      </c>
      <c r="Q317" s="12">
        <v>330</v>
      </c>
      <c r="R317" s="21">
        <f t="shared" si="13"/>
        <v>1094610</v>
      </c>
      <c r="S317" s="22">
        <f t="shared" si="14"/>
        <v>109.461</v>
      </c>
    </row>
    <row r="318" spans="1:19" ht="23.25">
      <c r="A318" s="320"/>
      <c r="B318" s="13"/>
      <c r="C318" s="14"/>
      <c r="D318" s="15"/>
      <c r="E318" s="37"/>
      <c r="F318" s="17"/>
      <c r="G318" s="18" t="s">
        <v>540</v>
      </c>
      <c r="H318" s="17" t="s">
        <v>552</v>
      </c>
      <c r="I318" s="37"/>
      <c r="J318" s="19">
        <v>4</v>
      </c>
      <c r="K318" s="20" t="s">
        <v>620</v>
      </c>
      <c r="L318" s="20" t="s">
        <v>37</v>
      </c>
      <c r="M318" s="17" t="s">
        <v>585</v>
      </c>
      <c r="N318" s="17" t="s">
        <v>588</v>
      </c>
      <c r="O318" s="17" t="s">
        <v>598</v>
      </c>
      <c r="P318" s="21">
        <f t="shared" si="12"/>
        <v>280</v>
      </c>
      <c r="Q318" s="12">
        <v>330</v>
      </c>
      <c r="R318" s="21">
        <f t="shared" si="13"/>
        <v>92400</v>
      </c>
      <c r="S318" s="22">
        <f t="shared" si="14"/>
        <v>9.24</v>
      </c>
    </row>
    <row r="319" spans="1:19" ht="23.25">
      <c r="A319" s="320"/>
      <c r="B319" s="13"/>
      <c r="C319" s="14"/>
      <c r="D319" s="15"/>
      <c r="E319" s="37"/>
      <c r="F319" s="17"/>
      <c r="G319" s="18" t="s">
        <v>540</v>
      </c>
      <c r="H319" s="17" t="s">
        <v>552</v>
      </c>
      <c r="I319" s="37"/>
      <c r="J319" s="19">
        <v>4</v>
      </c>
      <c r="K319" s="20" t="s">
        <v>620</v>
      </c>
      <c r="L319" s="20" t="s">
        <v>37</v>
      </c>
      <c r="M319" s="17" t="s">
        <v>481</v>
      </c>
      <c r="N319" s="17" t="s">
        <v>588</v>
      </c>
      <c r="O319" s="17" t="s">
        <v>461</v>
      </c>
      <c r="P319" s="21">
        <f t="shared" si="12"/>
        <v>639</v>
      </c>
      <c r="Q319" s="12">
        <v>330</v>
      </c>
      <c r="R319" s="21">
        <f t="shared" si="13"/>
        <v>210870</v>
      </c>
      <c r="S319" s="22">
        <f t="shared" si="14"/>
        <v>21.087</v>
      </c>
    </row>
    <row r="320" spans="1:19" ht="23.25">
      <c r="A320" s="319"/>
      <c r="B320" s="13"/>
      <c r="C320" s="14"/>
      <c r="D320" s="15"/>
      <c r="E320" s="37"/>
      <c r="F320" s="17"/>
      <c r="G320" s="18" t="s">
        <v>540</v>
      </c>
      <c r="H320" s="17" t="s">
        <v>552</v>
      </c>
      <c r="I320" s="37"/>
      <c r="J320" s="19">
        <v>4</v>
      </c>
      <c r="K320" s="20" t="s">
        <v>620</v>
      </c>
      <c r="L320" s="20" t="s">
        <v>37</v>
      </c>
      <c r="M320" s="17" t="s">
        <v>526</v>
      </c>
      <c r="N320" s="17" t="s">
        <v>584</v>
      </c>
      <c r="O320" s="17" t="s">
        <v>403</v>
      </c>
      <c r="P320" s="21">
        <f t="shared" si="12"/>
        <v>6351</v>
      </c>
      <c r="Q320" s="12">
        <v>330</v>
      </c>
      <c r="R320" s="21">
        <f t="shared" si="13"/>
        <v>2095830</v>
      </c>
      <c r="S320" s="22">
        <f t="shared" si="14"/>
        <v>209.583</v>
      </c>
    </row>
    <row r="321" spans="1:19" ht="24.75" thickBot="1">
      <c r="A321" s="10" t="s">
        <v>443</v>
      </c>
      <c r="B321" s="13" t="s">
        <v>49</v>
      </c>
      <c r="C321" s="14" t="s">
        <v>221</v>
      </c>
      <c r="D321" s="15" t="s">
        <v>45</v>
      </c>
      <c r="E321" s="52" t="s">
        <v>873</v>
      </c>
      <c r="F321" s="17" t="s">
        <v>465</v>
      </c>
      <c r="G321" s="18" t="s">
        <v>540</v>
      </c>
      <c r="H321" s="17" t="s">
        <v>550</v>
      </c>
      <c r="I321" s="37"/>
      <c r="J321" s="19">
        <v>4</v>
      </c>
      <c r="K321" s="20" t="s">
        <v>620</v>
      </c>
      <c r="L321" s="20" t="s">
        <v>37</v>
      </c>
      <c r="M321" s="17" t="s">
        <v>587</v>
      </c>
      <c r="N321" s="17" t="s">
        <v>584</v>
      </c>
      <c r="O321" s="17" t="s">
        <v>367</v>
      </c>
      <c r="P321" s="21">
        <f t="shared" si="12"/>
        <v>1948</v>
      </c>
      <c r="Q321" s="12">
        <v>330</v>
      </c>
      <c r="R321" s="21">
        <f t="shared" si="13"/>
        <v>642840</v>
      </c>
      <c r="S321" s="22">
        <f t="shared" si="14"/>
        <v>64.284000000000006</v>
      </c>
    </row>
    <row r="322" spans="1:19" ht="24.75" thickBot="1">
      <c r="A322" s="10" t="s">
        <v>380</v>
      </c>
      <c r="B322" s="13" t="s">
        <v>75</v>
      </c>
      <c r="C322" s="14" t="s">
        <v>222</v>
      </c>
      <c r="D322" s="15" t="s">
        <v>45</v>
      </c>
      <c r="E322" s="52" t="s">
        <v>874</v>
      </c>
      <c r="F322" s="17" t="s">
        <v>473</v>
      </c>
      <c r="G322" s="18" t="s">
        <v>540</v>
      </c>
      <c r="H322" s="17" t="s">
        <v>550</v>
      </c>
      <c r="I322" s="37"/>
      <c r="J322" s="19">
        <v>4</v>
      </c>
      <c r="K322" s="20" t="s">
        <v>620</v>
      </c>
      <c r="L322" s="20" t="s">
        <v>37</v>
      </c>
      <c r="M322" s="17" t="s">
        <v>591</v>
      </c>
      <c r="N322" s="17" t="s">
        <v>588</v>
      </c>
      <c r="O322" s="17" t="s">
        <v>360</v>
      </c>
      <c r="P322" s="21">
        <f t="shared" si="12"/>
        <v>9013</v>
      </c>
      <c r="Q322" s="12">
        <v>330</v>
      </c>
      <c r="R322" s="21">
        <f t="shared" si="13"/>
        <v>2974290</v>
      </c>
      <c r="S322" s="22">
        <f t="shared" si="14"/>
        <v>297.42900000000003</v>
      </c>
    </row>
    <row r="323" spans="1:19" ht="24.75" thickBot="1">
      <c r="A323" s="10" t="s">
        <v>647</v>
      </c>
      <c r="B323" s="13" t="s">
        <v>49</v>
      </c>
      <c r="C323" s="14" t="s">
        <v>223</v>
      </c>
      <c r="D323" s="15" t="s">
        <v>45</v>
      </c>
      <c r="E323" s="52" t="s">
        <v>875</v>
      </c>
      <c r="F323" s="17" t="s">
        <v>424</v>
      </c>
      <c r="G323" s="18" t="s">
        <v>540</v>
      </c>
      <c r="H323" s="17" t="s">
        <v>571</v>
      </c>
      <c r="I323" s="37"/>
      <c r="J323" s="19">
        <v>4</v>
      </c>
      <c r="K323" s="20" t="s">
        <v>620</v>
      </c>
      <c r="L323" s="20" t="s">
        <v>37</v>
      </c>
      <c r="M323" s="17" t="s">
        <v>583</v>
      </c>
      <c r="N323" s="17" t="s">
        <v>585</v>
      </c>
      <c r="O323" s="17" t="s">
        <v>591</v>
      </c>
      <c r="P323" s="21">
        <f t="shared" si="12"/>
        <v>2022</v>
      </c>
      <c r="Q323" s="12">
        <v>330</v>
      </c>
      <c r="R323" s="21">
        <f t="shared" si="13"/>
        <v>667260</v>
      </c>
      <c r="S323" s="22">
        <f t="shared" si="14"/>
        <v>66.725999999999999</v>
      </c>
    </row>
    <row r="324" spans="1:19" ht="24.75" thickBot="1">
      <c r="A324" s="10" t="s">
        <v>648</v>
      </c>
      <c r="B324" s="13" t="s">
        <v>43</v>
      </c>
      <c r="C324" s="14" t="s">
        <v>224</v>
      </c>
      <c r="D324" s="15" t="s">
        <v>127</v>
      </c>
      <c r="E324" s="52" t="s">
        <v>876</v>
      </c>
      <c r="F324" s="17" t="s">
        <v>474</v>
      </c>
      <c r="G324" s="18" t="s">
        <v>540</v>
      </c>
      <c r="H324" s="17" t="s">
        <v>543</v>
      </c>
      <c r="I324" s="37"/>
      <c r="J324" s="19">
        <v>4</v>
      </c>
      <c r="K324" s="20" t="s">
        <v>620</v>
      </c>
      <c r="L324" s="20" t="s">
        <v>37</v>
      </c>
      <c r="M324" s="17" t="s">
        <v>584</v>
      </c>
      <c r="N324" s="17" t="s">
        <v>481</v>
      </c>
      <c r="O324" s="17" t="s">
        <v>594</v>
      </c>
      <c r="P324" s="21">
        <f t="shared" si="12"/>
        <v>1323</v>
      </c>
      <c r="Q324" s="12">
        <v>330</v>
      </c>
      <c r="R324" s="21">
        <f t="shared" si="13"/>
        <v>436590</v>
      </c>
      <c r="S324" s="22">
        <f t="shared" si="14"/>
        <v>43.658999999999999</v>
      </c>
    </row>
    <row r="325" spans="1:19" ht="24.75" thickBot="1">
      <c r="A325" s="10" t="s">
        <v>492</v>
      </c>
      <c r="B325" s="13" t="s">
        <v>43</v>
      </c>
      <c r="C325" s="14" t="s">
        <v>225</v>
      </c>
      <c r="D325" s="15" t="s">
        <v>45</v>
      </c>
      <c r="E325" s="52" t="s">
        <v>877</v>
      </c>
      <c r="F325" s="17" t="s">
        <v>383</v>
      </c>
      <c r="G325" s="18" t="s">
        <v>540</v>
      </c>
      <c r="H325" s="17" t="s">
        <v>552</v>
      </c>
      <c r="I325" s="37"/>
      <c r="J325" s="19">
        <v>4</v>
      </c>
      <c r="K325" s="20" t="s">
        <v>620</v>
      </c>
      <c r="L325" s="20" t="s">
        <v>37</v>
      </c>
      <c r="M325" s="17" t="s">
        <v>584</v>
      </c>
      <c r="N325" s="17" t="s">
        <v>588</v>
      </c>
      <c r="O325" s="17" t="s">
        <v>539</v>
      </c>
      <c r="P325" s="21">
        <f t="shared" ref="P325:P388" si="15">M325*400+N325*100+O325</f>
        <v>1453</v>
      </c>
      <c r="Q325" s="12">
        <v>330</v>
      </c>
      <c r="R325" s="21">
        <f t="shared" ref="R325:R388" si="16">P325*Q325</f>
        <v>479490</v>
      </c>
      <c r="S325" s="22">
        <f t="shared" si="14"/>
        <v>47.949000000000005</v>
      </c>
    </row>
    <row r="326" spans="1:19" ht="24.75" thickBot="1">
      <c r="A326" s="318" t="s">
        <v>465</v>
      </c>
      <c r="B326" s="13" t="s">
        <v>43</v>
      </c>
      <c r="C326" s="14" t="s">
        <v>226</v>
      </c>
      <c r="D326" s="15" t="s">
        <v>45</v>
      </c>
      <c r="E326" s="52" t="s">
        <v>878</v>
      </c>
      <c r="F326" s="17" t="s">
        <v>404</v>
      </c>
      <c r="G326" s="18" t="s">
        <v>540</v>
      </c>
      <c r="H326" s="17" t="s">
        <v>543</v>
      </c>
      <c r="I326" s="37"/>
      <c r="J326" s="19">
        <v>4</v>
      </c>
      <c r="K326" s="20" t="s">
        <v>620</v>
      </c>
      <c r="L326" s="20" t="s">
        <v>37</v>
      </c>
      <c r="M326" s="17" t="s">
        <v>583</v>
      </c>
      <c r="N326" s="17" t="s">
        <v>481</v>
      </c>
      <c r="O326" s="17" t="s">
        <v>490</v>
      </c>
      <c r="P326" s="21">
        <f t="shared" si="15"/>
        <v>2168</v>
      </c>
      <c r="Q326" s="12">
        <v>330</v>
      </c>
      <c r="R326" s="21">
        <f t="shared" si="16"/>
        <v>715440</v>
      </c>
      <c r="S326" s="22">
        <f t="shared" ref="S326:S389" si="17">R326*0.01%</f>
        <v>71.543999999999997</v>
      </c>
    </row>
    <row r="327" spans="1:19" ht="23.25">
      <c r="A327" s="319"/>
      <c r="B327" s="13"/>
      <c r="C327" s="14"/>
      <c r="D327" s="15"/>
      <c r="E327" s="37"/>
      <c r="F327" s="17"/>
      <c r="G327" s="18" t="s">
        <v>540</v>
      </c>
      <c r="H327" s="17" t="s">
        <v>577</v>
      </c>
      <c r="I327" s="37"/>
      <c r="J327" s="19">
        <v>4</v>
      </c>
      <c r="K327" s="20" t="s">
        <v>620</v>
      </c>
      <c r="L327" s="20" t="s">
        <v>37</v>
      </c>
      <c r="M327" s="17" t="s">
        <v>588</v>
      </c>
      <c r="N327" s="17" t="s">
        <v>588</v>
      </c>
      <c r="O327" s="17" t="s">
        <v>607</v>
      </c>
      <c r="P327" s="21">
        <f t="shared" si="15"/>
        <v>1073</v>
      </c>
      <c r="Q327" s="12">
        <v>330</v>
      </c>
      <c r="R327" s="21">
        <f t="shared" si="16"/>
        <v>354090</v>
      </c>
      <c r="S327" s="22">
        <f t="shared" si="17"/>
        <v>35.408999999999999</v>
      </c>
    </row>
    <row r="328" spans="1:19" ht="24.75" thickBot="1">
      <c r="A328" s="318" t="s">
        <v>477</v>
      </c>
      <c r="B328" s="13" t="s">
        <v>49</v>
      </c>
      <c r="C328" s="14" t="s">
        <v>227</v>
      </c>
      <c r="D328" s="15" t="s">
        <v>228</v>
      </c>
      <c r="E328" s="52" t="s">
        <v>879</v>
      </c>
      <c r="F328" s="17" t="s">
        <v>475</v>
      </c>
      <c r="G328" s="18" t="s">
        <v>540</v>
      </c>
      <c r="H328" s="17" t="s">
        <v>542</v>
      </c>
      <c r="I328" s="37"/>
      <c r="J328" s="19">
        <v>4</v>
      </c>
      <c r="K328" s="20" t="s">
        <v>620</v>
      </c>
      <c r="L328" s="20" t="s">
        <v>37</v>
      </c>
      <c r="M328" s="17" t="s">
        <v>588</v>
      </c>
      <c r="N328" s="17" t="s">
        <v>481</v>
      </c>
      <c r="O328" s="17" t="s">
        <v>604</v>
      </c>
      <c r="P328" s="21">
        <f t="shared" si="15"/>
        <v>974</v>
      </c>
      <c r="Q328" s="12">
        <v>330</v>
      </c>
      <c r="R328" s="21">
        <f t="shared" si="16"/>
        <v>321420</v>
      </c>
      <c r="S328" s="22">
        <f t="shared" si="17"/>
        <v>32.142000000000003</v>
      </c>
    </row>
    <row r="329" spans="1:19" ht="23.25">
      <c r="A329" s="319"/>
      <c r="B329" s="13"/>
      <c r="C329" s="14"/>
      <c r="D329" s="15"/>
      <c r="E329" s="37"/>
      <c r="F329" s="17"/>
      <c r="G329" s="18" t="s">
        <v>540</v>
      </c>
      <c r="H329" s="17" t="s">
        <v>542</v>
      </c>
      <c r="I329" s="37"/>
      <c r="J329" s="19">
        <v>4</v>
      </c>
      <c r="K329" s="20" t="s">
        <v>620</v>
      </c>
      <c r="L329" s="20" t="s">
        <v>37</v>
      </c>
      <c r="M329" s="17" t="s">
        <v>481</v>
      </c>
      <c r="N329" s="17" t="s">
        <v>584</v>
      </c>
      <c r="O329" s="17" t="s">
        <v>463</v>
      </c>
      <c r="P329" s="21">
        <f t="shared" si="15"/>
        <v>775</v>
      </c>
      <c r="Q329" s="12">
        <v>330</v>
      </c>
      <c r="R329" s="21">
        <f t="shared" si="16"/>
        <v>255750</v>
      </c>
      <c r="S329" s="22">
        <f t="shared" si="17"/>
        <v>25.575000000000003</v>
      </c>
    </row>
    <row r="330" spans="1:19" ht="24.75" thickBot="1">
      <c r="A330" s="318" t="s">
        <v>649</v>
      </c>
      <c r="B330" s="13" t="s">
        <v>43</v>
      </c>
      <c r="C330" s="14" t="s">
        <v>229</v>
      </c>
      <c r="D330" s="15" t="s">
        <v>45</v>
      </c>
      <c r="E330" s="52" t="s">
        <v>880</v>
      </c>
      <c r="F330" s="17" t="s">
        <v>403</v>
      </c>
      <c r="G330" s="18" t="s">
        <v>540</v>
      </c>
      <c r="H330" s="17" t="s">
        <v>560</v>
      </c>
      <c r="I330" s="37"/>
      <c r="J330" s="19">
        <v>4</v>
      </c>
      <c r="K330" s="20" t="s">
        <v>620</v>
      </c>
      <c r="L330" s="20" t="s">
        <v>37</v>
      </c>
      <c r="M330" s="17" t="s">
        <v>588</v>
      </c>
      <c r="N330" s="17" t="s">
        <v>481</v>
      </c>
      <c r="O330" s="17" t="s">
        <v>490</v>
      </c>
      <c r="P330" s="21">
        <f t="shared" si="15"/>
        <v>968</v>
      </c>
      <c r="Q330" s="12">
        <v>330</v>
      </c>
      <c r="R330" s="21">
        <f t="shared" si="16"/>
        <v>319440</v>
      </c>
      <c r="S330" s="22">
        <f t="shared" si="17"/>
        <v>31.944000000000003</v>
      </c>
    </row>
    <row r="331" spans="1:19" ht="23.25">
      <c r="A331" s="320"/>
      <c r="B331" s="13"/>
      <c r="C331" s="14"/>
      <c r="D331" s="15"/>
      <c r="E331" s="37"/>
      <c r="F331" s="17"/>
      <c r="G331" s="18" t="s">
        <v>540</v>
      </c>
      <c r="H331" s="17" t="s">
        <v>543</v>
      </c>
      <c r="I331" s="37"/>
      <c r="J331" s="19">
        <v>4</v>
      </c>
      <c r="K331" s="20" t="s">
        <v>620</v>
      </c>
      <c r="L331" s="20" t="s">
        <v>37</v>
      </c>
      <c r="M331" s="17" t="s">
        <v>585</v>
      </c>
      <c r="N331" s="17" t="s">
        <v>584</v>
      </c>
      <c r="O331" s="17" t="s">
        <v>361</v>
      </c>
      <c r="P331" s="21">
        <f t="shared" si="15"/>
        <v>386</v>
      </c>
      <c r="Q331" s="12">
        <v>330</v>
      </c>
      <c r="R331" s="21">
        <f t="shared" si="16"/>
        <v>127380</v>
      </c>
      <c r="S331" s="22">
        <f t="shared" si="17"/>
        <v>12.738000000000001</v>
      </c>
    </row>
    <row r="332" spans="1:19" ht="23.25">
      <c r="A332" s="319"/>
      <c r="B332" s="13"/>
      <c r="C332" s="14"/>
      <c r="D332" s="15"/>
      <c r="E332" s="37"/>
      <c r="F332" s="17"/>
      <c r="G332" s="18" t="s">
        <v>540</v>
      </c>
      <c r="H332" s="17" t="s">
        <v>550</v>
      </c>
      <c r="I332" s="37"/>
      <c r="J332" s="19">
        <v>4</v>
      </c>
      <c r="K332" s="20" t="s">
        <v>620</v>
      </c>
      <c r="L332" s="20" t="s">
        <v>37</v>
      </c>
      <c r="M332" s="17" t="s">
        <v>447</v>
      </c>
      <c r="N332" s="17" t="s">
        <v>585</v>
      </c>
      <c r="O332" s="17" t="s">
        <v>369</v>
      </c>
      <c r="P332" s="21">
        <f t="shared" si="15"/>
        <v>3294</v>
      </c>
      <c r="Q332" s="12">
        <v>330</v>
      </c>
      <c r="R332" s="21">
        <f t="shared" si="16"/>
        <v>1087020</v>
      </c>
      <c r="S332" s="22">
        <f t="shared" si="17"/>
        <v>108.702</v>
      </c>
    </row>
    <row r="333" spans="1:19" ht="24.75" thickBot="1">
      <c r="A333" s="10" t="s">
        <v>370</v>
      </c>
      <c r="B333" s="13" t="s">
        <v>49</v>
      </c>
      <c r="C333" s="14" t="s">
        <v>230</v>
      </c>
      <c r="D333" s="15" t="s">
        <v>47</v>
      </c>
      <c r="E333" s="52" t="s">
        <v>881</v>
      </c>
      <c r="F333" s="17" t="s">
        <v>476</v>
      </c>
      <c r="G333" s="18" t="s">
        <v>540</v>
      </c>
      <c r="H333" s="17" t="s">
        <v>543</v>
      </c>
      <c r="I333" s="37"/>
      <c r="J333" s="19">
        <v>4</v>
      </c>
      <c r="K333" s="20" t="s">
        <v>620</v>
      </c>
      <c r="L333" s="20" t="s">
        <v>37</v>
      </c>
      <c r="M333" s="17" t="s">
        <v>537</v>
      </c>
      <c r="N333" s="17" t="s">
        <v>481</v>
      </c>
      <c r="O333" s="17" t="s">
        <v>460</v>
      </c>
      <c r="P333" s="21">
        <f t="shared" si="15"/>
        <v>2517</v>
      </c>
      <c r="Q333" s="12">
        <v>330</v>
      </c>
      <c r="R333" s="21">
        <f t="shared" si="16"/>
        <v>830610</v>
      </c>
      <c r="S333" s="22">
        <f t="shared" si="17"/>
        <v>83.061000000000007</v>
      </c>
    </row>
    <row r="334" spans="1:19" ht="23.25">
      <c r="A334" s="10" t="s">
        <v>382</v>
      </c>
      <c r="B334" s="13" t="s">
        <v>75</v>
      </c>
      <c r="C334" s="14" t="s">
        <v>231</v>
      </c>
      <c r="D334" s="15" t="s">
        <v>45</v>
      </c>
      <c r="E334" s="37"/>
      <c r="F334" s="17" t="s">
        <v>477</v>
      </c>
      <c r="G334" s="18" t="s">
        <v>540</v>
      </c>
      <c r="H334" s="17" t="s">
        <v>550</v>
      </c>
      <c r="I334" s="37"/>
      <c r="J334" s="19">
        <v>4</v>
      </c>
      <c r="K334" s="20" t="s">
        <v>620</v>
      </c>
      <c r="L334" s="20" t="s">
        <v>37</v>
      </c>
      <c r="M334" s="17" t="s">
        <v>583</v>
      </c>
      <c r="N334" s="17" t="s">
        <v>585</v>
      </c>
      <c r="O334" s="17" t="s">
        <v>600</v>
      </c>
      <c r="P334" s="21">
        <f t="shared" si="15"/>
        <v>2054</v>
      </c>
      <c r="Q334" s="12">
        <v>330</v>
      </c>
      <c r="R334" s="21">
        <f t="shared" si="16"/>
        <v>677820</v>
      </c>
      <c r="S334" s="22">
        <f t="shared" si="17"/>
        <v>67.781999999999996</v>
      </c>
    </row>
    <row r="335" spans="1:19" ht="24.75" thickBot="1">
      <c r="A335" s="318" t="s">
        <v>650</v>
      </c>
      <c r="B335" s="13" t="s">
        <v>43</v>
      </c>
      <c r="C335" s="14" t="s">
        <v>232</v>
      </c>
      <c r="D335" s="15" t="s">
        <v>45</v>
      </c>
      <c r="E335" s="52" t="s">
        <v>882</v>
      </c>
      <c r="F335" s="17" t="s">
        <v>478</v>
      </c>
      <c r="G335" s="18" t="s">
        <v>540</v>
      </c>
      <c r="H335" s="17" t="s">
        <v>543</v>
      </c>
      <c r="I335" s="37"/>
      <c r="J335" s="19">
        <v>4</v>
      </c>
      <c r="K335" s="20" t="s">
        <v>620</v>
      </c>
      <c r="L335" s="20" t="s">
        <v>37</v>
      </c>
      <c r="M335" s="17" t="s">
        <v>585</v>
      </c>
      <c r="N335" s="17" t="s">
        <v>481</v>
      </c>
      <c r="O335" s="17" t="s">
        <v>391</v>
      </c>
      <c r="P335" s="21">
        <f t="shared" si="15"/>
        <v>125</v>
      </c>
      <c r="Q335" s="12">
        <v>330</v>
      </c>
      <c r="R335" s="21">
        <f t="shared" si="16"/>
        <v>41250</v>
      </c>
      <c r="S335" s="22">
        <f t="shared" si="17"/>
        <v>4.125</v>
      </c>
    </row>
    <row r="336" spans="1:19" ht="23.25">
      <c r="A336" s="320"/>
      <c r="B336" s="13"/>
      <c r="C336" s="14"/>
      <c r="D336" s="15"/>
      <c r="E336" s="37"/>
      <c r="F336" s="17"/>
      <c r="G336" s="18" t="s">
        <v>540</v>
      </c>
      <c r="H336" s="17" t="s">
        <v>543</v>
      </c>
      <c r="I336" s="37"/>
      <c r="J336" s="19">
        <v>4</v>
      </c>
      <c r="K336" s="20" t="s">
        <v>620</v>
      </c>
      <c r="L336" s="20" t="s">
        <v>37</v>
      </c>
      <c r="M336" s="17" t="s">
        <v>585</v>
      </c>
      <c r="N336" s="17" t="s">
        <v>588</v>
      </c>
      <c r="O336" s="17" t="s">
        <v>597</v>
      </c>
      <c r="P336" s="21">
        <f t="shared" si="15"/>
        <v>249</v>
      </c>
      <c r="Q336" s="12">
        <v>330</v>
      </c>
      <c r="R336" s="21">
        <f t="shared" si="16"/>
        <v>82170</v>
      </c>
      <c r="S336" s="22">
        <f t="shared" si="17"/>
        <v>8.2170000000000005</v>
      </c>
    </row>
    <row r="337" spans="1:19" ht="23.25">
      <c r="A337" s="319"/>
      <c r="B337" s="13"/>
      <c r="C337" s="14"/>
      <c r="D337" s="15"/>
      <c r="E337" s="37"/>
      <c r="F337" s="17"/>
      <c r="G337" s="18" t="s">
        <v>540</v>
      </c>
      <c r="H337" s="17" t="s">
        <v>544</v>
      </c>
      <c r="I337" s="37"/>
      <c r="J337" s="19">
        <v>4</v>
      </c>
      <c r="K337" s="20" t="s">
        <v>620</v>
      </c>
      <c r="L337" s="20" t="s">
        <v>37</v>
      </c>
      <c r="M337" s="17" t="s">
        <v>481</v>
      </c>
      <c r="N337" s="17" t="s">
        <v>584</v>
      </c>
      <c r="O337" s="17" t="s">
        <v>469</v>
      </c>
      <c r="P337" s="21">
        <f t="shared" si="15"/>
        <v>743</v>
      </c>
      <c r="Q337" s="12">
        <v>330</v>
      </c>
      <c r="R337" s="21">
        <f t="shared" si="16"/>
        <v>245190</v>
      </c>
      <c r="S337" s="22">
        <f t="shared" si="17"/>
        <v>24.519000000000002</v>
      </c>
    </row>
    <row r="338" spans="1:19" ht="24.75" thickBot="1">
      <c r="A338" s="318" t="s">
        <v>398</v>
      </c>
      <c r="B338" s="13" t="s">
        <v>49</v>
      </c>
      <c r="C338" s="14" t="s">
        <v>233</v>
      </c>
      <c r="D338" s="15" t="s">
        <v>45</v>
      </c>
      <c r="E338" s="52" t="s">
        <v>883</v>
      </c>
      <c r="F338" s="17" t="s">
        <v>479</v>
      </c>
      <c r="G338" s="18" t="s">
        <v>540</v>
      </c>
      <c r="H338" s="17" t="s">
        <v>543</v>
      </c>
      <c r="I338" s="37"/>
      <c r="J338" s="19">
        <v>4</v>
      </c>
      <c r="K338" s="20" t="s">
        <v>620</v>
      </c>
      <c r="L338" s="20" t="s">
        <v>37</v>
      </c>
      <c r="M338" s="17" t="s">
        <v>481</v>
      </c>
      <c r="N338" s="17" t="s">
        <v>585</v>
      </c>
      <c r="O338" s="17" t="s">
        <v>515</v>
      </c>
      <c r="P338" s="21">
        <f t="shared" si="15"/>
        <v>457</v>
      </c>
      <c r="Q338" s="12">
        <v>330</v>
      </c>
      <c r="R338" s="21">
        <f t="shared" si="16"/>
        <v>150810</v>
      </c>
      <c r="S338" s="22">
        <f t="shared" si="17"/>
        <v>15.081000000000001</v>
      </c>
    </row>
    <row r="339" spans="1:19" ht="23.25">
      <c r="A339" s="320"/>
      <c r="B339" s="13"/>
      <c r="C339" s="14"/>
      <c r="D339" s="15"/>
      <c r="E339" s="37"/>
      <c r="F339" s="17"/>
      <c r="G339" s="18" t="s">
        <v>540</v>
      </c>
      <c r="H339" s="17" t="s">
        <v>543</v>
      </c>
      <c r="I339" s="37"/>
      <c r="J339" s="19">
        <v>4</v>
      </c>
      <c r="K339" s="20" t="s">
        <v>620</v>
      </c>
      <c r="L339" s="20" t="s">
        <v>37</v>
      </c>
      <c r="M339" s="17" t="s">
        <v>585</v>
      </c>
      <c r="N339" s="17" t="s">
        <v>588</v>
      </c>
      <c r="O339" s="17" t="s">
        <v>481</v>
      </c>
      <c r="P339" s="21">
        <f t="shared" si="15"/>
        <v>201</v>
      </c>
      <c r="Q339" s="12">
        <v>330</v>
      </c>
      <c r="R339" s="21">
        <f t="shared" si="16"/>
        <v>66330</v>
      </c>
      <c r="S339" s="22">
        <f t="shared" si="17"/>
        <v>6.633</v>
      </c>
    </row>
    <row r="340" spans="1:19" ht="23.25">
      <c r="A340" s="320"/>
      <c r="B340" s="13"/>
      <c r="C340" s="14"/>
      <c r="D340" s="15"/>
      <c r="E340" s="37"/>
      <c r="F340" s="17"/>
      <c r="G340" s="18" t="s">
        <v>540</v>
      </c>
      <c r="H340" s="17" t="s">
        <v>543</v>
      </c>
      <c r="I340" s="37"/>
      <c r="J340" s="19">
        <v>4</v>
      </c>
      <c r="K340" s="20" t="s">
        <v>620</v>
      </c>
      <c r="L340" s="20" t="s">
        <v>37</v>
      </c>
      <c r="M340" s="17" t="s">
        <v>585</v>
      </c>
      <c r="N340" s="17" t="s">
        <v>585</v>
      </c>
      <c r="O340" s="17" t="s">
        <v>489</v>
      </c>
      <c r="P340" s="21">
        <f t="shared" si="15"/>
        <v>78</v>
      </c>
      <c r="Q340" s="12">
        <v>330</v>
      </c>
      <c r="R340" s="21">
        <f t="shared" si="16"/>
        <v>25740</v>
      </c>
      <c r="S340" s="22">
        <f t="shared" si="17"/>
        <v>2.5740000000000003</v>
      </c>
    </row>
    <row r="341" spans="1:19" ht="23.25">
      <c r="A341" s="320"/>
      <c r="B341" s="13"/>
      <c r="C341" s="14"/>
      <c r="D341" s="15"/>
      <c r="E341" s="37"/>
      <c r="F341" s="17"/>
      <c r="G341" s="18" t="s">
        <v>540</v>
      </c>
      <c r="H341" s="17" t="s">
        <v>544</v>
      </c>
      <c r="I341" s="37"/>
      <c r="J341" s="19">
        <v>4</v>
      </c>
      <c r="K341" s="20" t="s">
        <v>620</v>
      </c>
      <c r="L341" s="20" t="s">
        <v>37</v>
      </c>
      <c r="M341" s="17" t="s">
        <v>587</v>
      </c>
      <c r="N341" s="17" t="s">
        <v>588</v>
      </c>
      <c r="O341" s="17" t="s">
        <v>397</v>
      </c>
      <c r="P341" s="21">
        <f t="shared" si="15"/>
        <v>1861</v>
      </c>
      <c r="Q341" s="12">
        <v>330</v>
      </c>
      <c r="R341" s="21">
        <f t="shared" si="16"/>
        <v>614130</v>
      </c>
      <c r="S341" s="22">
        <f t="shared" si="17"/>
        <v>61.413000000000004</v>
      </c>
    </row>
    <row r="342" spans="1:19" ht="23.25">
      <c r="A342" s="319"/>
      <c r="B342" s="13"/>
      <c r="C342" s="14"/>
      <c r="D342" s="15"/>
      <c r="E342" s="37"/>
      <c r="F342" s="17"/>
      <c r="G342" s="18" t="s">
        <v>540</v>
      </c>
      <c r="H342" s="17" t="s">
        <v>543</v>
      </c>
      <c r="I342" s="37"/>
      <c r="J342" s="19">
        <v>4</v>
      </c>
      <c r="K342" s="20" t="s">
        <v>620</v>
      </c>
      <c r="L342" s="20" t="s">
        <v>37</v>
      </c>
      <c r="M342" s="17" t="s">
        <v>588</v>
      </c>
      <c r="N342" s="17" t="s">
        <v>481</v>
      </c>
      <c r="O342" s="17" t="s">
        <v>357</v>
      </c>
      <c r="P342" s="21">
        <f t="shared" si="15"/>
        <v>952</v>
      </c>
      <c r="Q342" s="12">
        <v>330</v>
      </c>
      <c r="R342" s="21">
        <f t="shared" si="16"/>
        <v>314160</v>
      </c>
      <c r="S342" s="22">
        <f t="shared" si="17"/>
        <v>31.416</v>
      </c>
    </row>
    <row r="343" spans="1:19" ht="24.75" thickBot="1">
      <c r="A343" s="10" t="s">
        <v>563</v>
      </c>
      <c r="B343" s="13" t="s">
        <v>49</v>
      </c>
      <c r="C343" s="14" t="s">
        <v>233</v>
      </c>
      <c r="D343" s="15" t="s">
        <v>45</v>
      </c>
      <c r="E343" s="52" t="s">
        <v>884</v>
      </c>
      <c r="F343" s="17" t="s">
        <v>480</v>
      </c>
      <c r="G343" s="18" t="s">
        <v>540</v>
      </c>
      <c r="H343" s="17" t="s">
        <v>555</v>
      </c>
      <c r="I343" s="37"/>
      <c r="J343" s="19">
        <v>4</v>
      </c>
      <c r="K343" s="20" t="s">
        <v>620</v>
      </c>
      <c r="L343" s="20" t="s">
        <v>37</v>
      </c>
      <c r="M343" s="17" t="s">
        <v>583</v>
      </c>
      <c r="N343" s="17" t="s">
        <v>585</v>
      </c>
      <c r="O343" s="17" t="s">
        <v>503</v>
      </c>
      <c r="P343" s="21">
        <f t="shared" si="15"/>
        <v>2082</v>
      </c>
      <c r="Q343" s="12">
        <v>330</v>
      </c>
      <c r="R343" s="21">
        <f t="shared" si="16"/>
        <v>687060</v>
      </c>
      <c r="S343" s="22">
        <f t="shared" si="17"/>
        <v>68.706000000000003</v>
      </c>
    </row>
    <row r="344" spans="1:19" ht="24.75" thickBot="1">
      <c r="A344" s="10" t="s">
        <v>365</v>
      </c>
      <c r="B344" s="13" t="s">
        <v>49</v>
      </c>
      <c r="C344" s="14" t="s">
        <v>233</v>
      </c>
      <c r="D344" s="15" t="s">
        <v>45</v>
      </c>
      <c r="E344" s="52" t="s">
        <v>884</v>
      </c>
      <c r="F344" s="17" t="s">
        <v>480</v>
      </c>
      <c r="G344" s="18" t="s">
        <v>540</v>
      </c>
      <c r="H344" s="17" t="s">
        <v>543</v>
      </c>
      <c r="I344" s="37"/>
      <c r="J344" s="19">
        <v>4</v>
      </c>
      <c r="K344" s="20" t="s">
        <v>620</v>
      </c>
      <c r="L344" s="20" t="s">
        <v>37</v>
      </c>
      <c r="M344" s="17" t="s">
        <v>588</v>
      </c>
      <c r="N344" s="17" t="s">
        <v>588</v>
      </c>
      <c r="O344" s="17" t="s">
        <v>515</v>
      </c>
      <c r="P344" s="21">
        <f t="shared" si="15"/>
        <v>1057</v>
      </c>
      <c r="Q344" s="12">
        <v>330</v>
      </c>
      <c r="R344" s="21">
        <f t="shared" si="16"/>
        <v>348810</v>
      </c>
      <c r="S344" s="22">
        <f t="shared" si="17"/>
        <v>34.881</v>
      </c>
    </row>
    <row r="345" spans="1:19" ht="24.75" thickBot="1">
      <c r="A345" s="10" t="s">
        <v>408</v>
      </c>
      <c r="B345" s="13" t="s">
        <v>43</v>
      </c>
      <c r="C345" s="14" t="s">
        <v>234</v>
      </c>
      <c r="D345" s="15" t="s">
        <v>47</v>
      </c>
      <c r="E345" s="52" t="s">
        <v>885</v>
      </c>
      <c r="F345" s="17" t="s">
        <v>481</v>
      </c>
      <c r="G345" s="18" t="s">
        <v>540</v>
      </c>
      <c r="H345" s="17" t="s">
        <v>552</v>
      </c>
      <c r="I345" s="37"/>
      <c r="J345" s="19">
        <v>4</v>
      </c>
      <c r="K345" s="20" t="s">
        <v>620</v>
      </c>
      <c r="L345" s="20" t="s">
        <v>37</v>
      </c>
      <c r="M345" s="17" t="s">
        <v>481</v>
      </c>
      <c r="N345" s="17" t="s">
        <v>584</v>
      </c>
      <c r="O345" s="17" t="s">
        <v>603</v>
      </c>
      <c r="P345" s="21">
        <f t="shared" si="15"/>
        <v>737</v>
      </c>
      <c r="Q345" s="12">
        <v>330</v>
      </c>
      <c r="R345" s="21">
        <f t="shared" si="16"/>
        <v>243210</v>
      </c>
      <c r="S345" s="22">
        <f t="shared" si="17"/>
        <v>24.321000000000002</v>
      </c>
    </row>
    <row r="346" spans="1:19" ht="24.75" thickBot="1">
      <c r="A346" s="10" t="s">
        <v>651</v>
      </c>
      <c r="B346" s="13" t="s">
        <v>43</v>
      </c>
      <c r="C346" s="14" t="s">
        <v>235</v>
      </c>
      <c r="D346" s="15" t="s">
        <v>47</v>
      </c>
      <c r="E346" s="52" t="s">
        <v>886</v>
      </c>
      <c r="F346" s="17" t="s">
        <v>482</v>
      </c>
      <c r="G346" s="18" t="s">
        <v>540</v>
      </c>
      <c r="H346" s="17" t="s">
        <v>543</v>
      </c>
      <c r="I346" s="37"/>
      <c r="J346" s="19">
        <v>4</v>
      </c>
      <c r="K346" s="20" t="s">
        <v>620</v>
      </c>
      <c r="L346" s="20" t="s">
        <v>37</v>
      </c>
      <c r="M346" s="17" t="s">
        <v>588</v>
      </c>
      <c r="N346" s="17" t="s">
        <v>481</v>
      </c>
      <c r="O346" s="17" t="s">
        <v>346</v>
      </c>
      <c r="P346" s="21">
        <f t="shared" si="15"/>
        <v>935</v>
      </c>
      <c r="Q346" s="12">
        <v>330</v>
      </c>
      <c r="R346" s="21">
        <f t="shared" si="16"/>
        <v>308550</v>
      </c>
      <c r="S346" s="22">
        <f t="shared" si="17"/>
        <v>30.855</v>
      </c>
    </row>
    <row r="347" spans="1:19" ht="24.75" thickBot="1">
      <c r="A347" s="318" t="s">
        <v>392</v>
      </c>
      <c r="B347" s="13" t="s">
        <v>43</v>
      </c>
      <c r="C347" s="14" t="s">
        <v>236</v>
      </c>
      <c r="D347" s="15" t="s">
        <v>45</v>
      </c>
      <c r="E347" s="52" t="s">
        <v>887</v>
      </c>
      <c r="F347" s="17" t="s">
        <v>483</v>
      </c>
      <c r="G347" s="18" t="s">
        <v>540</v>
      </c>
      <c r="H347" s="17" t="s">
        <v>543</v>
      </c>
      <c r="I347" s="37"/>
      <c r="J347" s="19">
        <v>4</v>
      </c>
      <c r="K347" s="20" t="s">
        <v>620</v>
      </c>
      <c r="L347" s="20" t="s">
        <v>37</v>
      </c>
      <c r="M347" s="17" t="s">
        <v>587</v>
      </c>
      <c r="N347" s="17" t="s">
        <v>588</v>
      </c>
      <c r="O347" s="17" t="s">
        <v>594</v>
      </c>
      <c r="P347" s="21">
        <f t="shared" si="15"/>
        <v>1823</v>
      </c>
      <c r="Q347" s="12">
        <v>330</v>
      </c>
      <c r="R347" s="21">
        <f t="shared" si="16"/>
        <v>601590</v>
      </c>
      <c r="S347" s="22">
        <f t="shared" si="17"/>
        <v>60.159000000000006</v>
      </c>
    </row>
    <row r="348" spans="1:19" ht="23.25">
      <c r="A348" s="319"/>
      <c r="B348" s="13"/>
      <c r="C348" s="14"/>
      <c r="D348" s="15"/>
      <c r="E348" s="37"/>
      <c r="F348" s="17"/>
      <c r="G348" s="18" t="s">
        <v>540</v>
      </c>
      <c r="H348" s="17" t="s">
        <v>567</v>
      </c>
      <c r="I348" s="37"/>
      <c r="J348" s="19">
        <v>4</v>
      </c>
      <c r="K348" s="20" t="s">
        <v>620</v>
      </c>
      <c r="L348" s="20" t="s">
        <v>37</v>
      </c>
      <c r="M348" s="17" t="s">
        <v>589</v>
      </c>
      <c r="N348" s="17" t="s">
        <v>585</v>
      </c>
      <c r="O348" s="17" t="s">
        <v>585</v>
      </c>
      <c r="P348" s="21">
        <f t="shared" si="15"/>
        <v>4000</v>
      </c>
      <c r="Q348" s="12">
        <v>330</v>
      </c>
      <c r="R348" s="21">
        <f t="shared" si="16"/>
        <v>1320000</v>
      </c>
      <c r="S348" s="22">
        <f t="shared" si="17"/>
        <v>132</v>
      </c>
    </row>
    <row r="349" spans="1:19" ht="24.75" thickBot="1">
      <c r="A349" s="10" t="s">
        <v>652</v>
      </c>
      <c r="B349" s="13" t="s">
        <v>43</v>
      </c>
      <c r="C349" s="14" t="s">
        <v>237</v>
      </c>
      <c r="D349" s="15" t="s">
        <v>45</v>
      </c>
      <c r="E349" s="52" t="s">
        <v>968</v>
      </c>
      <c r="F349" s="17" t="s">
        <v>484</v>
      </c>
      <c r="G349" s="18" t="s">
        <v>540</v>
      </c>
      <c r="H349" s="17" t="s">
        <v>543</v>
      </c>
      <c r="I349" s="37"/>
      <c r="J349" s="19">
        <v>4</v>
      </c>
      <c r="K349" s="20" t="s">
        <v>620</v>
      </c>
      <c r="L349" s="20" t="s">
        <v>37</v>
      </c>
      <c r="M349" s="17" t="s">
        <v>588</v>
      </c>
      <c r="N349" s="17" t="s">
        <v>585</v>
      </c>
      <c r="O349" s="17" t="s">
        <v>404</v>
      </c>
      <c r="P349" s="21">
        <f t="shared" si="15"/>
        <v>876</v>
      </c>
      <c r="Q349" s="12">
        <v>330</v>
      </c>
      <c r="R349" s="21">
        <f t="shared" si="16"/>
        <v>289080</v>
      </c>
      <c r="S349" s="22">
        <f t="shared" si="17"/>
        <v>28.908000000000001</v>
      </c>
    </row>
    <row r="350" spans="1:19" ht="24.75" thickBot="1">
      <c r="A350" s="10" t="s">
        <v>653</v>
      </c>
      <c r="B350" s="13" t="s">
        <v>43</v>
      </c>
      <c r="C350" s="14" t="s">
        <v>238</v>
      </c>
      <c r="D350" s="15" t="s">
        <v>239</v>
      </c>
      <c r="E350" s="52" t="s">
        <v>888</v>
      </c>
      <c r="F350" s="17" t="s">
        <v>485</v>
      </c>
      <c r="G350" s="18" t="s">
        <v>540</v>
      </c>
      <c r="H350" s="17" t="s">
        <v>543</v>
      </c>
      <c r="I350" s="37"/>
      <c r="J350" s="19">
        <v>4</v>
      </c>
      <c r="K350" s="20" t="s">
        <v>620</v>
      </c>
      <c r="L350" s="20" t="s">
        <v>37</v>
      </c>
      <c r="M350" s="17" t="s">
        <v>588</v>
      </c>
      <c r="N350" s="17" t="s">
        <v>481</v>
      </c>
      <c r="O350" s="17" t="s">
        <v>591</v>
      </c>
      <c r="P350" s="21">
        <f t="shared" si="15"/>
        <v>922</v>
      </c>
      <c r="Q350" s="12">
        <v>330</v>
      </c>
      <c r="R350" s="21">
        <f t="shared" si="16"/>
        <v>304260</v>
      </c>
      <c r="S350" s="22">
        <f t="shared" si="17"/>
        <v>30.426000000000002</v>
      </c>
    </row>
    <row r="351" spans="1:19" ht="24.75" thickBot="1">
      <c r="A351" s="318" t="s">
        <v>654</v>
      </c>
      <c r="B351" s="13" t="s">
        <v>43</v>
      </c>
      <c r="C351" s="14" t="s">
        <v>240</v>
      </c>
      <c r="D351" s="15" t="s">
        <v>47</v>
      </c>
      <c r="E351" s="52" t="s">
        <v>891</v>
      </c>
      <c r="F351" s="17" t="s">
        <v>477</v>
      </c>
      <c r="G351" s="18" t="s">
        <v>540</v>
      </c>
      <c r="H351" s="17" t="s">
        <v>550</v>
      </c>
      <c r="I351" s="37"/>
      <c r="J351" s="19">
        <v>4</v>
      </c>
      <c r="K351" s="20" t="s">
        <v>620</v>
      </c>
      <c r="L351" s="20" t="s">
        <v>37</v>
      </c>
      <c r="M351" s="17" t="s">
        <v>587</v>
      </c>
      <c r="N351" s="17" t="s">
        <v>584</v>
      </c>
      <c r="O351" s="17" t="s">
        <v>599</v>
      </c>
      <c r="P351" s="21">
        <f t="shared" si="15"/>
        <v>1965</v>
      </c>
      <c r="Q351" s="12">
        <v>330</v>
      </c>
      <c r="R351" s="21">
        <f t="shared" si="16"/>
        <v>648450</v>
      </c>
      <c r="S351" s="22">
        <f t="shared" si="17"/>
        <v>64.844999999999999</v>
      </c>
    </row>
    <row r="352" spans="1:19" ht="23.25">
      <c r="A352" s="320"/>
      <c r="B352" s="13"/>
      <c r="C352" s="14"/>
      <c r="D352" s="15"/>
      <c r="E352" s="37"/>
      <c r="F352" s="17"/>
      <c r="G352" s="18" t="s">
        <v>540</v>
      </c>
      <c r="H352" s="17" t="s">
        <v>550</v>
      </c>
      <c r="I352" s="37"/>
      <c r="J352" s="19">
        <v>4</v>
      </c>
      <c r="K352" s="20" t="s">
        <v>620</v>
      </c>
      <c r="L352" s="20" t="s">
        <v>37</v>
      </c>
      <c r="M352" s="17" t="s">
        <v>591</v>
      </c>
      <c r="N352" s="17" t="s">
        <v>588</v>
      </c>
      <c r="O352" s="17" t="s">
        <v>601</v>
      </c>
      <c r="P352" s="21">
        <f t="shared" si="15"/>
        <v>9058</v>
      </c>
      <c r="Q352" s="12">
        <v>330</v>
      </c>
      <c r="R352" s="21">
        <f t="shared" si="16"/>
        <v>2989140</v>
      </c>
      <c r="S352" s="22">
        <f t="shared" si="17"/>
        <v>298.91399999999999</v>
      </c>
    </row>
    <row r="353" spans="1:19" ht="23.25">
      <c r="A353" s="319"/>
      <c r="B353" s="13"/>
      <c r="C353" s="14"/>
      <c r="D353" s="15"/>
      <c r="E353" s="37"/>
      <c r="F353" s="17"/>
      <c r="G353" s="18" t="s">
        <v>540</v>
      </c>
      <c r="H353" s="17" t="s">
        <v>550</v>
      </c>
      <c r="I353" s="37"/>
      <c r="J353" s="19">
        <v>4</v>
      </c>
      <c r="K353" s="20" t="s">
        <v>620</v>
      </c>
      <c r="L353" s="20" t="s">
        <v>37</v>
      </c>
      <c r="M353" s="17" t="s">
        <v>583</v>
      </c>
      <c r="N353" s="17" t="s">
        <v>481</v>
      </c>
      <c r="O353" s="17" t="s">
        <v>489</v>
      </c>
      <c r="P353" s="21">
        <f t="shared" si="15"/>
        <v>2178</v>
      </c>
      <c r="Q353" s="12">
        <v>330</v>
      </c>
      <c r="R353" s="21">
        <f t="shared" si="16"/>
        <v>718740</v>
      </c>
      <c r="S353" s="22">
        <f t="shared" si="17"/>
        <v>71.874000000000009</v>
      </c>
    </row>
    <row r="354" spans="1:19" ht="24.75" thickBot="1">
      <c r="A354" s="10" t="s">
        <v>655</v>
      </c>
      <c r="B354" s="13" t="s">
        <v>49</v>
      </c>
      <c r="C354" s="14" t="s">
        <v>240</v>
      </c>
      <c r="D354" s="15" t="s">
        <v>189</v>
      </c>
      <c r="E354" s="52" t="s">
        <v>889</v>
      </c>
      <c r="F354" s="17" t="s">
        <v>452</v>
      </c>
      <c r="G354" s="18" t="s">
        <v>540</v>
      </c>
      <c r="H354" s="17" t="s">
        <v>549</v>
      </c>
      <c r="I354" s="37"/>
      <c r="J354" s="19">
        <v>4</v>
      </c>
      <c r="K354" s="20" t="s">
        <v>620</v>
      </c>
      <c r="L354" s="20" t="s">
        <v>37</v>
      </c>
      <c r="M354" s="17" t="s">
        <v>481</v>
      </c>
      <c r="N354" s="17" t="s">
        <v>584</v>
      </c>
      <c r="O354" s="17" t="s">
        <v>526</v>
      </c>
      <c r="P354" s="21">
        <f t="shared" si="15"/>
        <v>715</v>
      </c>
      <c r="Q354" s="12">
        <v>330</v>
      </c>
      <c r="R354" s="21">
        <f t="shared" si="16"/>
        <v>235950</v>
      </c>
      <c r="S354" s="22">
        <f t="shared" si="17"/>
        <v>23.595000000000002</v>
      </c>
    </row>
    <row r="355" spans="1:19" ht="24.75" thickBot="1">
      <c r="A355" s="10" t="s">
        <v>656</v>
      </c>
      <c r="B355" s="13" t="s">
        <v>43</v>
      </c>
      <c r="C355" s="14" t="s">
        <v>241</v>
      </c>
      <c r="D355" s="15" t="s">
        <v>47</v>
      </c>
      <c r="E355" s="52" t="s">
        <v>890</v>
      </c>
      <c r="F355" s="17" t="s">
        <v>472</v>
      </c>
      <c r="G355" s="18" t="s">
        <v>540</v>
      </c>
      <c r="H355" s="17" t="s">
        <v>558</v>
      </c>
      <c r="I355" s="37"/>
      <c r="J355" s="19">
        <v>4</v>
      </c>
      <c r="K355" s="20" t="s">
        <v>620</v>
      </c>
      <c r="L355" s="20" t="s">
        <v>37</v>
      </c>
      <c r="M355" s="17" t="s">
        <v>584</v>
      </c>
      <c r="N355" s="17" t="s">
        <v>585</v>
      </c>
      <c r="O355" s="17" t="s">
        <v>462</v>
      </c>
      <c r="P355" s="21">
        <f t="shared" si="15"/>
        <v>1250</v>
      </c>
      <c r="Q355" s="12">
        <v>330</v>
      </c>
      <c r="R355" s="21">
        <f t="shared" si="16"/>
        <v>412500</v>
      </c>
      <c r="S355" s="22">
        <f t="shared" si="17"/>
        <v>41.25</v>
      </c>
    </row>
    <row r="356" spans="1:19" ht="24.75" thickBot="1">
      <c r="A356" s="10" t="s">
        <v>657</v>
      </c>
      <c r="B356" s="13" t="s">
        <v>75</v>
      </c>
      <c r="C356" s="14" t="s">
        <v>242</v>
      </c>
      <c r="D356" s="15" t="s">
        <v>45</v>
      </c>
      <c r="E356" s="52" t="s">
        <v>892</v>
      </c>
      <c r="F356" s="17" t="s">
        <v>410</v>
      </c>
      <c r="G356" s="18" t="s">
        <v>540</v>
      </c>
      <c r="H356" s="17" t="s">
        <v>562</v>
      </c>
      <c r="I356" s="37"/>
      <c r="J356" s="19">
        <v>4</v>
      </c>
      <c r="K356" s="20" t="s">
        <v>620</v>
      </c>
      <c r="L356" s="20" t="s">
        <v>37</v>
      </c>
      <c r="M356" s="17" t="s">
        <v>537</v>
      </c>
      <c r="N356" s="17" t="s">
        <v>481</v>
      </c>
      <c r="O356" s="17" t="s">
        <v>362</v>
      </c>
      <c r="P356" s="21">
        <f t="shared" si="15"/>
        <v>2595</v>
      </c>
      <c r="Q356" s="12">
        <v>330</v>
      </c>
      <c r="R356" s="21">
        <f t="shared" si="16"/>
        <v>856350</v>
      </c>
      <c r="S356" s="22">
        <f t="shared" si="17"/>
        <v>85.635000000000005</v>
      </c>
    </row>
    <row r="357" spans="1:19" ht="24.75" thickBot="1">
      <c r="A357" s="10" t="s">
        <v>658</v>
      </c>
      <c r="B357" s="13" t="s">
        <v>49</v>
      </c>
      <c r="C357" s="14" t="s">
        <v>243</v>
      </c>
      <c r="D357" s="15" t="s">
        <v>45</v>
      </c>
      <c r="E357" s="52" t="s">
        <v>893</v>
      </c>
      <c r="F357" s="17" t="s">
        <v>486</v>
      </c>
      <c r="G357" s="18" t="s">
        <v>540</v>
      </c>
      <c r="H357" s="17" t="s">
        <v>546</v>
      </c>
      <c r="I357" s="37"/>
      <c r="J357" s="19">
        <v>4</v>
      </c>
      <c r="K357" s="20" t="s">
        <v>620</v>
      </c>
      <c r="L357" s="20" t="s">
        <v>37</v>
      </c>
      <c r="M357" s="17" t="s">
        <v>537</v>
      </c>
      <c r="N357" s="17" t="s">
        <v>585</v>
      </c>
      <c r="O357" s="17" t="s">
        <v>369</v>
      </c>
      <c r="P357" s="21">
        <f t="shared" si="15"/>
        <v>2494</v>
      </c>
      <c r="Q357" s="12">
        <v>330</v>
      </c>
      <c r="R357" s="21">
        <f t="shared" si="16"/>
        <v>823020</v>
      </c>
      <c r="S357" s="22">
        <f t="shared" si="17"/>
        <v>82.302000000000007</v>
      </c>
    </row>
    <row r="358" spans="1:19" ht="24.75" thickBot="1">
      <c r="A358" s="10" t="s">
        <v>659</v>
      </c>
      <c r="B358" s="13" t="s">
        <v>49</v>
      </c>
      <c r="C358" s="14" t="s">
        <v>244</v>
      </c>
      <c r="D358" s="15" t="s">
        <v>127</v>
      </c>
      <c r="E358" s="52" t="s">
        <v>894</v>
      </c>
      <c r="F358" s="17" t="s">
        <v>474</v>
      </c>
      <c r="G358" s="18" t="s">
        <v>540</v>
      </c>
      <c r="H358" s="17" t="s">
        <v>543</v>
      </c>
      <c r="I358" s="37"/>
      <c r="J358" s="19">
        <v>4</v>
      </c>
      <c r="K358" s="20" t="s">
        <v>620</v>
      </c>
      <c r="L358" s="20" t="s">
        <v>37</v>
      </c>
      <c r="M358" s="17" t="s">
        <v>583</v>
      </c>
      <c r="N358" s="17" t="s">
        <v>584</v>
      </c>
      <c r="O358" s="17" t="s">
        <v>596</v>
      </c>
      <c r="P358" s="21">
        <f t="shared" si="15"/>
        <v>2321</v>
      </c>
      <c r="Q358" s="12">
        <v>330</v>
      </c>
      <c r="R358" s="21">
        <f t="shared" si="16"/>
        <v>765930</v>
      </c>
      <c r="S358" s="22">
        <f t="shared" si="17"/>
        <v>76.593000000000004</v>
      </c>
    </row>
    <row r="359" spans="1:19" ht="24.75" thickBot="1">
      <c r="A359" s="318" t="s">
        <v>660</v>
      </c>
      <c r="B359" s="13" t="s">
        <v>49</v>
      </c>
      <c r="C359" s="14" t="s">
        <v>245</v>
      </c>
      <c r="D359" s="15" t="s">
        <v>47</v>
      </c>
      <c r="E359" s="52" t="s">
        <v>895</v>
      </c>
      <c r="F359" s="17" t="s">
        <v>487</v>
      </c>
      <c r="G359" s="18" t="s">
        <v>540</v>
      </c>
      <c r="H359" s="17" t="s">
        <v>550</v>
      </c>
      <c r="I359" s="37"/>
      <c r="J359" s="19">
        <v>4</v>
      </c>
      <c r="K359" s="20" t="s">
        <v>620</v>
      </c>
      <c r="L359" s="20" t="s">
        <v>37</v>
      </c>
      <c r="M359" s="17" t="s">
        <v>593</v>
      </c>
      <c r="N359" s="17" t="s">
        <v>585</v>
      </c>
      <c r="O359" s="17" t="s">
        <v>599</v>
      </c>
      <c r="P359" s="21">
        <f t="shared" si="15"/>
        <v>6465</v>
      </c>
      <c r="Q359" s="12">
        <v>330</v>
      </c>
      <c r="R359" s="21">
        <f t="shared" si="16"/>
        <v>2133450</v>
      </c>
      <c r="S359" s="22">
        <f t="shared" si="17"/>
        <v>213.345</v>
      </c>
    </row>
    <row r="360" spans="1:19" ht="23.25">
      <c r="A360" s="319"/>
      <c r="B360" s="13"/>
      <c r="C360" s="14"/>
      <c r="D360" s="15"/>
      <c r="E360" s="37"/>
      <c r="F360" s="17"/>
      <c r="G360" s="18" t="s">
        <v>540</v>
      </c>
      <c r="H360" s="17" t="s">
        <v>550</v>
      </c>
      <c r="I360" s="37"/>
      <c r="J360" s="19">
        <v>4</v>
      </c>
      <c r="K360" s="20" t="s">
        <v>620</v>
      </c>
      <c r="L360" s="20" t="s">
        <v>37</v>
      </c>
      <c r="M360" s="17" t="s">
        <v>584</v>
      </c>
      <c r="N360" s="17" t="s">
        <v>585</v>
      </c>
      <c r="O360" s="17" t="s">
        <v>390</v>
      </c>
      <c r="P360" s="21">
        <f t="shared" si="15"/>
        <v>1227</v>
      </c>
      <c r="Q360" s="12">
        <v>330</v>
      </c>
      <c r="R360" s="21">
        <f t="shared" si="16"/>
        <v>404910</v>
      </c>
      <c r="S360" s="22">
        <f t="shared" si="17"/>
        <v>40.491</v>
      </c>
    </row>
    <row r="361" spans="1:19" ht="24.75" thickBot="1">
      <c r="A361" s="318" t="s">
        <v>661</v>
      </c>
      <c r="B361" s="13" t="s">
        <v>43</v>
      </c>
      <c r="C361" s="14" t="s">
        <v>246</v>
      </c>
      <c r="D361" s="15" t="s">
        <v>247</v>
      </c>
      <c r="E361" s="52" t="s">
        <v>896</v>
      </c>
      <c r="F361" s="17" t="s">
        <v>488</v>
      </c>
      <c r="G361" s="18" t="s">
        <v>540</v>
      </c>
      <c r="H361" s="17" t="s">
        <v>544</v>
      </c>
      <c r="I361" s="37"/>
      <c r="J361" s="19">
        <v>4</v>
      </c>
      <c r="K361" s="20" t="s">
        <v>620</v>
      </c>
      <c r="L361" s="20" t="s">
        <v>37</v>
      </c>
      <c r="M361" s="17" t="s">
        <v>481</v>
      </c>
      <c r="N361" s="17" t="s">
        <v>588</v>
      </c>
      <c r="O361" s="17" t="s">
        <v>475</v>
      </c>
      <c r="P361" s="21">
        <f t="shared" si="15"/>
        <v>684</v>
      </c>
      <c r="Q361" s="12">
        <v>330</v>
      </c>
      <c r="R361" s="21">
        <f t="shared" si="16"/>
        <v>225720</v>
      </c>
      <c r="S361" s="22">
        <f t="shared" si="17"/>
        <v>22.572000000000003</v>
      </c>
    </row>
    <row r="362" spans="1:19" ht="23.25">
      <c r="A362" s="320"/>
      <c r="B362" s="13"/>
      <c r="C362" s="14"/>
      <c r="D362" s="15"/>
      <c r="E362" s="37"/>
      <c r="F362" s="17"/>
      <c r="G362" s="18" t="s">
        <v>540</v>
      </c>
      <c r="H362" s="17" t="s">
        <v>560</v>
      </c>
      <c r="I362" s="37"/>
      <c r="J362" s="19">
        <v>4</v>
      </c>
      <c r="K362" s="20" t="s">
        <v>620</v>
      </c>
      <c r="L362" s="20" t="s">
        <v>37</v>
      </c>
      <c r="M362" s="17" t="s">
        <v>585</v>
      </c>
      <c r="N362" s="17" t="s">
        <v>584</v>
      </c>
      <c r="O362" s="17" t="s">
        <v>409</v>
      </c>
      <c r="P362" s="21">
        <f t="shared" si="15"/>
        <v>336</v>
      </c>
      <c r="Q362" s="12">
        <v>330</v>
      </c>
      <c r="R362" s="21">
        <f t="shared" si="16"/>
        <v>110880</v>
      </c>
      <c r="S362" s="22">
        <f t="shared" si="17"/>
        <v>11.088000000000001</v>
      </c>
    </row>
    <row r="363" spans="1:19" ht="23.25">
      <c r="A363" s="320"/>
      <c r="B363" s="13"/>
      <c r="C363" s="14"/>
      <c r="D363" s="15"/>
      <c r="E363" s="37"/>
      <c r="F363" s="17"/>
      <c r="G363" s="18" t="s">
        <v>540</v>
      </c>
      <c r="H363" s="17" t="s">
        <v>560</v>
      </c>
      <c r="I363" s="37"/>
      <c r="J363" s="19">
        <v>4</v>
      </c>
      <c r="K363" s="20" t="s">
        <v>620</v>
      </c>
      <c r="L363" s="20" t="s">
        <v>37</v>
      </c>
      <c r="M363" s="17" t="s">
        <v>481</v>
      </c>
      <c r="N363" s="17" t="s">
        <v>481</v>
      </c>
      <c r="O363" s="17" t="s">
        <v>515</v>
      </c>
      <c r="P363" s="21">
        <f t="shared" si="15"/>
        <v>557</v>
      </c>
      <c r="Q363" s="12">
        <v>330</v>
      </c>
      <c r="R363" s="21">
        <f t="shared" si="16"/>
        <v>183810</v>
      </c>
      <c r="S363" s="22">
        <f t="shared" si="17"/>
        <v>18.381</v>
      </c>
    </row>
    <row r="364" spans="1:19" ht="23.25">
      <c r="A364" s="320"/>
      <c r="B364" s="13"/>
      <c r="C364" s="14"/>
      <c r="D364" s="15"/>
      <c r="E364" s="37"/>
      <c r="F364" s="17"/>
      <c r="G364" s="18" t="s">
        <v>540</v>
      </c>
      <c r="H364" s="17" t="s">
        <v>560</v>
      </c>
      <c r="I364" s="37"/>
      <c r="J364" s="19">
        <v>4</v>
      </c>
      <c r="K364" s="20" t="s">
        <v>620</v>
      </c>
      <c r="L364" s="20" t="s">
        <v>37</v>
      </c>
      <c r="M364" s="17" t="s">
        <v>588</v>
      </c>
      <c r="N364" s="17" t="s">
        <v>481</v>
      </c>
      <c r="O364" s="17" t="s">
        <v>487</v>
      </c>
      <c r="P364" s="21">
        <f t="shared" si="15"/>
        <v>971</v>
      </c>
      <c r="Q364" s="12">
        <v>330</v>
      </c>
      <c r="R364" s="21">
        <f t="shared" si="16"/>
        <v>320430</v>
      </c>
      <c r="S364" s="22">
        <f t="shared" si="17"/>
        <v>32.042999999999999</v>
      </c>
    </row>
    <row r="365" spans="1:19" ht="23.25">
      <c r="A365" s="319"/>
      <c r="B365" s="13"/>
      <c r="C365" s="14"/>
      <c r="D365" s="15"/>
      <c r="E365" s="37"/>
      <c r="F365" s="17"/>
      <c r="G365" s="18" t="s">
        <v>540</v>
      </c>
      <c r="H365" s="17" t="s">
        <v>564</v>
      </c>
      <c r="I365" s="37"/>
      <c r="J365" s="19">
        <v>4</v>
      </c>
      <c r="K365" s="20" t="s">
        <v>620</v>
      </c>
      <c r="L365" s="20" t="s">
        <v>37</v>
      </c>
      <c r="M365" s="17" t="s">
        <v>584</v>
      </c>
      <c r="N365" s="17" t="s">
        <v>585</v>
      </c>
      <c r="O365" s="17" t="s">
        <v>394</v>
      </c>
      <c r="P365" s="21">
        <f t="shared" si="15"/>
        <v>1262</v>
      </c>
      <c r="Q365" s="12">
        <v>330</v>
      </c>
      <c r="R365" s="21">
        <f t="shared" si="16"/>
        <v>416460</v>
      </c>
      <c r="S365" s="22">
        <f t="shared" si="17"/>
        <v>41.646000000000001</v>
      </c>
    </row>
    <row r="366" spans="1:19" ht="24.75" thickBot="1">
      <c r="A366" s="10" t="s">
        <v>570</v>
      </c>
      <c r="B366" s="13" t="s">
        <v>43</v>
      </c>
      <c r="C366" s="14" t="s">
        <v>246</v>
      </c>
      <c r="D366" s="15" t="s">
        <v>247</v>
      </c>
      <c r="E366" s="52" t="s">
        <v>896</v>
      </c>
      <c r="F366" s="17" t="s">
        <v>403</v>
      </c>
      <c r="G366" s="18" t="s">
        <v>540</v>
      </c>
      <c r="H366" s="17" t="s">
        <v>564</v>
      </c>
      <c r="I366" s="37"/>
      <c r="J366" s="19">
        <v>4</v>
      </c>
      <c r="K366" s="20" t="s">
        <v>620</v>
      </c>
      <c r="L366" s="20" t="s">
        <v>37</v>
      </c>
      <c r="M366" s="17" t="s">
        <v>589</v>
      </c>
      <c r="N366" s="17" t="s">
        <v>481</v>
      </c>
      <c r="O366" s="17" t="s">
        <v>490</v>
      </c>
      <c r="P366" s="21">
        <f t="shared" si="15"/>
        <v>4168</v>
      </c>
      <c r="Q366" s="12">
        <v>330</v>
      </c>
      <c r="R366" s="21">
        <f t="shared" si="16"/>
        <v>1375440</v>
      </c>
      <c r="S366" s="22">
        <f t="shared" si="17"/>
        <v>137.54400000000001</v>
      </c>
    </row>
    <row r="367" spans="1:19" ht="24.75" thickBot="1">
      <c r="A367" s="10" t="s">
        <v>662</v>
      </c>
      <c r="B367" s="13" t="s">
        <v>49</v>
      </c>
      <c r="C367" s="14" t="s">
        <v>248</v>
      </c>
      <c r="D367" s="15" t="s">
        <v>45</v>
      </c>
      <c r="E367" s="52" t="s">
        <v>897</v>
      </c>
      <c r="F367" s="17" t="s">
        <v>489</v>
      </c>
      <c r="G367" s="18" t="s">
        <v>540</v>
      </c>
      <c r="H367" s="17" t="s">
        <v>555</v>
      </c>
      <c r="I367" s="37"/>
      <c r="J367" s="19">
        <v>4</v>
      </c>
      <c r="K367" s="20" t="s">
        <v>620</v>
      </c>
      <c r="L367" s="20" t="s">
        <v>37</v>
      </c>
      <c r="M367" s="17" t="s">
        <v>537</v>
      </c>
      <c r="N367" s="17" t="s">
        <v>584</v>
      </c>
      <c r="O367" s="17" t="s">
        <v>583</v>
      </c>
      <c r="P367" s="21">
        <f t="shared" si="15"/>
        <v>2705</v>
      </c>
      <c r="Q367" s="12">
        <v>330</v>
      </c>
      <c r="R367" s="21">
        <f t="shared" si="16"/>
        <v>892650</v>
      </c>
      <c r="S367" s="22">
        <f t="shared" si="17"/>
        <v>89.265000000000001</v>
      </c>
    </row>
    <row r="368" spans="1:19" ht="24.75" thickBot="1">
      <c r="A368" s="10" t="s">
        <v>557</v>
      </c>
      <c r="B368" s="13" t="s">
        <v>49</v>
      </c>
      <c r="C368" s="14" t="s">
        <v>249</v>
      </c>
      <c r="D368" s="15" t="s">
        <v>45</v>
      </c>
      <c r="E368" s="52" t="s">
        <v>898</v>
      </c>
      <c r="F368" s="17" t="s">
        <v>377</v>
      </c>
      <c r="G368" s="18" t="s">
        <v>540</v>
      </c>
      <c r="H368" s="17" t="s">
        <v>550</v>
      </c>
      <c r="I368" s="37"/>
      <c r="J368" s="19">
        <v>4</v>
      </c>
      <c r="K368" s="20" t="s">
        <v>620</v>
      </c>
      <c r="L368" s="20" t="s">
        <v>37</v>
      </c>
      <c r="M368" s="17" t="s">
        <v>346</v>
      </c>
      <c r="N368" s="17" t="s">
        <v>584</v>
      </c>
      <c r="O368" s="17" t="s">
        <v>583</v>
      </c>
      <c r="P368" s="21">
        <f t="shared" si="15"/>
        <v>14305</v>
      </c>
      <c r="Q368" s="12">
        <v>330</v>
      </c>
      <c r="R368" s="21">
        <f t="shared" si="16"/>
        <v>4720650</v>
      </c>
      <c r="S368" s="22">
        <f t="shared" si="17"/>
        <v>472.065</v>
      </c>
    </row>
    <row r="369" spans="1:19" ht="24.75" thickBot="1">
      <c r="A369" s="318" t="s">
        <v>663</v>
      </c>
      <c r="B369" s="13" t="s">
        <v>43</v>
      </c>
      <c r="C369" s="14" t="s">
        <v>250</v>
      </c>
      <c r="D369" s="15" t="s">
        <v>47</v>
      </c>
      <c r="E369" s="52" t="s">
        <v>899</v>
      </c>
      <c r="F369" s="17" t="s">
        <v>490</v>
      </c>
      <c r="G369" s="18" t="s">
        <v>540</v>
      </c>
      <c r="H369" s="17" t="s">
        <v>542</v>
      </c>
      <c r="I369" s="37"/>
      <c r="J369" s="19">
        <v>4</v>
      </c>
      <c r="K369" s="20" t="s">
        <v>620</v>
      </c>
      <c r="L369" s="20" t="s">
        <v>37</v>
      </c>
      <c r="M369" s="17" t="s">
        <v>584</v>
      </c>
      <c r="N369" s="17" t="s">
        <v>588</v>
      </c>
      <c r="O369" s="17" t="s">
        <v>523</v>
      </c>
      <c r="P369" s="21">
        <f t="shared" si="15"/>
        <v>1477</v>
      </c>
      <c r="Q369" s="12">
        <v>330</v>
      </c>
      <c r="R369" s="21">
        <f t="shared" si="16"/>
        <v>487410</v>
      </c>
      <c r="S369" s="22">
        <f t="shared" si="17"/>
        <v>48.741</v>
      </c>
    </row>
    <row r="370" spans="1:19" ht="23.25">
      <c r="A370" s="320"/>
      <c r="B370" s="13"/>
      <c r="C370" s="14"/>
      <c r="D370" s="15"/>
      <c r="E370" s="37"/>
      <c r="F370" s="17"/>
      <c r="G370" s="18" t="s">
        <v>540</v>
      </c>
      <c r="H370" s="17" t="s">
        <v>542</v>
      </c>
      <c r="I370" s="37"/>
      <c r="J370" s="19">
        <v>4</v>
      </c>
      <c r="K370" s="20" t="s">
        <v>620</v>
      </c>
      <c r="L370" s="20" t="s">
        <v>37</v>
      </c>
      <c r="M370" s="17" t="s">
        <v>585</v>
      </c>
      <c r="N370" s="17" t="s">
        <v>588</v>
      </c>
      <c r="O370" s="17" t="s">
        <v>409</v>
      </c>
      <c r="P370" s="21">
        <f t="shared" si="15"/>
        <v>236</v>
      </c>
      <c r="Q370" s="12">
        <v>330</v>
      </c>
      <c r="R370" s="21">
        <f t="shared" si="16"/>
        <v>77880</v>
      </c>
      <c r="S370" s="22">
        <f t="shared" si="17"/>
        <v>7.7880000000000003</v>
      </c>
    </row>
    <row r="371" spans="1:19" ht="23.25">
      <c r="A371" s="320"/>
      <c r="B371" s="13"/>
      <c r="C371" s="14"/>
      <c r="D371" s="15"/>
      <c r="E371" s="37"/>
      <c r="F371" s="17"/>
      <c r="G371" s="18" t="s">
        <v>540</v>
      </c>
      <c r="H371" s="17" t="s">
        <v>542</v>
      </c>
      <c r="I371" s="37"/>
      <c r="J371" s="19">
        <v>4</v>
      </c>
      <c r="K371" s="20" t="s">
        <v>620</v>
      </c>
      <c r="L371" s="20" t="s">
        <v>37</v>
      </c>
      <c r="M371" s="17" t="s">
        <v>585</v>
      </c>
      <c r="N371" s="17" t="s">
        <v>588</v>
      </c>
      <c r="O371" s="17" t="s">
        <v>534</v>
      </c>
      <c r="P371" s="21">
        <f t="shared" si="15"/>
        <v>238</v>
      </c>
      <c r="Q371" s="12">
        <v>330</v>
      </c>
      <c r="R371" s="21">
        <f t="shared" si="16"/>
        <v>78540</v>
      </c>
      <c r="S371" s="22">
        <f t="shared" si="17"/>
        <v>7.8540000000000001</v>
      </c>
    </row>
    <row r="372" spans="1:19" ht="23.25">
      <c r="A372" s="319"/>
      <c r="B372" s="13"/>
      <c r="C372" s="14"/>
      <c r="D372" s="15"/>
      <c r="E372" s="37"/>
      <c r="F372" s="17"/>
      <c r="G372" s="18" t="s">
        <v>540</v>
      </c>
      <c r="H372" s="17" t="s">
        <v>549</v>
      </c>
      <c r="I372" s="37"/>
      <c r="J372" s="19">
        <v>4</v>
      </c>
      <c r="K372" s="20" t="s">
        <v>620</v>
      </c>
      <c r="L372" s="20" t="s">
        <v>37</v>
      </c>
      <c r="M372" s="17" t="s">
        <v>481</v>
      </c>
      <c r="N372" s="17" t="s">
        <v>588</v>
      </c>
      <c r="O372" s="17" t="s">
        <v>594</v>
      </c>
      <c r="P372" s="21">
        <f t="shared" si="15"/>
        <v>623</v>
      </c>
      <c r="Q372" s="12">
        <v>330</v>
      </c>
      <c r="R372" s="21">
        <f t="shared" si="16"/>
        <v>205590</v>
      </c>
      <c r="S372" s="22">
        <f t="shared" si="17"/>
        <v>20.559000000000001</v>
      </c>
    </row>
    <row r="373" spans="1:19" ht="24.75" thickBot="1">
      <c r="A373" s="10" t="s">
        <v>664</v>
      </c>
      <c r="B373" s="13" t="s">
        <v>49</v>
      </c>
      <c r="C373" s="14" t="s">
        <v>251</v>
      </c>
      <c r="D373" s="15" t="s">
        <v>45</v>
      </c>
      <c r="E373" s="52" t="s">
        <v>900</v>
      </c>
      <c r="F373" s="17" t="s">
        <v>491</v>
      </c>
      <c r="G373" s="18" t="s">
        <v>540</v>
      </c>
      <c r="H373" s="17" t="s">
        <v>559</v>
      </c>
      <c r="I373" s="37"/>
      <c r="J373" s="19">
        <v>4</v>
      </c>
      <c r="K373" s="20" t="s">
        <v>620</v>
      </c>
      <c r="L373" s="20" t="s">
        <v>37</v>
      </c>
      <c r="M373" s="17" t="s">
        <v>586</v>
      </c>
      <c r="N373" s="17" t="s">
        <v>481</v>
      </c>
      <c r="O373" s="17" t="s">
        <v>471</v>
      </c>
      <c r="P373" s="21">
        <f t="shared" si="15"/>
        <v>2993</v>
      </c>
      <c r="Q373" s="12">
        <v>330</v>
      </c>
      <c r="R373" s="21">
        <f t="shared" si="16"/>
        <v>987690</v>
      </c>
      <c r="S373" s="22">
        <f t="shared" si="17"/>
        <v>98.769000000000005</v>
      </c>
    </row>
    <row r="374" spans="1:19" ht="24.75" thickBot="1">
      <c r="A374" s="10" t="s">
        <v>665</v>
      </c>
      <c r="B374" s="13" t="s">
        <v>43</v>
      </c>
      <c r="C374" s="14" t="s">
        <v>252</v>
      </c>
      <c r="D374" s="15" t="s">
        <v>253</v>
      </c>
      <c r="E374" s="52" t="s">
        <v>901</v>
      </c>
      <c r="F374" s="17" t="s">
        <v>492</v>
      </c>
      <c r="G374" s="18" t="s">
        <v>540</v>
      </c>
      <c r="H374" s="17" t="s">
        <v>543</v>
      </c>
      <c r="I374" s="37"/>
      <c r="J374" s="19">
        <v>4</v>
      </c>
      <c r="K374" s="20" t="s">
        <v>620</v>
      </c>
      <c r="L374" s="20" t="s">
        <v>37</v>
      </c>
      <c r="M374" s="17" t="s">
        <v>588</v>
      </c>
      <c r="N374" s="17" t="s">
        <v>585</v>
      </c>
      <c r="O374" s="17" t="s">
        <v>537</v>
      </c>
      <c r="P374" s="21">
        <f t="shared" si="15"/>
        <v>806</v>
      </c>
      <c r="Q374" s="12">
        <v>330</v>
      </c>
      <c r="R374" s="21">
        <f t="shared" si="16"/>
        <v>265980</v>
      </c>
      <c r="S374" s="22">
        <f t="shared" si="17"/>
        <v>26.598000000000003</v>
      </c>
    </row>
    <row r="375" spans="1:19" ht="24.75" thickBot="1">
      <c r="A375" s="10" t="s">
        <v>666</v>
      </c>
      <c r="B375" s="13" t="s">
        <v>49</v>
      </c>
      <c r="C375" s="14" t="s">
        <v>254</v>
      </c>
      <c r="D375" s="15" t="s">
        <v>47</v>
      </c>
      <c r="E375" s="52" t="s">
        <v>902</v>
      </c>
      <c r="F375" s="17" t="s">
        <v>493</v>
      </c>
      <c r="G375" s="18" t="s">
        <v>540</v>
      </c>
      <c r="H375" s="17" t="s">
        <v>544</v>
      </c>
      <c r="I375" s="37"/>
      <c r="J375" s="19">
        <v>4</v>
      </c>
      <c r="K375" s="20" t="s">
        <v>620</v>
      </c>
      <c r="L375" s="20" t="s">
        <v>37</v>
      </c>
      <c r="M375" s="17" t="s">
        <v>588</v>
      </c>
      <c r="N375" s="17" t="s">
        <v>588</v>
      </c>
      <c r="O375" s="17" t="s">
        <v>503</v>
      </c>
      <c r="P375" s="21">
        <f t="shared" si="15"/>
        <v>1082</v>
      </c>
      <c r="Q375" s="12">
        <v>330</v>
      </c>
      <c r="R375" s="21">
        <f t="shared" si="16"/>
        <v>357060</v>
      </c>
      <c r="S375" s="22">
        <f t="shared" si="17"/>
        <v>35.706000000000003</v>
      </c>
    </row>
    <row r="376" spans="1:19" ht="24.75" thickBot="1">
      <c r="A376" s="10" t="s">
        <v>667</v>
      </c>
      <c r="B376" s="13" t="s">
        <v>49</v>
      </c>
      <c r="C376" s="14" t="s">
        <v>255</v>
      </c>
      <c r="D376" s="15" t="s">
        <v>47</v>
      </c>
      <c r="E376" s="52" t="s">
        <v>903</v>
      </c>
      <c r="F376" s="17" t="s">
        <v>494</v>
      </c>
      <c r="G376" s="18" t="s">
        <v>540</v>
      </c>
      <c r="H376" s="17" t="s">
        <v>543</v>
      </c>
      <c r="I376" s="37"/>
      <c r="J376" s="19">
        <v>4</v>
      </c>
      <c r="K376" s="20" t="s">
        <v>620</v>
      </c>
      <c r="L376" s="20" t="s">
        <v>37</v>
      </c>
      <c r="M376" s="17" t="s">
        <v>588</v>
      </c>
      <c r="N376" s="17" t="s">
        <v>588</v>
      </c>
      <c r="O376" s="17" t="s">
        <v>616</v>
      </c>
      <c r="P376" s="21">
        <f t="shared" si="15"/>
        <v>1070</v>
      </c>
      <c r="Q376" s="12">
        <v>330</v>
      </c>
      <c r="R376" s="21">
        <f t="shared" si="16"/>
        <v>353100</v>
      </c>
      <c r="S376" s="22">
        <f t="shared" si="17"/>
        <v>35.31</v>
      </c>
    </row>
    <row r="377" spans="1:19" ht="24.75" thickBot="1">
      <c r="A377" s="10" t="s">
        <v>668</v>
      </c>
      <c r="B377" s="13" t="s">
        <v>49</v>
      </c>
      <c r="C377" s="14" t="s">
        <v>255</v>
      </c>
      <c r="D377" s="15" t="s">
        <v>47</v>
      </c>
      <c r="E377" s="52" t="s">
        <v>903</v>
      </c>
      <c r="F377" s="17" t="s">
        <v>494</v>
      </c>
      <c r="G377" s="18" t="s">
        <v>540</v>
      </c>
      <c r="H377" s="17" t="s">
        <v>543</v>
      </c>
      <c r="I377" s="37"/>
      <c r="J377" s="19">
        <v>4</v>
      </c>
      <c r="K377" s="20" t="s">
        <v>620</v>
      </c>
      <c r="L377" s="20" t="s">
        <v>37</v>
      </c>
      <c r="M377" s="17" t="s">
        <v>588</v>
      </c>
      <c r="N377" s="17" t="s">
        <v>585</v>
      </c>
      <c r="O377" s="17" t="s">
        <v>593</v>
      </c>
      <c r="P377" s="21">
        <f t="shared" si="15"/>
        <v>816</v>
      </c>
      <c r="Q377" s="12">
        <v>330</v>
      </c>
      <c r="R377" s="21">
        <f t="shared" si="16"/>
        <v>269280</v>
      </c>
      <c r="S377" s="22">
        <f t="shared" si="17"/>
        <v>26.928000000000001</v>
      </c>
    </row>
    <row r="378" spans="1:19" ht="24.75" thickBot="1">
      <c r="A378" s="318" t="s">
        <v>669</v>
      </c>
      <c r="B378" s="13" t="s">
        <v>49</v>
      </c>
      <c r="C378" s="14" t="s">
        <v>255</v>
      </c>
      <c r="D378" s="15" t="s">
        <v>45</v>
      </c>
      <c r="E378" s="52" t="s">
        <v>904</v>
      </c>
      <c r="F378" s="17" t="s">
        <v>495</v>
      </c>
      <c r="G378" s="18" t="s">
        <v>540</v>
      </c>
      <c r="H378" s="17" t="s">
        <v>552</v>
      </c>
      <c r="I378" s="37"/>
      <c r="J378" s="19">
        <v>4</v>
      </c>
      <c r="K378" s="20" t="s">
        <v>620</v>
      </c>
      <c r="L378" s="20" t="s">
        <v>37</v>
      </c>
      <c r="M378" s="17" t="s">
        <v>585</v>
      </c>
      <c r="N378" s="17" t="s">
        <v>584</v>
      </c>
      <c r="O378" s="17" t="s">
        <v>523</v>
      </c>
      <c r="P378" s="21">
        <f t="shared" si="15"/>
        <v>377</v>
      </c>
      <c r="Q378" s="12">
        <v>330</v>
      </c>
      <c r="R378" s="21">
        <f t="shared" si="16"/>
        <v>124410</v>
      </c>
      <c r="S378" s="22">
        <f t="shared" si="17"/>
        <v>12.441000000000001</v>
      </c>
    </row>
    <row r="379" spans="1:19" ht="23.25">
      <c r="A379" s="320"/>
      <c r="B379" s="13"/>
      <c r="C379" s="14"/>
      <c r="D379" s="15"/>
      <c r="E379" s="37"/>
      <c r="F379" s="17"/>
      <c r="G379" s="18" t="s">
        <v>540</v>
      </c>
      <c r="H379" s="17" t="s">
        <v>557</v>
      </c>
      <c r="I379" s="37"/>
      <c r="J379" s="19">
        <v>4</v>
      </c>
      <c r="K379" s="20" t="s">
        <v>620</v>
      </c>
      <c r="L379" s="20" t="s">
        <v>37</v>
      </c>
      <c r="M379" s="17" t="s">
        <v>481</v>
      </c>
      <c r="N379" s="17" t="s">
        <v>585</v>
      </c>
      <c r="O379" s="17" t="s">
        <v>592</v>
      </c>
      <c r="P379" s="21">
        <f t="shared" si="15"/>
        <v>418</v>
      </c>
      <c r="Q379" s="12">
        <v>330</v>
      </c>
      <c r="R379" s="21">
        <f t="shared" si="16"/>
        <v>137940</v>
      </c>
      <c r="S379" s="22">
        <f t="shared" si="17"/>
        <v>13.794</v>
      </c>
    </row>
    <row r="380" spans="1:19" ht="23.25">
      <c r="A380" s="320"/>
      <c r="B380" s="13"/>
      <c r="C380" s="14"/>
      <c r="D380" s="15"/>
      <c r="E380" s="37"/>
      <c r="F380" s="17"/>
      <c r="G380" s="18" t="s">
        <v>540</v>
      </c>
      <c r="H380" s="17" t="s">
        <v>542</v>
      </c>
      <c r="I380" s="37"/>
      <c r="J380" s="19">
        <v>4</v>
      </c>
      <c r="K380" s="20" t="s">
        <v>620</v>
      </c>
      <c r="L380" s="20" t="s">
        <v>37</v>
      </c>
      <c r="M380" s="17" t="s">
        <v>585</v>
      </c>
      <c r="N380" s="17" t="s">
        <v>584</v>
      </c>
      <c r="O380" s="17" t="s">
        <v>362</v>
      </c>
      <c r="P380" s="21">
        <f t="shared" si="15"/>
        <v>395</v>
      </c>
      <c r="Q380" s="12">
        <v>330</v>
      </c>
      <c r="R380" s="21">
        <f t="shared" si="16"/>
        <v>130350</v>
      </c>
      <c r="S380" s="22">
        <f t="shared" si="17"/>
        <v>13.035</v>
      </c>
    </row>
    <row r="381" spans="1:19" ht="23.25">
      <c r="A381" s="320"/>
      <c r="B381" s="13"/>
      <c r="C381" s="14"/>
      <c r="D381" s="15"/>
      <c r="E381" s="37"/>
      <c r="F381" s="17"/>
      <c r="G381" s="18" t="s">
        <v>540</v>
      </c>
      <c r="H381" s="17" t="s">
        <v>552</v>
      </c>
      <c r="I381" s="37"/>
      <c r="J381" s="19">
        <v>4</v>
      </c>
      <c r="K381" s="20" t="s">
        <v>620</v>
      </c>
      <c r="L381" s="20" t="s">
        <v>37</v>
      </c>
      <c r="M381" s="17" t="s">
        <v>481</v>
      </c>
      <c r="N381" s="17" t="s">
        <v>481</v>
      </c>
      <c r="O381" s="17" t="s">
        <v>462</v>
      </c>
      <c r="P381" s="21">
        <f t="shared" si="15"/>
        <v>550</v>
      </c>
      <c r="Q381" s="12">
        <v>330</v>
      </c>
      <c r="R381" s="21">
        <f t="shared" si="16"/>
        <v>181500</v>
      </c>
      <c r="S381" s="22">
        <f t="shared" si="17"/>
        <v>18.150000000000002</v>
      </c>
    </row>
    <row r="382" spans="1:19" ht="23.25">
      <c r="A382" s="319"/>
      <c r="B382" s="13"/>
      <c r="C382" s="14"/>
      <c r="D382" s="15"/>
      <c r="E382" s="37"/>
      <c r="F382" s="17"/>
      <c r="G382" s="18" t="s">
        <v>540</v>
      </c>
      <c r="H382" s="17" t="s">
        <v>542</v>
      </c>
      <c r="I382" s="37"/>
      <c r="J382" s="19">
        <v>4</v>
      </c>
      <c r="K382" s="20" t="s">
        <v>620</v>
      </c>
      <c r="L382" s="20" t="s">
        <v>37</v>
      </c>
      <c r="M382" s="17" t="s">
        <v>585</v>
      </c>
      <c r="N382" s="17" t="s">
        <v>585</v>
      </c>
      <c r="O382" s="17" t="s">
        <v>528</v>
      </c>
      <c r="P382" s="21">
        <f t="shared" si="15"/>
        <v>72</v>
      </c>
      <c r="Q382" s="12">
        <v>330</v>
      </c>
      <c r="R382" s="21">
        <f t="shared" si="16"/>
        <v>23760</v>
      </c>
      <c r="S382" s="22">
        <f t="shared" si="17"/>
        <v>2.3760000000000003</v>
      </c>
    </row>
    <row r="383" spans="1:19" ht="24.75" thickBot="1">
      <c r="A383" s="10" t="s">
        <v>670</v>
      </c>
      <c r="B383" s="13" t="s">
        <v>49</v>
      </c>
      <c r="C383" s="14" t="s">
        <v>256</v>
      </c>
      <c r="D383" s="15" t="s">
        <v>119</v>
      </c>
      <c r="E383" s="52" t="s">
        <v>905</v>
      </c>
      <c r="F383" s="17" t="s">
        <v>496</v>
      </c>
      <c r="G383" s="18" t="s">
        <v>540</v>
      </c>
      <c r="H383" s="17" t="s">
        <v>552</v>
      </c>
      <c r="I383" s="37"/>
      <c r="J383" s="19">
        <v>4</v>
      </c>
      <c r="K383" s="20" t="s">
        <v>620</v>
      </c>
      <c r="L383" s="20" t="s">
        <v>37</v>
      </c>
      <c r="M383" s="17" t="s">
        <v>588</v>
      </c>
      <c r="N383" s="17" t="s">
        <v>585</v>
      </c>
      <c r="O383" s="17" t="s">
        <v>461</v>
      </c>
      <c r="P383" s="21">
        <f t="shared" si="15"/>
        <v>839</v>
      </c>
      <c r="Q383" s="12">
        <v>330</v>
      </c>
      <c r="R383" s="21">
        <f t="shared" si="16"/>
        <v>276870</v>
      </c>
      <c r="S383" s="22">
        <f t="shared" si="17"/>
        <v>27.687000000000001</v>
      </c>
    </row>
    <row r="384" spans="1:19" ht="24.75" thickBot="1">
      <c r="A384" s="318" t="s">
        <v>671</v>
      </c>
      <c r="B384" s="13" t="s">
        <v>49</v>
      </c>
      <c r="C384" s="14" t="s">
        <v>257</v>
      </c>
      <c r="D384" s="15" t="s">
        <v>45</v>
      </c>
      <c r="E384" s="52" t="s">
        <v>906</v>
      </c>
      <c r="F384" s="17" t="s">
        <v>497</v>
      </c>
      <c r="G384" s="18" t="s">
        <v>540</v>
      </c>
      <c r="H384" s="17" t="s">
        <v>559</v>
      </c>
      <c r="I384" s="37"/>
      <c r="J384" s="19">
        <v>4</v>
      </c>
      <c r="K384" s="20" t="s">
        <v>620</v>
      </c>
      <c r="L384" s="20" t="s">
        <v>37</v>
      </c>
      <c r="M384" s="17" t="s">
        <v>588</v>
      </c>
      <c r="N384" s="17" t="s">
        <v>588</v>
      </c>
      <c r="O384" s="17" t="s">
        <v>537</v>
      </c>
      <c r="P384" s="21">
        <f t="shared" si="15"/>
        <v>1006</v>
      </c>
      <c r="Q384" s="12">
        <v>330</v>
      </c>
      <c r="R384" s="21">
        <f t="shared" si="16"/>
        <v>331980</v>
      </c>
      <c r="S384" s="22">
        <f t="shared" si="17"/>
        <v>33.198</v>
      </c>
    </row>
    <row r="385" spans="1:19" ht="24.75" thickBot="1">
      <c r="A385" s="320"/>
      <c r="B385" s="13" t="s">
        <v>49</v>
      </c>
      <c r="C385" s="14" t="s">
        <v>257</v>
      </c>
      <c r="D385" s="15" t="s">
        <v>45</v>
      </c>
      <c r="E385" s="52" t="s">
        <v>906</v>
      </c>
      <c r="F385" s="17"/>
      <c r="G385" s="18" t="s">
        <v>540</v>
      </c>
      <c r="H385" s="17" t="s">
        <v>565</v>
      </c>
      <c r="I385" s="37"/>
      <c r="J385" s="19">
        <v>4</v>
      </c>
      <c r="K385" s="20" t="s">
        <v>620</v>
      </c>
      <c r="L385" s="20" t="s">
        <v>37</v>
      </c>
      <c r="M385" s="17" t="s">
        <v>360</v>
      </c>
      <c r="N385" s="17" t="s">
        <v>584</v>
      </c>
      <c r="O385" s="17" t="s">
        <v>515</v>
      </c>
      <c r="P385" s="21">
        <f t="shared" si="15"/>
        <v>5557</v>
      </c>
      <c r="Q385" s="12">
        <v>330</v>
      </c>
      <c r="R385" s="21">
        <f t="shared" si="16"/>
        <v>1833810</v>
      </c>
      <c r="S385" s="22">
        <f t="shared" si="17"/>
        <v>183.381</v>
      </c>
    </row>
    <row r="386" spans="1:19" ht="23.25">
      <c r="A386" s="319"/>
      <c r="B386" s="13"/>
      <c r="C386" s="14"/>
      <c r="D386" s="15"/>
      <c r="E386" s="37"/>
      <c r="F386" s="17"/>
      <c r="G386" s="18" t="s">
        <v>540</v>
      </c>
      <c r="H386" s="17" t="s">
        <v>554</v>
      </c>
      <c r="I386" s="37"/>
      <c r="J386" s="19">
        <v>4</v>
      </c>
      <c r="K386" s="20" t="s">
        <v>620</v>
      </c>
      <c r="L386" s="20" t="s">
        <v>37</v>
      </c>
      <c r="M386" s="17" t="s">
        <v>537</v>
      </c>
      <c r="N386" s="17" t="s">
        <v>481</v>
      </c>
      <c r="O386" s="17" t="s">
        <v>403</v>
      </c>
      <c r="P386" s="21">
        <f t="shared" si="15"/>
        <v>2551</v>
      </c>
      <c r="Q386" s="12">
        <v>330</v>
      </c>
      <c r="R386" s="21">
        <f t="shared" si="16"/>
        <v>841830</v>
      </c>
      <c r="S386" s="22">
        <f t="shared" si="17"/>
        <v>84.183000000000007</v>
      </c>
    </row>
    <row r="387" spans="1:19" ht="24.75" thickBot="1">
      <c r="A387" s="10" t="s">
        <v>672</v>
      </c>
      <c r="B387" s="13" t="s">
        <v>49</v>
      </c>
      <c r="C387" s="14" t="s">
        <v>258</v>
      </c>
      <c r="D387" s="15" t="s">
        <v>45</v>
      </c>
      <c r="E387" s="52" t="s">
        <v>906</v>
      </c>
      <c r="F387" s="17" t="s">
        <v>410</v>
      </c>
      <c r="G387" s="18" t="s">
        <v>540</v>
      </c>
      <c r="H387" s="17" t="s">
        <v>562</v>
      </c>
      <c r="I387" s="37"/>
      <c r="J387" s="19">
        <v>4</v>
      </c>
      <c r="K387" s="20" t="s">
        <v>620</v>
      </c>
      <c r="L387" s="20" t="s">
        <v>37</v>
      </c>
      <c r="M387" s="17" t="s">
        <v>447</v>
      </c>
      <c r="N387" s="17" t="s">
        <v>481</v>
      </c>
      <c r="O387" s="17" t="s">
        <v>445</v>
      </c>
      <c r="P387" s="21">
        <f t="shared" si="15"/>
        <v>3342</v>
      </c>
      <c r="Q387" s="12">
        <v>330</v>
      </c>
      <c r="R387" s="21">
        <f t="shared" si="16"/>
        <v>1102860</v>
      </c>
      <c r="S387" s="22">
        <f t="shared" si="17"/>
        <v>110.286</v>
      </c>
    </row>
    <row r="388" spans="1:19" ht="24.75" thickBot="1">
      <c r="A388" s="318" t="s">
        <v>673</v>
      </c>
      <c r="B388" s="13" t="s">
        <v>49</v>
      </c>
      <c r="C388" s="14" t="s">
        <v>259</v>
      </c>
      <c r="D388" s="15" t="s">
        <v>45</v>
      </c>
      <c r="E388" s="52" t="s">
        <v>907</v>
      </c>
      <c r="F388" s="17" t="s">
        <v>498</v>
      </c>
      <c r="G388" s="18" t="s">
        <v>540</v>
      </c>
      <c r="H388" s="17" t="s">
        <v>541</v>
      </c>
      <c r="I388" s="37"/>
      <c r="J388" s="19">
        <v>4</v>
      </c>
      <c r="K388" s="20" t="s">
        <v>620</v>
      </c>
      <c r="L388" s="20" t="s">
        <v>37</v>
      </c>
      <c r="M388" s="17" t="s">
        <v>481</v>
      </c>
      <c r="N388" s="17" t="s">
        <v>481</v>
      </c>
      <c r="O388" s="17" t="s">
        <v>595</v>
      </c>
      <c r="P388" s="21">
        <f t="shared" si="15"/>
        <v>533</v>
      </c>
      <c r="Q388" s="12">
        <v>330</v>
      </c>
      <c r="R388" s="21">
        <f t="shared" si="16"/>
        <v>175890</v>
      </c>
      <c r="S388" s="22">
        <f t="shared" si="17"/>
        <v>17.589000000000002</v>
      </c>
    </row>
    <row r="389" spans="1:19" ht="23.25">
      <c r="A389" s="319"/>
      <c r="B389" s="13"/>
      <c r="C389" s="14"/>
      <c r="D389" s="15"/>
      <c r="E389" s="37"/>
      <c r="F389" s="17"/>
      <c r="G389" s="18" t="s">
        <v>540</v>
      </c>
      <c r="H389" s="17" t="s">
        <v>541</v>
      </c>
      <c r="I389" s="37"/>
      <c r="J389" s="19">
        <v>4</v>
      </c>
      <c r="K389" s="20" t="s">
        <v>620</v>
      </c>
      <c r="L389" s="20" t="s">
        <v>37</v>
      </c>
      <c r="M389" s="17" t="s">
        <v>481</v>
      </c>
      <c r="N389" s="17" t="s">
        <v>585</v>
      </c>
      <c r="O389" s="17" t="s">
        <v>619</v>
      </c>
      <c r="P389" s="21">
        <f t="shared" ref="P389:P452" si="18">M389*400+N389*100+O389</f>
        <v>429</v>
      </c>
      <c r="Q389" s="12">
        <v>330</v>
      </c>
      <c r="R389" s="21">
        <f t="shared" ref="R389:R452" si="19">P389*Q389</f>
        <v>141570</v>
      </c>
      <c r="S389" s="22">
        <f t="shared" si="17"/>
        <v>14.157</v>
      </c>
    </row>
    <row r="390" spans="1:19" ht="24.75" thickBot="1">
      <c r="A390" s="318" t="s">
        <v>674</v>
      </c>
      <c r="B390" s="13" t="s">
        <v>49</v>
      </c>
      <c r="C390" s="14" t="s">
        <v>260</v>
      </c>
      <c r="D390" s="15" t="s">
        <v>45</v>
      </c>
      <c r="E390" s="52" t="s">
        <v>908</v>
      </c>
      <c r="F390" s="17" t="s">
        <v>499</v>
      </c>
      <c r="G390" s="18" t="s">
        <v>540</v>
      </c>
      <c r="H390" s="17" t="s">
        <v>567</v>
      </c>
      <c r="I390" s="37"/>
      <c r="J390" s="19">
        <v>4</v>
      </c>
      <c r="K390" s="20" t="s">
        <v>620</v>
      </c>
      <c r="L390" s="20" t="s">
        <v>37</v>
      </c>
      <c r="M390" s="17" t="s">
        <v>517</v>
      </c>
      <c r="N390" s="17" t="s">
        <v>585</v>
      </c>
      <c r="O390" s="17" t="s">
        <v>442</v>
      </c>
      <c r="P390" s="21">
        <f t="shared" si="18"/>
        <v>4488</v>
      </c>
      <c r="Q390" s="12">
        <v>330</v>
      </c>
      <c r="R390" s="21">
        <f t="shared" si="19"/>
        <v>1481040</v>
      </c>
      <c r="S390" s="22">
        <f t="shared" ref="S390:S453" si="20">R390*0.01%</f>
        <v>148.10400000000001</v>
      </c>
    </row>
    <row r="391" spans="1:19" ht="23.25">
      <c r="A391" s="319"/>
      <c r="B391" s="13"/>
      <c r="C391" s="14"/>
      <c r="D391" s="15"/>
      <c r="E391" s="37"/>
      <c r="F391" s="17"/>
      <c r="G391" s="18" t="s">
        <v>540</v>
      </c>
      <c r="H391" s="17" t="s">
        <v>567</v>
      </c>
      <c r="I391" s="37"/>
      <c r="J391" s="19">
        <v>4</v>
      </c>
      <c r="K391" s="20" t="s">
        <v>620</v>
      </c>
      <c r="L391" s="20" t="s">
        <v>37</v>
      </c>
      <c r="M391" s="17" t="s">
        <v>583</v>
      </c>
      <c r="N391" s="17" t="s">
        <v>481</v>
      </c>
      <c r="O391" s="17" t="s">
        <v>602</v>
      </c>
      <c r="P391" s="21">
        <f t="shared" si="18"/>
        <v>2191</v>
      </c>
      <c r="Q391" s="12">
        <v>330</v>
      </c>
      <c r="R391" s="21">
        <f t="shared" si="19"/>
        <v>723030</v>
      </c>
      <c r="S391" s="22">
        <f t="shared" si="20"/>
        <v>72.302999999999997</v>
      </c>
    </row>
    <row r="392" spans="1:19" ht="24.75" thickBot="1">
      <c r="A392" s="10" t="s">
        <v>675</v>
      </c>
      <c r="B392" s="13" t="s">
        <v>49</v>
      </c>
      <c r="C392" s="14" t="s">
        <v>261</v>
      </c>
      <c r="D392" s="15" t="s">
        <v>45</v>
      </c>
      <c r="E392" s="52" t="s">
        <v>909</v>
      </c>
      <c r="F392" s="17" t="s">
        <v>441</v>
      </c>
      <c r="G392" s="18" t="s">
        <v>540</v>
      </c>
      <c r="H392" s="17" t="s">
        <v>543</v>
      </c>
      <c r="I392" s="37"/>
      <c r="J392" s="19">
        <v>4</v>
      </c>
      <c r="K392" s="20" t="s">
        <v>620</v>
      </c>
      <c r="L392" s="20" t="s">
        <v>37</v>
      </c>
      <c r="M392" s="17" t="s">
        <v>481</v>
      </c>
      <c r="N392" s="17" t="s">
        <v>585</v>
      </c>
      <c r="O392" s="17" t="s">
        <v>596</v>
      </c>
      <c r="P392" s="21">
        <f t="shared" si="18"/>
        <v>421</v>
      </c>
      <c r="Q392" s="12">
        <v>330</v>
      </c>
      <c r="R392" s="21">
        <f t="shared" si="19"/>
        <v>138930</v>
      </c>
      <c r="S392" s="22">
        <f t="shared" si="20"/>
        <v>13.893000000000001</v>
      </c>
    </row>
    <row r="393" spans="1:19" ht="24.75" thickBot="1">
      <c r="A393" s="10" t="s">
        <v>676</v>
      </c>
      <c r="B393" s="13" t="s">
        <v>49</v>
      </c>
      <c r="C393" s="14" t="s">
        <v>262</v>
      </c>
      <c r="D393" s="15" t="s">
        <v>45</v>
      </c>
      <c r="E393" s="52" t="s">
        <v>910</v>
      </c>
      <c r="F393" s="17" t="s">
        <v>363</v>
      </c>
      <c r="G393" s="18" t="s">
        <v>540</v>
      </c>
      <c r="H393" s="17" t="s">
        <v>543</v>
      </c>
      <c r="I393" s="37"/>
      <c r="J393" s="19">
        <v>4</v>
      </c>
      <c r="K393" s="20" t="s">
        <v>620</v>
      </c>
      <c r="L393" s="20" t="s">
        <v>37</v>
      </c>
      <c r="M393" s="17" t="s">
        <v>583</v>
      </c>
      <c r="N393" s="17" t="s">
        <v>585</v>
      </c>
      <c r="O393" s="17" t="s">
        <v>593</v>
      </c>
      <c r="P393" s="21">
        <f t="shared" si="18"/>
        <v>2016</v>
      </c>
      <c r="Q393" s="12">
        <v>330</v>
      </c>
      <c r="R393" s="21">
        <f t="shared" si="19"/>
        <v>665280</v>
      </c>
      <c r="S393" s="22">
        <f t="shared" si="20"/>
        <v>66.528000000000006</v>
      </c>
    </row>
    <row r="394" spans="1:19" ht="24.75" thickBot="1">
      <c r="A394" s="10" t="s">
        <v>677</v>
      </c>
      <c r="B394" s="13" t="s">
        <v>75</v>
      </c>
      <c r="C394" s="14" t="s">
        <v>263</v>
      </c>
      <c r="D394" s="15" t="s">
        <v>143</v>
      </c>
      <c r="E394" s="52" t="s">
        <v>911</v>
      </c>
      <c r="F394" s="17" t="s">
        <v>420</v>
      </c>
      <c r="G394" s="18" t="s">
        <v>540</v>
      </c>
      <c r="H394" s="17" t="s">
        <v>554</v>
      </c>
      <c r="I394" s="37"/>
      <c r="J394" s="19">
        <v>4</v>
      </c>
      <c r="K394" s="20" t="s">
        <v>620</v>
      </c>
      <c r="L394" s="20" t="s">
        <v>37</v>
      </c>
      <c r="M394" s="17" t="s">
        <v>589</v>
      </c>
      <c r="N394" s="17" t="s">
        <v>585</v>
      </c>
      <c r="O394" s="17" t="s">
        <v>362</v>
      </c>
      <c r="P394" s="21">
        <f t="shared" si="18"/>
        <v>4095</v>
      </c>
      <c r="Q394" s="12">
        <v>330</v>
      </c>
      <c r="R394" s="21">
        <f t="shared" si="19"/>
        <v>1351350</v>
      </c>
      <c r="S394" s="22">
        <f t="shared" si="20"/>
        <v>135.13500000000002</v>
      </c>
    </row>
    <row r="395" spans="1:19" ht="24.75" thickBot="1">
      <c r="A395" s="10" t="s">
        <v>678</v>
      </c>
      <c r="B395" s="13" t="s">
        <v>49</v>
      </c>
      <c r="C395" s="14" t="s">
        <v>264</v>
      </c>
      <c r="D395" s="15" t="s">
        <v>45</v>
      </c>
      <c r="E395" s="52" t="s">
        <v>912</v>
      </c>
      <c r="F395" s="17" t="s">
        <v>485</v>
      </c>
      <c r="G395" s="18" t="s">
        <v>540</v>
      </c>
      <c r="H395" s="17" t="s">
        <v>543</v>
      </c>
      <c r="I395" s="37"/>
      <c r="J395" s="19">
        <v>4</v>
      </c>
      <c r="K395" s="20" t="s">
        <v>620</v>
      </c>
      <c r="L395" s="20" t="s">
        <v>37</v>
      </c>
      <c r="M395" s="17" t="s">
        <v>481</v>
      </c>
      <c r="N395" s="17" t="s">
        <v>588</v>
      </c>
      <c r="O395" s="17" t="s">
        <v>599</v>
      </c>
      <c r="P395" s="21">
        <f t="shared" si="18"/>
        <v>665</v>
      </c>
      <c r="Q395" s="12">
        <v>330</v>
      </c>
      <c r="R395" s="21">
        <f t="shared" si="19"/>
        <v>219450</v>
      </c>
      <c r="S395" s="22">
        <f t="shared" si="20"/>
        <v>21.945</v>
      </c>
    </row>
    <row r="396" spans="1:19" ht="24.75" thickBot="1">
      <c r="A396" s="318" t="s">
        <v>679</v>
      </c>
      <c r="B396" s="13" t="s">
        <v>49</v>
      </c>
      <c r="C396" s="14" t="s">
        <v>265</v>
      </c>
      <c r="D396" s="15" t="s">
        <v>45</v>
      </c>
      <c r="E396" s="52" t="s">
        <v>913</v>
      </c>
      <c r="F396" s="17" t="s">
        <v>443</v>
      </c>
      <c r="G396" s="18" t="s">
        <v>540</v>
      </c>
      <c r="H396" s="17" t="s">
        <v>552</v>
      </c>
      <c r="I396" s="37"/>
      <c r="J396" s="19">
        <v>4</v>
      </c>
      <c r="K396" s="20" t="s">
        <v>620</v>
      </c>
      <c r="L396" s="20" t="s">
        <v>37</v>
      </c>
      <c r="M396" s="17" t="s">
        <v>585</v>
      </c>
      <c r="N396" s="17" t="s">
        <v>588</v>
      </c>
      <c r="O396" s="17" t="s">
        <v>615</v>
      </c>
      <c r="P396" s="21">
        <f t="shared" si="18"/>
        <v>267</v>
      </c>
      <c r="Q396" s="12">
        <v>330</v>
      </c>
      <c r="R396" s="21">
        <f t="shared" si="19"/>
        <v>88110</v>
      </c>
      <c r="S396" s="22">
        <f t="shared" si="20"/>
        <v>8.8109999999999999</v>
      </c>
    </row>
    <row r="397" spans="1:19" ht="23.25">
      <c r="A397" s="320"/>
      <c r="B397" s="13"/>
      <c r="C397" s="14"/>
      <c r="D397" s="15"/>
      <c r="E397" s="37"/>
      <c r="F397" s="17"/>
      <c r="G397" s="18" t="s">
        <v>540</v>
      </c>
      <c r="H397" s="17" t="s">
        <v>552</v>
      </c>
      <c r="I397" s="37"/>
      <c r="J397" s="19">
        <v>4</v>
      </c>
      <c r="K397" s="20" t="s">
        <v>620</v>
      </c>
      <c r="L397" s="20" t="s">
        <v>37</v>
      </c>
      <c r="M397" s="17" t="s">
        <v>481</v>
      </c>
      <c r="N397" s="17" t="s">
        <v>585</v>
      </c>
      <c r="O397" s="17" t="s">
        <v>597</v>
      </c>
      <c r="P397" s="21">
        <f t="shared" si="18"/>
        <v>449</v>
      </c>
      <c r="Q397" s="12">
        <v>330</v>
      </c>
      <c r="R397" s="21">
        <f t="shared" si="19"/>
        <v>148170</v>
      </c>
      <c r="S397" s="22">
        <f t="shared" si="20"/>
        <v>14.817</v>
      </c>
    </row>
    <row r="398" spans="1:19" ht="23.25">
      <c r="A398" s="319"/>
      <c r="B398" s="13"/>
      <c r="C398" s="14"/>
      <c r="D398" s="15"/>
      <c r="E398" s="37"/>
      <c r="F398" s="17"/>
      <c r="G398" s="18" t="s">
        <v>540</v>
      </c>
      <c r="H398" s="17" t="s">
        <v>552</v>
      </c>
      <c r="I398" s="37"/>
      <c r="J398" s="19">
        <v>4</v>
      </c>
      <c r="K398" s="20" t="s">
        <v>620</v>
      </c>
      <c r="L398" s="20" t="s">
        <v>37</v>
      </c>
      <c r="M398" s="17" t="s">
        <v>587</v>
      </c>
      <c r="N398" s="17" t="s">
        <v>584</v>
      </c>
      <c r="O398" s="17" t="s">
        <v>528</v>
      </c>
      <c r="P398" s="21">
        <f t="shared" si="18"/>
        <v>1972</v>
      </c>
      <c r="Q398" s="12">
        <v>330</v>
      </c>
      <c r="R398" s="21">
        <f t="shared" si="19"/>
        <v>650760</v>
      </c>
      <c r="S398" s="22">
        <f t="shared" si="20"/>
        <v>65.076000000000008</v>
      </c>
    </row>
    <row r="399" spans="1:19" ht="24.75" thickBot="1">
      <c r="A399" s="318" t="s">
        <v>680</v>
      </c>
      <c r="B399" s="13" t="s">
        <v>49</v>
      </c>
      <c r="C399" s="14" t="s">
        <v>266</v>
      </c>
      <c r="D399" s="15" t="s">
        <v>47</v>
      </c>
      <c r="E399" s="52" t="s">
        <v>914</v>
      </c>
      <c r="F399" s="17" t="s">
        <v>500</v>
      </c>
      <c r="G399" s="18" t="s">
        <v>540</v>
      </c>
      <c r="H399" s="17" t="s">
        <v>541</v>
      </c>
      <c r="I399" s="37"/>
      <c r="J399" s="19">
        <v>4</v>
      </c>
      <c r="K399" s="20" t="s">
        <v>620</v>
      </c>
      <c r="L399" s="20" t="s">
        <v>37</v>
      </c>
      <c r="M399" s="17" t="s">
        <v>486</v>
      </c>
      <c r="N399" s="17" t="s">
        <v>584</v>
      </c>
      <c r="O399" s="17" t="s">
        <v>402</v>
      </c>
      <c r="P399" s="21">
        <f t="shared" si="18"/>
        <v>5134</v>
      </c>
      <c r="Q399" s="12">
        <v>330</v>
      </c>
      <c r="R399" s="21">
        <f t="shared" si="19"/>
        <v>1694220</v>
      </c>
      <c r="S399" s="22">
        <f t="shared" si="20"/>
        <v>169.422</v>
      </c>
    </row>
    <row r="400" spans="1:19" ht="23.25">
      <c r="A400" s="319"/>
      <c r="B400" s="13"/>
      <c r="C400" s="14"/>
      <c r="D400" s="15"/>
      <c r="E400" s="37"/>
      <c r="F400" s="17"/>
      <c r="G400" s="18" t="s">
        <v>540</v>
      </c>
      <c r="H400" s="17" t="s">
        <v>541</v>
      </c>
      <c r="I400" s="37"/>
      <c r="J400" s="19">
        <v>4</v>
      </c>
      <c r="K400" s="20" t="s">
        <v>620</v>
      </c>
      <c r="L400" s="20" t="s">
        <v>37</v>
      </c>
      <c r="M400" s="17" t="s">
        <v>584</v>
      </c>
      <c r="N400" s="17" t="s">
        <v>585</v>
      </c>
      <c r="O400" s="17" t="s">
        <v>486</v>
      </c>
      <c r="P400" s="21">
        <f t="shared" si="18"/>
        <v>1212</v>
      </c>
      <c r="Q400" s="12">
        <v>330</v>
      </c>
      <c r="R400" s="21">
        <f t="shared" si="19"/>
        <v>399960</v>
      </c>
      <c r="S400" s="22">
        <f t="shared" si="20"/>
        <v>39.996000000000002</v>
      </c>
    </row>
    <row r="401" spans="1:19" ht="24.75" thickBot="1">
      <c r="A401" s="10" t="s">
        <v>681</v>
      </c>
      <c r="B401" s="13" t="s">
        <v>49</v>
      </c>
      <c r="C401" s="14" t="s">
        <v>267</v>
      </c>
      <c r="D401" s="15" t="s">
        <v>59</v>
      </c>
      <c r="E401" s="52" t="s">
        <v>915</v>
      </c>
      <c r="F401" s="17" t="s">
        <v>376</v>
      </c>
      <c r="G401" s="18" t="s">
        <v>540</v>
      </c>
      <c r="H401" s="17" t="s">
        <v>561</v>
      </c>
      <c r="I401" s="37"/>
      <c r="J401" s="19">
        <v>4</v>
      </c>
      <c r="K401" s="20" t="s">
        <v>620</v>
      </c>
      <c r="L401" s="20" t="s">
        <v>37</v>
      </c>
      <c r="M401" s="17" t="s">
        <v>589</v>
      </c>
      <c r="N401" s="17" t="s">
        <v>481</v>
      </c>
      <c r="O401" s="17" t="s">
        <v>517</v>
      </c>
      <c r="P401" s="21">
        <f t="shared" si="18"/>
        <v>4111</v>
      </c>
      <c r="Q401" s="12">
        <v>330</v>
      </c>
      <c r="R401" s="21">
        <f t="shared" si="19"/>
        <v>1356630</v>
      </c>
      <c r="S401" s="22">
        <f t="shared" si="20"/>
        <v>135.66300000000001</v>
      </c>
    </row>
    <row r="402" spans="1:19" ht="24.75" thickBot="1">
      <c r="A402" s="10" t="s">
        <v>682</v>
      </c>
      <c r="B402" s="13" t="s">
        <v>43</v>
      </c>
      <c r="C402" s="14" t="s">
        <v>268</v>
      </c>
      <c r="D402" s="15" t="s">
        <v>47</v>
      </c>
      <c r="E402" s="52" t="s">
        <v>917</v>
      </c>
      <c r="F402" s="17" t="s">
        <v>501</v>
      </c>
      <c r="G402" s="18" t="s">
        <v>540</v>
      </c>
      <c r="H402" s="17" t="s">
        <v>542</v>
      </c>
      <c r="I402" s="37"/>
      <c r="J402" s="19">
        <v>4</v>
      </c>
      <c r="K402" s="20" t="s">
        <v>620</v>
      </c>
      <c r="L402" s="20" t="s">
        <v>37</v>
      </c>
      <c r="M402" s="17" t="s">
        <v>585</v>
      </c>
      <c r="N402" s="17" t="s">
        <v>481</v>
      </c>
      <c r="O402" s="17" t="s">
        <v>481</v>
      </c>
      <c r="P402" s="21">
        <f t="shared" si="18"/>
        <v>101</v>
      </c>
      <c r="Q402" s="12">
        <v>330</v>
      </c>
      <c r="R402" s="21">
        <f t="shared" si="19"/>
        <v>33330</v>
      </c>
      <c r="S402" s="22">
        <f t="shared" si="20"/>
        <v>3.3330000000000002</v>
      </c>
    </row>
    <row r="403" spans="1:19" ht="24.75" thickBot="1">
      <c r="A403" s="318" t="s">
        <v>683</v>
      </c>
      <c r="B403" s="13" t="s">
        <v>49</v>
      </c>
      <c r="C403" s="14" t="s">
        <v>268</v>
      </c>
      <c r="D403" s="15" t="s">
        <v>45</v>
      </c>
      <c r="E403" s="52" t="s">
        <v>916</v>
      </c>
      <c r="F403" s="17" t="s">
        <v>502</v>
      </c>
      <c r="G403" s="18" t="s">
        <v>540</v>
      </c>
      <c r="H403" s="17" t="s">
        <v>542</v>
      </c>
      <c r="I403" s="37"/>
      <c r="J403" s="19">
        <v>4</v>
      </c>
      <c r="K403" s="20" t="s">
        <v>620</v>
      </c>
      <c r="L403" s="20" t="s">
        <v>37</v>
      </c>
      <c r="M403" s="17" t="s">
        <v>584</v>
      </c>
      <c r="N403" s="17" t="s">
        <v>585</v>
      </c>
      <c r="O403" s="17" t="s">
        <v>606</v>
      </c>
      <c r="P403" s="21">
        <f t="shared" si="18"/>
        <v>1287</v>
      </c>
      <c r="Q403" s="12">
        <v>330</v>
      </c>
      <c r="R403" s="21">
        <f t="shared" si="19"/>
        <v>424710</v>
      </c>
      <c r="S403" s="22">
        <f t="shared" si="20"/>
        <v>42.471000000000004</v>
      </c>
    </row>
    <row r="404" spans="1:19" ht="23.25">
      <c r="A404" s="319"/>
      <c r="B404" s="13"/>
      <c r="C404" s="14"/>
      <c r="D404" s="15"/>
      <c r="E404" s="37"/>
      <c r="F404" s="17"/>
      <c r="G404" s="18" t="s">
        <v>540</v>
      </c>
      <c r="H404" s="17" t="s">
        <v>572</v>
      </c>
      <c r="I404" s="37"/>
      <c r="J404" s="19">
        <v>4</v>
      </c>
      <c r="K404" s="20" t="s">
        <v>620</v>
      </c>
      <c r="L404" s="20" t="s">
        <v>37</v>
      </c>
      <c r="M404" s="17" t="s">
        <v>593</v>
      </c>
      <c r="N404" s="17" t="s">
        <v>588</v>
      </c>
      <c r="O404" s="17" t="s">
        <v>486</v>
      </c>
      <c r="P404" s="21">
        <f t="shared" si="18"/>
        <v>6612</v>
      </c>
      <c r="Q404" s="12">
        <v>330</v>
      </c>
      <c r="R404" s="21">
        <f t="shared" si="19"/>
        <v>2181960</v>
      </c>
      <c r="S404" s="22">
        <f t="shared" si="20"/>
        <v>218.196</v>
      </c>
    </row>
    <row r="405" spans="1:19" ht="24.75" thickBot="1">
      <c r="A405" s="10" t="s">
        <v>684</v>
      </c>
      <c r="B405" s="13" t="s">
        <v>49</v>
      </c>
      <c r="C405" s="14" t="s">
        <v>269</v>
      </c>
      <c r="D405" s="15" t="s">
        <v>119</v>
      </c>
      <c r="E405" s="52" t="s">
        <v>918</v>
      </c>
      <c r="F405" s="17" t="s">
        <v>400</v>
      </c>
      <c r="G405" s="18" t="s">
        <v>540</v>
      </c>
      <c r="H405" s="17" t="s">
        <v>552</v>
      </c>
      <c r="I405" s="37"/>
      <c r="J405" s="19">
        <v>4</v>
      </c>
      <c r="K405" s="20" t="s">
        <v>620</v>
      </c>
      <c r="L405" s="20" t="s">
        <v>37</v>
      </c>
      <c r="M405" s="17" t="s">
        <v>588</v>
      </c>
      <c r="N405" s="17" t="s">
        <v>585</v>
      </c>
      <c r="O405" s="17" t="s">
        <v>456</v>
      </c>
      <c r="P405" s="21">
        <f t="shared" si="18"/>
        <v>890</v>
      </c>
      <c r="Q405" s="12">
        <v>330</v>
      </c>
      <c r="R405" s="21">
        <f t="shared" si="19"/>
        <v>293700</v>
      </c>
      <c r="S405" s="22">
        <f t="shared" si="20"/>
        <v>29.37</v>
      </c>
    </row>
    <row r="406" spans="1:19" ht="24.75" thickBot="1">
      <c r="A406" s="10" t="s">
        <v>685</v>
      </c>
      <c r="B406" s="13" t="s">
        <v>75</v>
      </c>
      <c r="C406" s="14" t="s">
        <v>270</v>
      </c>
      <c r="D406" s="15" t="s">
        <v>45</v>
      </c>
      <c r="E406" s="52" t="s">
        <v>919</v>
      </c>
      <c r="F406" s="17" t="s">
        <v>503</v>
      </c>
      <c r="G406" s="18" t="s">
        <v>540</v>
      </c>
      <c r="H406" s="17" t="s">
        <v>578</v>
      </c>
      <c r="I406" s="37"/>
      <c r="J406" s="19">
        <v>4</v>
      </c>
      <c r="K406" s="20" t="s">
        <v>620</v>
      </c>
      <c r="L406" s="20" t="s">
        <v>37</v>
      </c>
      <c r="M406" s="17" t="s">
        <v>586</v>
      </c>
      <c r="N406" s="17" t="s">
        <v>481</v>
      </c>
      <c r="O406" s="17" t="s">
        <v>588</v>
      </c>
      <c r="P406" s="21">
        <f t="shared" si="18"/>
        <v>2902</v>
      </c>
      <c r="Q406" s="12">
        <v>330</v>
      </c>
      <c r="R406" s="21">
        <f t="shared" si="19"/>
        <v>957660</v>
      </c>
      <c r="S406" s="22">
        <f t="shared" si="20"/>
        <v>95.766000000000005</v>
      </c>
    </row>
    <row r="407" spans="1:19" ht="24.75" thickBot="1">
      <c r="A407" s="10" t="s">
        <v>686</v>
      </c>
      <c r="B407" s="13" t="s">
        <v>49</v>
      </c>
      <c r="C407" s="14" t="s">
        <v>271</v>
      </c>
      <c r="D407" s="15" t="s">
        <v>45</v>
      </c>
      <c r="E407" s="52" t="s">
        <v>920</v>
      </c>
      <c r="F407" s="17" t="s">
        <v>504</v>
      </c>
      <c r="G407" s="18" t="s">
        <v>540</v>
      </c>
      <c r="H407" s="17" t="s">
        <v>562</v>
      </c>
      <c r="I407" s="37"/>
      <c r="J407" s="19">
        <v>4</v>
      </c>
      <c r="K407" s="20" t="s">
        <v>620</v>
      </c>
      <c r="L407" s="20" t="s">
        <v>37</v>
      </c>
      <c r="M407" s="17" t="s">
        <v>583</v>
      </c>
      <c r="N407" s="17" t="s">
        <v>584</v>
      </c>
      <c r="O407" s="17" t="s">
        <v>442</v>
      </c>
      <c r="P407" s="21">
        <f t="shared" si="18"/>
        <v>2388</v>
      </c>
      <c r="Q407" s="12">
        <v>330</v>
      </c>
      <c r="R407" s="21">
        <f t="shared" si="19"/>
        <v>788040</v>
      </c>
      <c r="S407" s="22">
        <f t="shared" si="20"/>
        <v>78.804000000000002</v>
      </c>
    </row>
    <row r="408" spans="1:19" ht="24.75" thickBot="1">
      <c r="A408" s="318" t="s">
        <v>687</v>
      </c>
      <c r="B408" s="13" t="s">
        <v>43</v>
      </c>
      <c r="C408" s="14" t="s">
        <v>272</v>
      </c>
      <c r="D408" s="15" t="s">
        <v>45</v>
      </c>
      <c r="E408" s="52" t="s">
        <v>921</v>
      </c>
      <c r="F408" s="17" t="s">
        <v>505</v>
      </c>
      <c r="G408" s="18" t="s">
        <v>540</v>
      </c>
      <c r="H408" s="17" t="s">
        <v>552</v>
      </c>
      <c r="I408" s="37"/>
      <c r="J408" s="19">
        <v>4</v>
      </c>
      <c r="K408" s="20" t="s">
        <v>620</v>
      </c>
      <c r="L408" s="20" t="s">
        <v>37</v>
      </c>
      <c r="M408" s="17" t="s">
        <v>588</v>
      </c>
      <c r="N408" s="17" t="s">
        <v>585</v>
      </c>
      <c r="O408" s="17" t="s">
        <v>367</v>
      </c>
      <c r="P408" s="21">
        <f t="shared" si="18"/>
        <v>848</v>
      </c>
      <c r="Q408" s="12">
        <v>330</v>
      </c>
      <c r="R408" s="21">
        <f t="shared" si="19"/>
        <v>279840</v>
      </c>
      <c r="S408" s="22">
        <f t="shared" si="20"/>
        <v>27.984000000000002</v>
      </c>
    </row>
    <row r="409" spans="1:19" ht="23.25">
      <c r="A409" s="319"/>
      <c r="B409" s="13"/>
      <c r="C409" s="14"/>
      <c r="D409" s="15"/>
      <c r="E409" s="37"/>
      <c r="F409" s="17"/>
      <c r="G409" s="18" t="s">
        <v>540</v>
      </c>
      <c r="H409" s="17" t="s">
        <v>552</v>
      </c>
      <c r="I409" s="37"/>
      <c r="J409" s="19">
        <v>4</v>
      </c>
      <c r="K409" s="20" t="s">
        <v>620</v>
      </c>
      <c r="L409" s="20" t="s">
        <v>37</v>
      </c>
      <c r="M409" s="17" t="s">
        <v>585</v>
      </c>
      <c r="N409" s="17" t="s">
        <v>584</v>
      </c>
      <c r="O409" s="17" t="s">
        <v>502</v>
      </c>
      <c r="P409" s="21">
        <f t="shared" si="18"/>
        <v>326</v>
      </c>
      <c r="Q409" s="12">
        <v>330</v>
      </c>
      <c r="R409" s="21">
        <f t="shared" si="19"/>
        <v>107580</v>
      </c>
      <c r="S409" s="22">
        <f t="shared" si="20"/>
        <v>10.758000000000001</v>
      </c>
    </row>
    <row r="410" spans="1:19" ht="24.75" thickBot="1">
      <c r="A410" s="10" t="s">
        <v>688</v>
      </c>
      <c r="B410" s="13" t="s">
        <v>49</v>
      </c>
      <c r="C410" s="14" t="s">
        <v>273</v>
      </c>
      <c r="D410" s="15" t="s">
        <v>45</v>
      </c>
      <c r="E410" s="52" t="s">
        <v>922</v>
      </c>
      <c r="F410" s="17" t="s">
        <v>506</v>
      </c>
      <c r="G410" s="18" t="s">
        <v>540</v>
      </c>
      <c r="H410" s="17" t="s">
        <v>572</v>
      </c>
      <c r="I410" s="37"/>
      <c r="J410" s="19">
        <v>4</v>
      </c>
      <c r="K410" s="20" t="s">
        <v>620</v>
      </c>
      <c r="L410" s="20" t="s">
        <v>37</v>
      </c>
      <c r="M410" s="17" t="s">
        <v>447</v>
      </c>
      <c r="N410" s="17" t="s">
        <v>481</v>
      </c>
      <c r="O410" s="17" t="s">
        <v>471</v>
      </c>
      <c r="P410" s="21">
        <f t="shared" si="18"/>
        <v>3393</v>
      </c>
      <c r="Q410" s="12">
        <v>330</v>
      </c>
      <c r="R410" s="21">
        <f t="shared" si="19"/>
        <v>1119690</v>
      </c>
      <c r="S410" s="22">
        <f t="shared" si="20"/>
        <v>111.96900000000001</v>
      </c>
    </row>
    <row r="411" spans="1:19" ht="24.75" thickBot="1">
      <c r="A411" s="10" t="s">
        <v>689</v>
      </c>
      <c r="B411" s="13" t="s">
        <v>49</v>
      </c>
      <c r="C411" s="14" t="s">
        <v>274</v>
      </c>
      <c r="D411" s="15" t="s">
        <v>45</v>
      </c>
      <c r="E411" s="52" t="s">
        <v>923</v>
      </c>
      <c r="F411" s="17" t="s">
        <v>410</v>
      </c>
      <c r="G411" s="18" t="s">
        <v>540</v>
      </c>
      <c r="H411" s="17" t="s">
        <v>562</v>
      </c>
      <c r="I411" s="37"/>
      <c r="J411" s="19">
        <v>4</v>
      </c>
      <c r="K411" s="20" t="s">
        <v>620</v>
      </c>
      <c r="L411" s="20" t="s">
        <v>37</v>
      </c>
      <c r="M411" s="17" t="s">
        <v>537</v>
      </c>
      <c r="N411" s="17" t="s">
        <v>584</v>
      </c>
      <c r="O411" s="17" t="s">
        <v>537</v>
      </c>
      <c r="P411" s="21">
        <f t="shared" si="18"/>
        <v>2706</v>
      </c>
      <c r="Q411" s="12">
        <v>330</v>
      </c>
      <c r="R411" s="21">
        <f t="shared" si="19"/>
        <v>892980</v>
      </c>
      <c r="S411" s="22">
        <f t="shared" si="20"/>
        <v>89.298000000000002</v>
      </c>
    </row>
    <row r="412" spans="1:19" ht="24.75" thickBot="1">
      <c r="A412" s="10" t="s">
        <v>690</v>
      </c>
      <c r="B412" s="13" t="s">
        <v>49</v>
      </c>
      <c r="C412" s="14" t="s">
        <v>275</v>
      </c>
      <c r="D412" s="15" t="s">
        <v>45</v>
      </c>
      <c r="E412" s="52" t="s">
        <v>924</v>
      </c>
      <c r="F412" s="17" t="s">
        <v>448</v>
      </c>
      <c r="G412" s="18" t="s">
        <v>540</v>
      </c>
      <c r="H412" s="17" t="s">
        <v>546</v>
      </c>
      <c r="I412" s="37"/>
      <c r="J412" s="19">
        <v>4</v>
      </c>
      <c r="K412" s="20" t="s">
        <v>620</v>
      </c>
      <c r="L412" s="20" t="s">
        <v>37</v>
      </c>
      <c r="M412" s="17" t="s">
        <v>537</v>
      </c>
      <c r="N412" s="17" t="s">
        <v>585</v>
      </c>
      <c r="O412" s="17" t="s">
        <v>369</v>
      </c>
      <c r="P412" s="21">
        <f t="shared" si="18"/>
        <v>2494</v>
      </c>
      <c r="Q412" s="12">
        <v>330</v>
      </c>
      <c r="R412" s="21">
        <f t="shared" si="19"/>
        <v>823020</v>
      </c>
      <c r="S412" s="22">
        <f t="shared" si="20"/>
        <v>82.302000000000007</v>
      </c>
    </row>
    <row r="413" spans="1:19" ht="24.75" thickBot="1">
      <c r="A413" s="318" t="s">
        <v>691</v>
      </c>
      <c r="B413" s="13" t="s">
        <v>49</v>
      </c>
      <c r="C413" s="14" t="s">
        <v>276</v>
      </c>
      <c r="D413" s="15" t="s">
        <v>45</v>
      </c>
      <c r="E413" s="52" t="s">
        <v>925</v>
      </c>
      <c r="F413" s="17" t="s">
        <v>500</v>
      </c>
      <c r="G413" s="18" t="s">
        <v>540</v>
      </c>
      <c r="H413" s="17" t="s">
        <v>552</v>
      </c>
      <c r="I413" s="37"/>
      <c r="J413" s="19">
        <v>4</v>
      </c>
      <c r="K413" s="20" t="s">
        <v>620</v>
      </c>
      <c r="L413" s="20" t="s">
        <v>37</v>
      </c>
      <c r="M413" s="17" t="s">
        <v>481</v>
      </c>
      <c r="N413" s="17" t="s">
        <v>585</v>
      </c>
      <c r="O413" s="17" t="s">
        <v>523</v>
      </c>
      <c r="P413" s="21">
        <f t="shared" si="18"/>
        <v>477</v>
      </c>
      <c r="Q413" s="12">
        <v>330</v>
      </c>
      <c r="R413" s="21">
        <f t="shared" si="19"/>
        <v>157410</v>
      </c>
      <c r="S413" s="22">
        <f t="shared" si="20"/>
        <v>15.741000000000001</v>
      </c>
    </row>
    <row r="414" spans="1:19" ht="23.25">
      <c r="A414" s="319"/>
      <c r="B414" s="13"/>
      <c r="C414" s="14"/>
      <c r="D414" s="15"/>
      <c r="E414" s="37"/>
      <c r="F414" s="17"/>
      <c r="G414" s="18" t="s">
        <v>540</v>
      </c>
      <c r="H414" s="17" t="s">
        <v>552</v>
      </c>
      <c r="I414" s="37"/>
      <c r="J414" s="19">
        <v>4</v>
      </c>
      <c r="K414" s="20" t="s">
        <v>620</v>
      </c>
      <c r="L414" s="20" t="s">
        <v>37</v>
      </c>
      <c r="M414" s="17" t="s">
        <v>481</v>
      </c>
      <c r="N414" s="17" t="s">
        <v>585</v>
      </c>
      <c r="O414" s="17" t="s">
        <v>513</v>
      </c>
      <c r="P414" s="21">
        <f t="shared" si="18"/>
        <v>460</v>
      </c>
      <c r="Q414" s="12">
        <v>330</v>
      </c>
      <c r="R414" s="21">
        <f t="shared" si="19"/>
        <v>151800</v>
      </c>
      <c r="S414" s="22">
        <f t="shared" si="20"/>
        <v>15.180000000000001</v>
      </c>
    </row>
    <row r="415" spans="1:19" ht="24.75" thickBot="1">
      <c r="A415" s="318" t="s">
        <v>692</v>
      </c>
      <c r="B415" s="13" t="s">
        <v>43</v>
      </c>
      <c r="C415" s="14" t="s">
        <v>277</v>
      </c>
      <c r="D415" s="15" t="s">
        <v>45</v>
      </c>
      <c r="E415" s="52" t="s">
        <v>926</v>
      </c>
      <c r="F415" s="17" t="s">
        <v>445</v>
      </c>
      <c r="G415" s="18" t="s">
        <v>540</v>
      </c>
      <c r="H415" s="17" t="s">
        <v>544</v>
      </c>
      <c r="I415" s="37"/>
      <c r="J415" s="19">
        <v>4</v>
      </c>
      <c r="K415" s="20" t="s">
        <v>620</v>
      </c>
      <c r="L415" s="20" t="s">
        <v>37</v>
      </c>
      <c r="M415" s="17" t="s">
        <v>481</v>
      </c>
      <c r="N415" s="17" t="s">
        <v>481</v>
      </c>
      <c r="O415" s="17" t="s">
        <v>539</v>
      </c>
      <c r="P415" s="21">
        <f t="shared" si="18"/>
        <v>553</v>
      </c>
      <c r="Q415" s="12">
        <v>330</v>
      </c>
      <c r="R415" s="21">
        <f t="shared" si="19"/>
        <v>182490</v>
      </c>
      <c r="S415" s="22">
        <f t="shared" si="20"/>
        <v>18.249000000000002</v>
      </c>
    </row>
    <row r="416" spans="1:19" ht="23.25">
      <c r="A416" s="320"/>
      <c r="B416" s="13"/>
      <c r="C416" s="14"/>
      <c r="D416" s="15"/>
      <c r="E416" s="37"/>
      <c r="F416" s="17"/>
      <c r="G416" s="18" t="s">
        <v>540</v>
      </c>
      <c r="H416" s="17" t="s">
        <v>544</v>
      </c>
      <c r="I416" s="37"/>
      <c r="J416" s="19">
        <v>4</v>
      </c>
      <c r="K416" s="20" t="s">
        <v>620</v>
      </c>
      <c r="L416" s="20" t="s">
        <v>37</v>
      </c>
      <c r="M416" s="17" t="s">
        <v>585</v>
      </c>
      <c r="N416" s="17" t="s">
        <v>481</v>
      </c>
      <c r="O416" s="17" t="s">
        <v>433</v>
      </c>
      <c r="P416" s="21">
        <f t="shared" si="18"/>
        <v>128</v>
      </c>
      <c r="Q416" s="12">
        <v>330</v>
      </c>
      <c r="R416" s="21">
        <f t="shared" si="19"/>
        <v>42240</v>
      </c>
      <c r="S416" s="22">
        <f t="shared" si="20"/>
        <v>4.2240000000000002</v>
      </c>
    </row>
    <row r="417" spans="1:19" ht="23.25">
      <c r="A417" s="320"/>
      <c r="B417" s="13"/>
      <c r="C417" s="14"/>
      <c r="D417" s="15"/>
      <c r="E417" s="37"/>
      <c r="F417" s="17"/>
      <c r="G417" s="18" t="s">
        <v>540</v>
      </c>
      <c r="H417" s="17" t="s">
        <v>543</v>
      </c>
      <c r="I417" s="37"/>
      <c r="J417" s="19">
        <v>4</v>
      </c>
      <c r="K417" s="20" t="s">
        <v>620</v>
      </c>
      <c r="L417" s="20" t="s">
        <v>37</v>
      </c>
      <c r="M417" s="17" t="s">
        <v>481</v>
      </c>
      <c r="N417" s="17" t="s">
        <v>481</v>
      </c>
      <c r="O417" s="17" t="s">
        <v>405</v>
      </c>
      <c r="P417" s="21">
        <f t="shared" si="18"/>
        <v>530</v>
      </c>
      <c r="Q417" s="12">
        <v>330</v>
      </c>
      <c r="R417" s="21">
        <f t="shared" si="19"/>
        <v>174900</v>
      </c>
      <c r="S417" s="22">
        <f t="shared" si="20"/>
        <v>17.490000000000002</v>
      </c>
    </row>
    <row r="418" spans="1:19" ht="23.25">
      <c r="A418" s="320"/>
      <c r="B418" s="13"/>
      <c r="C418" s="14"/>
      <c r="D418" s="15"/>
      <c r="E418" s="37"/>
      <c r="F418" s="17"/>
      <c r="G418" s="18" t="s">
        <v>540</v>
      </c>
      <c r="H418" s="17" t="s">
        <v>543</v>
      </c>
      <c r="I418" s="37"/>
      <c r="J418" s="19">
        <v>4</v>
      </c>
      <c r="K418" s="20" t="s">
        <v>620</v>
      </c>
      <c r="L418" s="20" t="s">
        <v>37</v>
      </c>
      <c r="M418" s="17" t="s">
        <v>481</v>
      </c>
      <c r="N418" s="17" t="s">
        <v>588</v>
      </c>
      <c r="O418" s="17" t="s">
        <v>608</v>
      </c>
      <c r="P418" s="21">
        <f t="shared" si="18"/>
        <v>679</v>
      </c>
      <c r="Q418" s="12">
        <v>330</v>
      </c>
      <c r="R418" s="21">
        <f t="shared" si="19"/>
        <v>224070</v>
      </c>
      <c r="S418" s="22">
        <f t="shared" si="20"/>
        <v>22.407</v>
      </c>
    </row>
    <row r="419" spans="1:19" ht="23.25">
      <c r="A419" s="319"/>
      <c r="B419" s="13"/>
      <c r="C419" s="14"/>
      <c r="D419" s="15"/>
      <c r="E419" s="37"/>
      <c r="F419" s="17"/>
      <c r="G419" s="18" t="s">
        <v>540</v>
      </c>
      <c r="H419" s="17" t="s">
        <v>543</v>
      </c>
      <c r="I419" s="37"/>
      <c r="J419" s="19">
        <v>4</v>
      </c>
      <c r="K419" s="20" t="s">
        <v>620</v>
      </c>
      <c r="L419" s="20" t="s">
        <v>37</v>
      </c>
      <c r="M419" s="17" t="s">
        <v>481</v>
      </c>
      <c r="N419" s="17" t="s">
        <v>481</v>
      </c>
      <c r="O419" s="17" t="s">
        <v>371</v>
      </c>
      <c r="P419" s="21">
        <f t="shared" si="18"/>
        <v>589</v>
      </c>
      <c r="Q419" s="12">
        <v>330</v>
      </c>
      <c r="R419" s="21">
        <f t="shared" si="19"/>
        <v>194370</v>
      </c>
      <c r="S419" s="22">
        <f t="shared" si="20"/>
        <v>19.437000000000001</v>
      </c>
    </row>
    <row r="420" spans="1:19" ht="23.25">
      <c r="A420" s="10" t="s">
        <v>693</v>
      </c>
      <c r="B420" s="13" t="s">
        <v>49</v>
      </c>
      <c r="C420" s="14" t="s">
        <v>278</v>
      </c>
      <c r="D420" s="15" t="s">
        <v>47</v>
      </c>
      <c r="E420" s="37"/>
      <c r="F420" s="17" t="s">
        <v>481</v>
      </c>
      <c r="G420" s="18" t="s">
        <v>540</v>
      </c>
      <c r="H420" s="17" t="s">
        <v>559</v>
      </c>
      <c r="I420" s="37"/>
      <c r="J420" s="19">
        <v>4</v>
      </c>
      <c r="K420" s="20" t="s">
        <v>620</v>
      </c>
      <c r="L420" s="20" t="s">
        <v>37</v>
      </c>
      <c r="M420" s="17" t="s">
        <v>588</v>
      </c>
      <c r="N420" s="17" t="s">
        <v>584</v>
      </c>
      <c r="O420" s="17" t="s">
        <v>598</v>
      </c>
      <c r="P420" s="21">
        <f t="shared" si="18"/>
        <v>1180</v>
      </c>
      <c r="Q420" s="12">
        <v>330</v>
      </c>
      <c r="R420" s="21">
        <f t="shared" si="19"/>
        <v>389400</v>
      </c>
      <c r="S420" s="22">
        <f t="shared" si="20"/>
        <v>38.940000000000005</v>
      </c>
    </row>
    <row r="421" spans="1:19" ht="23.25">
      <c r="A421" s="10" t="s">
        <v>694</v>
      </c>
      <c r="B421" s="13" t="s">
        <v>49</v>
      </c>
      <c r="C421" s="14" t="s">
        <v>278</v>
      </c>
      <c r="D421" s="15" t="s">
        <v>47</v>
      </c>
      <c r="E421" s="37"/>
      <c r="F421" s="17" t="s">
        <v>507</v>
      </c>
      <c r="G421" s="18" t="s">
        <v>540</v>
      </c>
      <c r="H421" s="17" t="s">
        <v>541</v>
      </c>
      <c r="I421" s="37"/>
      <c r="J421" s="19">
        <v>4</v>
      </c>
      <c r="K421" s="20" t="s">
        <v>620</v>
      </c>
      <c r="L421" s="20" t="s">
        <v>37</v>
      </c>
      <c r="M421" s="17" t="s">
        <v>481</v>
      </c>
      <c r="N421" s="17" t="s">
        <v>584</v>
      </c>
      <c r="O421" s="17" t="s">
        <v>595</v>
      </c>
      <c r="P421" s="21">
        <f t="shared" si="18"/>
        <v>733</v>
      </c>
      <c r="Q421" s="12">
        <v>330</v>
      </c>
      <c r="R421" s="21">
        <f t="shared" si="19"/>
        <v>241890</v>
      </c>
      <c r="S421" s="22">
        <f t="shared" si="20"/>
        <v>24.189</v>
      </c>
    </row>
    <row r="422" spans="1:19" ht="24.75" thickBot="1">
      <c r="A422" s="318" t="s">
        <v>695</v>
      </c>
      <c r="B422" s="13" t="s">
        <v>49</v>
      </c>
      <c r="C422" s="14" t="s">
        <v>278</v>
      </c>
      <c r="D422" s="15" t="s">
        <v>143</v>
      </c>
      <c r="E422" s="52" t="s">
        <v>969</v>
      </c>
      <c r="F422" s="17" t="s">
        <v>420</v>
      </c>
      <c r="G422" s="18" t="s">
        <v>540</v>
      </c>
      <c r="H422" s="17" t="s">
        <v>554</v>
      </c>
      <c r="I422" s="37"/>
      <c r="J422" s="19">
        <v>4</v>
      </c>
      <c r="K422" s="20" t="s">
        <v>620</v>
      </c>
      <c r="L422" s="20" t="s">
        <v>37</v>
      </c>
      <c r="M422" s="17" t="s">
        <v>589</v>
      </c>
      <c r="N422" s="17" t="s">
        <v>481</v>
      </c>
      <c r="O422" s="17" t="s">
        <v>401</v>
      </c>
      <c r="P422" s="21">
        <f t="shared" si="18"/>
        <v>4131</v>
      </c>
      <c r="Q422" s="12">
        <v>330</v>
      </c>
      <c r="R422" s="21">
        <f t="shared" si="19"/>
        <v>1363230</v>
      </c>
      <c r="S422" s="22">
        <f t="shared" si="20"/>
        <v>136.32300000000001</v>
      </c>
    </row>
    <row r="423" spans="1:19" ht="23.25">
      <c r="A423" s="319"/>
      <c r="B423" s="13"/>
      <c r="C423" s="14"/>
      <c r="D423" s="15"/>
      <c r="E423" s="37"/>
      <c r="F423" s="17"/>
      <c r="G423" s="18" t="s">
        <v>540</v>
      </c>
      <c r="H423" s="17" t="s">
        <v>552</v>
      </c>
      <c r="I423" s="37"/>
      <c r="J423" s="19">
        <v>4</v>
      </c>
      <c r="K423" s="20" t="s">
        <v>620</v>
      </c>
      <c r="L423" s="20" t="s">
        <v>37</v>
      </c>
      <c r="M423" s="17" t="s">
        <v>585</v>
      </c>
      <c r="N423" s="17" t="s">
        <v>481</v>
      </c>
      <c r="O423" s="17" t="s">
        <v>616</v>
      </c>
      <c r="P423" s="21">
        <f t="shared" si="18"/>
        <v>170</v>
      </c>
      <c r="Q423" s="12">
        <v>330</v>
      </c>
      <c r="R423" s="21">
        <f t="shared" si="19"/>
        <v>56100</v>
      </c>
      <c r="S423" s="22">
        <f t="shared" si="20"/>
        <v>5.61</v>
      </c>
    </row>
    <row r="424" spans="1:19" ht="24.75" thickBot="1">
      <c r="A424" s="318" t="s">
        <v>696</v>
      </c>
      <c r="B424" s="13" t="s">
        <v>49</v>
      </c>
      <c r="C424" s="14" t="s">
        <v>279</v>
      </c>
      <c r="D424" s="15" t="s">
        <v>45</v>
      </c>
      <c r="E424" s="52" t="s">
        <v>970</v>
      </c>
      <c r="F424" s="17" t="s">
        <v>508</v>
      </c>
      <c r="G424" s="18" t="s">
        <v>540</v>
      </c>
      <c r="H424" s="17" t="s">
        <v>546</v>
      </c>
      <c r="I424" s="37"/>
      <c r="J424" s="19">
        <v>4</v>
      </c>
      <c r="K424" s="20" t="s">
        <v>620</v>
      </c>
      <c r="L424" s="20" t="s">
        <v>37</v>
      </c>
      <c r="M424" s="17" t="s">
        <v>537</v>
      </c>
      <c r="N424" s="17" t="s">
        <v>585</v>
      </c>
      <c r="O424" s="17" t="s">
        <v>471</v>
      </c>
      <c r="P424" s="21">
        <f t="shared" si="18"/>
        <v>2493</v>
      </c>
      <c r="Q424" s="12">
        <v>330</v>
      </c>
      <c r="R424" s="21">
        <f t="shared" si="19"/>
        <v>822690</v>
      </c>
      <c r="S424" s="22">
        <f t="shared" si="20"/>
        <v>82.269000000000005</v>
      </c>
    </row>
    <row r="425" spans="1:19" ht="23.25">
      <c r="A425" s="320"/>
      <c r="B425" s="13"/>
      <c r="C425" s="14"/>
      <c r="D425" s="15"/>
      <c r="E425" s="37"/>
      <c r="F425" s="17"/>
      <c r="G425" s="18" t="s">
        <v>540</v>
      </c>
      <c r="H425" s="17" t="s">
        <v>542</v>
      </c>
      <c r="I425" s="37"/>
      <c r="J425" s="19">
        <v>4</v>
      </c>
      <c r="K425" s="20" t="s">
        <v>620</v>
      </c>
      <c r="L425" s="20" t="s">
        <v>37</v>
      </c>
      <c r="M425" s="17" t="s">
        <v>585</v>
      </c>
      <c r="N425" s="17" t="s">
        <v>481</v>
      </c>
      <c r="O425" s="17" t="s">
        <v>537</v>
      </c>
      <c r="P425" s="21">
        <f t="shared" si="18"/>
        <v>106</v>
      </c>
      <c r="Q425" s="12">
        <v>330</v>
      </c>
      <c r="R425" s="21">
        <f t="shared" si="19"/>
        <v>34980</v>
      </c>
      <c r="S425" s="22">
        <f t="shared" si="20"/>
        <v>3.4980000000000002</v>
      </c>
    </row>
    <row r="426" spans="1:19" ht="23.25">
      <c r="A426" s="320"/>
      <c r="B426" s="13"/>
      <c r="C426" s="14"/>
      <c r="D426" s="15"/>
      <c r="E426" s="37"/>
      <c r="F426" s="17"/>
      <c r="G426" s="18" t="s">
        <v>540</v>
      </c>
      <c r="H426" s="17" t="s">
        <v>552</v>
      </c>
      <c r="I426" s="37"/>
      <c r="J426" s="19">
        <v>4</v>
      </c>
      <c r="K426" s="20" t="s">
        <v>620</v>
      </c>
      <c r="L426" s="20" t="s">
        <v>37</v>
      </c>
      <c r="M426" s="17" t="s">
        <v>481</v>
      </c>
      <c r="N426" s="17" t="s">
        <v>584</v>
      </c>
      <c r="O426" s="17" t="s">
        <v>462</v>
      </c>
      <c r="P426" s="21">
        <f t="shared" si="18"/>
        <v>750</v>
      </c>
      <c r="Q426" s="12">
        <v>330</v>
      </c>
      <c r="R426" s="21">
        <f t="shared" si="19"/>
        <v>247500</v>
      </c>
      <c r="S426" s="22">
        <f t="shared" si="20"/>
        <v>24.75</v>
      </c>
    </row>
    <row r="427" spans="1:19" ht="23.25">
      <c r="A427" s="320"/>
      <c r="B427" s="13"/>
      <c r="C427" s="14"/>
      <c r="D427" s="15"/>
      <c r="E427" s="37"/>
      <c r="F427" s="17"/>
      <c r="G427" s="18" t="s">
        <v>540</v>
      </c>
      <c r="H427" s="17" t="s">
        <v>543</v>
      </c>
      <c r="I427" s="37"/>
      <c r="J427" s="19">
        <v>4</v>
      </c>
      <c r="K427" s="20" t="s">
        <v>620</v>
      </c>
      <c r="L427" s="20" t="s">
        <v>37</v>
      </c>
      <c r="M427" s="17" t="s">
        <v>585</v>
      </c>
      <c r="N427" s="17" t="s">
        <v>481</v>
      </c>
      <c r="O427" s="17" t="s">
        <v>400</v>
      </c>
      <c r="P427" s="21">
        <f t="shared" si="18"/>
        <v>181</v>
      </c>
      <c r="Q427" s="12">
        <v>330</v>
      </c>
      <c r="R427" s="21">
        <f t="shared" si="19"/>
        <v>59730</v>
      </c>
      <c r="S427" s="22">
        <f t="shared" si="20"/>
        <v>5.9729999999999999</v>
      </c>
    </row>
    <row r="428" spans="1:19" ht="23.25">
      <c r="A428" s="320"/>
      <c r="B428" s="13"/>
      <c r="C428" s="14"/>
      <c r="D428" s="15"/>
      <c r="E428" s="37"/>
      <c r="F428" s="17"/>
      <c r="G428" s="18" t="s">
        <v>540</v>
      </c>
      <c r="H428" s="17" t="s">
        <v>543</v>
      </c>
      <c r="I428" s="37"/>
      <c r="J428" s="19">
        <v>4</v>
      </c>
      <c r="K428" s="20" t="s">
        <v>620</v>
      </c>
      <c r="L428" s="20" t="s">
        <v>37</v>
      </c>
      <c r="M428" s="17" t="s">
        <v>481</v>
      </c>
      <c r="N428" s="17" t="s">
        <v>584</v>
      </c>
      <c r="O428" s="17" t="s">
        <v>452</v>
      </c>
      <c r="P428" s="21">
        <f t="shared" si="18"/>
        <v>724</v>
      </c>
      <c r="Q428" s="12">
        <v>330</v>
      </c>
      <c r="R428" s="21">
        <f t="shared" si="19"/>
        <v>238920</v>
      </c>
      <c r="S428" s="22">
        <f t="shared" si="20"/>
        <v>23.891999999999999</v>
      </c>
    </row>
    <row r="429" spans="1:19" ht="23.25">
      <c r="A429" s="319"/>
      <c r="B429" s="13"/>
      <c r="C429" s="14"/>
      <c r="D429" s="15"/>
      <c r="E429" s="37"/>
      <c r="F429" s="17"/>
      <c r="G429" s="18" t="s">
        <v>540</v>
      </c>
      <c r="H429" s="17" t="s">
        <v>543</v>
      </c>
      <c r="I429" s="37"/>
      <c r="J429" s="19">
        <v>4</v>
      </c>
      <c r="K429" s="20" t="s">
        <v>620</v>
      </c>
      <c r="L429" s="20" t="s">
        <v>37</v>
      </c>
      <c r="M429" s="17" t="s">
        <v>585</v>
      </c>
      <c r="N429" s="17" t="s">
        <v>584</v>
      </c>
      <c r="O429" s="17" t="s">
        <v>526</v>
      </c>
      <c r="P429" s="21">
        <f t="shared" si="18"/>
        <v>315</v>
      </c>
      <c r="Q429" s="12">
        <v>330</v>
      </c>
      <c r="R429" s="21">
        <f t="shared" si="19"/>
        <v>103950</v>
      </c>
      <c r="S429" s="22">
        <f t="shared" si="20"/>
        <v>10.395000000000001</v>
      </c>
    </row>
    <row r="430" spans="1:19" ht="24.75" thickBot="1">
      <c r="A430" s="318" t="s">
        <v>697</v>
      </c>
      <c r="B430" s="13" t="s">
        <v>49</v>
      </c>
      <c r="C430" s="14" t="s">
        <v>280</v>
      </c>
      <c r="D430" s="15" t="s">
        <v>45</v>
      </c>
      <c r="E430" s="52" t="s">
        <v>971</v>
      </c>
      <c r="F430" s="17" t="s">
        <v>418</v>
      </c>
      <c r="G430" s="18" t="s">
        <v>540</v>
      </c>
      <c r="H430" s="17" t="s">
        <v>552</v>
      </c>
      <c r="I430" s="37"/>
      <c r="J430" s="19">
        <v>4</v>
      </c>
      <c r="K430" s="20" t="s">
        <v>620</v>
      </c>
      <c r="L430" s="20" t="s">
        <v>37</v>
      </c>
      <c r="M430" s="17" t="s">
        <v>481</v>
      </c>
      <c r="N430" s="17" t="s">
        <v>481</v>
      </c>
      <c r="O430" s="17" t="s">
        <v>528</v>
      </c>
      <c r="P430" s="21">
        <f t="shared" si="18"/>
        <v>572</v>
      </c>
      <c r="Q430" s="12">
        <v>330</v>
      </c>
      <c r="R430" s="21">
        <f t="shared" si="19"/>
        <v>188760</v>
      </c>
      <c r="S430" s="22">
        <f t="shared" si="20"/>
        <v>18.876000000000001</v>
      </c>
    </row>
    <row r="431" spans="1:19" ht="23.25">
      <c r="A431" s="320"/>
      <c r="B431" s="13"/>
      <c r="C431" s="14"/>
      <c r="D431" s="15"/>
      <c r="E431" s="37"/>
      <c r="F431" s="17"/>
      <c r="G431" s="18" t="s">
        <v>540</v>
      </c>
      <c r="H431" s="17" t="s">
        <v>557</v>
      </c>
      <c r="I431" s="37"/>
      <c r="J431" s="19">
        <v>4</v>
      </c>
      <c r="K431" s="20" t="s">
        <v>620</v>
      </c>
      <c r="L431" s="20" t="s">
        <v>37</v>
      </c>
      <c r="M431" s="17" t="s">
        <v>584</v>
      </c>
      <c r="N431" s="17" t="s">
        <v>585</v>
      </c>
      <c r="O431" s="17" t="s">
        <v>360</v>
      </c>
      <c r="P431" s="21">
        <f t="shared" si="18"/>
        <v>1213</v>
      </c>
      <c r="Q431" s="12">
        <v>330</v>
      </c>
      <c r="R431" s="21">
        <f t="shared" si="19"/>
        <v>400290</v>
      </c>
      <c r="S431" s="22">
        <f t="shared" si="20"/>
        <v>40.029000000000003</v>
      </c>
    </row>
    <row r="432" spans="1:19" ht="23.25">
      <c r="A432" s="319"/>
      <c r="B432" s="13"/>
      <c r="C432" s="14"/>
      <c r="D432" s="15"/>
      <c r="E432" s="37"/>
      <c r="F432" s="17"/>
      <c r="G432" s="18" t="s">
        <v>540</v>
      </c>
      <c r="H432" s="17" t="s">
        <v>556</v>
      </c>
      <c r="I432" s="37"/>
      <c r="J432" s="19">
        <v>4</v>
      </c>
      <c r="K432" s="20" t="s">
        <v>620</v>
      </c>
      <c r="L432" s="20" t="s">
        <v>37</v>
      </c>
      <c r="M432" s="17" t="s">
        <v>585</v>
      </c>
      <c r="N432" s="17" t="s">
        <v>584</v>
      </c>
      <c r="O432" s="17" t="s">
        <v>452</v>
      </c>
      <c r="P432" s="21">
        <f t="shared" si="18"/>
        <v>324</v>
      </c>
      <c r="Q432" s="12">
        <v>330</v>
      </c>
      <c r="R432" s="21">
        <f t="shared" si="19"/>
        <v>106920</v>
      </c>
      <c r="S432" s="22">
        <f t="shared" si="20"/>
        <v>10.692</v>
      </c>
    </row>
    <row r="433" spans="1:19" ht="24.75" thickBot="1">
      <c r="A433" s="10" t="s">
        <v>698</v>
      </c>
      <c r="B433" s="13" t="s">
        <v>49</v>
      </c>
      <c r="C433" s="14" t="s">
        <v>281</v>
      </c>
      <c r="D433" s="15" t="s">
        <v>45</v>
      </c>
      <c r="E433" s="52" t="s">
        <v>972</v>
      </c>
      <c r="F433" s="17" t="s">
        <v>403</v>
      </c>
      <c r="G433" s="18" t="s">
        <v>540</v>
      </c>
      <c r="H433" s="17" t="s">
        <v>560</v>
      </c>
      <c r="I433" s="37"/>
      <c r="J433" s="19">
        <v>4</v>
      </c>
      <c r="K433" s="20" t="s">
        <v>620</v>
      </c>
      <c r="L433" s="20" t="s">
        <v>37</v>
      </c>
      <c r="M433" s="17" t="s">
        <v>588</v>
      </c>
      <c r="N433" s="17" t="s">
        <v>588</v>
      </c>
      <c r="O433" s="17" t="s">
        <v>409</v>
      </c>
      <c r="P433" s="21">
        <f t="shared" si="18"/>
        <v>1036</v>
      </c>
      <c r="Q433" s="12">
        <v>330</v>
      </c>
      <c r="R433" s="21">
        <f t="shared" si="19"/>
        <v>341880</v>
      </c>
      <c r="S433" s="22">
        <f t="shared" si="20"/>
        <v>34.188000000000002</v>
      </c>
    </row>
    <row r="434" spans="1:19" ht="24.75" thickBot="1">
      <c r="A434" s="318" t="s">
        <v>699</v>
      </c>
      <c r="B434" s="13" t="s">
        <v>43</v>
      </c>
      <c r="C434" s="14" t="s">
        <v>282</v>
      </c>
      <c r="D434" s="15" t="s">
        <v>45</v>
      </c>
      <c r="E434" s="52" t="s">
        <v>973</v>
      </c>
      <c r="F434" s="17" t="s">
        <v>463</v>
      </c>
      <c r="G434" s="18" t="s">
        <v>540</v>
      </c>
      <c r="H434" s="17" t="s">
        <v>546</v>
      </c>
      <c r="I434" s="37"/>
      <c r="J434" s="19">
        <v>4</v>
      </c>
      <c r="K434" s="20" t="s">
        <v>620</v>
      </c>
      <c r="L434" s="20" t="s">
        <v>37</v>
      </c>
      <c r="M434" s="17" t="s">
        <v>586</v>
      </c>
      <c r="N434" s="17" t="s">
        <v>584</v>
      </c>
      <c r="O434" s="17" t="s">
        <v>471</v>
      </c>
      <c r="P434" s="21">
        <f t="shared" si="18"/>
        <v>3193</v>
      </c>
      <c r="Q434" s="12">
        <v>330</v>
      </c>
      <c r="R434" s="21">
        <f t="shared" si="19"/>
        <v>1053690</v>
      </c>
      <c r="S434" s="22">
        <f t="shared" si="20"/>
        <v>105.369</v>
      </c>
    </row>
    <row r="435" spans="1:19" ht="23.25">
      <c r="A435" s="320"/>
      <c r="B435" s="13"/>
      <c r="C435" s="14"/>
      <c r="D435" s="15"/>
      <c r="E435" s="37"/>
      <c r="F435" s="17"/>
      <c r="G435" s="18" t="s">
        <v>540</v>
      </c>
      <c r="H435" s="17" t="s">
        <v>552</v>
      </c>
      <c r="I435" s="37"/>
      <c r="J435" s="19">
        <v>4</v>
      </c>
      <c r="K435" s="20" t="s">
        <v>620</v>
      </c>
      <c r="L435" s="20" t="s">
        <v>37</v>
      </c>
      <c r="M435" s="17" t="s">
        <v>585</v>
      </c>
      <c r="N435" s="17" t="s">
        <v>588</v>
      </c>
      <c r="O435" s="17" t="s">
        <v>596</v>
      </c>
      <c r="P435" s="21">
        <f t="shared" si="18"/>
        <v>221</v>
      </c>
      <c r="Q435" s="12">
        <v>330</v>
      </c>
      <c r="R435" s="21">
        <f t="shared" si="19"/>
        <v>72930</v>
      </c>
      <c r="S435" s="22">
        <f t="shared" si="20"/>
        <v>7.2930000000000001</v>
      </c>
    </row>
    <row r="436" spans="1:19" ht="23.25">
      <c r="A436" s="320"/>
      <c r="B436" s="13"/>
      <c r="C436" s="14"/>
      <c r="D436" s="15"/>
      <c r="E436" s="37"/>
      <c r="F436" s="17"/>
      <c r="G436" s="18" t="s">
        <v>540</v>
      </c>
      <c r="H436" s="17" t="s">
        <v>552</v>
      </c>
      <c r="I436" s="37"/>
      <c r="J436" s="19">
        <v>4</v>
      </c>
      <c r="K436" s="20" t="s">
        <v>620</v>
      </c>
      <c r="L436" s="20" t="s">
        <v>37</v>
      </c>
      <c r="M436" s="17" t="s">
        <v>481</v>
      </c>
      <c r="N436" s="17" t="s">
        <v>585</v>
      </c>
      <c r="O436" s="17" t="s">
        <v>376</v>
      </c>
      <c r="P436" s="21">
        <f t="shared" si="18"/>
        <v>499</v>
      </c>
      <c r="Q436" s="12">
        <v>330</v>
      </c>
      <c r="R436" s="21">
        <f t="shared" si="19"/>
        <v>164670</v>
      </c>
      <c r="S436" s="22">
        <f t="shared" si="20"/>
        <v>16.467000000000002</v>
      </c>
    </row>
    <row r="437" spans="1:19" ht="23.25">
      <c r="A437" s="320"/>
      <c r="B437" s="13"/>
      <c r="C437" s="14"/>
      <c r="D437" s="15"/>
      <c r="E437" s="37"/>
      <c r="F437" s="17"/>
      <c r="G437" s="18" t="s">
        <v>540</v>
      </c>
      <c r="H437" s="17" t="s">
        <v>552</v>
      </c>
      <c r="I437" s="37"/>
      <c r="J437" s="19">
        <v>4</v>
      </c>
      <c r="K437" s="20" t="s">
        <v>620</v>
      </c>
      <c r="L437" s="20" t="s">
        <v>37</v>
      </c>
      <c r="M437" s="17" t="s">
        <v>585</v>
      </c>
      <c r="N437" s="17" t="s">
        <v>584</v>
      </c>
      <c r="O437" s="17" t="s">
        <v>346</v>
      </c>
      <c r="P437" s="21">
        <f t="shared" si="18"/>
        <v>335</v>
      </c>
      <c r="Q437" s="12">
        <v>330</v>
      </c>
      <c r="R437" s="21">
        <f t="shared" si="19"/>
        <v>110550</v>
      </c>
      <c r="S437" s="22">
        <f t="shared" si="20"/>
        <v>11.055</v>
      </c>
    </row>
    <row r="438" spans="1:19" ht="23.25">
      <c r="A438" s="320"/>
      <c r="B438" s="13"/>
      <c r="C438" s="14"/>
      <c r="D438" s="15"/>
      <c r="E438" s="37"/>
      <c r="F438" s="17"/>
      <c r="G438" s="18" t="s">
        <v>540</v>
      </c>
      <c r="H438" s="17" t="s">
        <v>552</v>
      </c>
      <c r="I438" s="37"/>
      <c r="J438" s="19">
        <v>4</v>
      </c>
      <c r="K438" s="20" t="s">
        <v>620</v>
      </c>
      <c r="L438" s="20" t="s">
        <v>37</v>
      </c>
      <c r="M438" s="17" t="s">
        <v>481</v>
      </c>
      <c r="N438" s="17" t="s">
        <v>584</v>
      </c>
      <c r="O438" s="17" t="s">
        <v>614</v>
      </c>
      <c r="P438" s="21">
        <f t="shared" si="18"/>
        <v>769</v>
      </c>
      <c r="Q438" s="12">
        <v>330</v>
      </c>
      <c r="R438" s="21">
        <f t="shared" si="19"/>
        <v>253770</v>
      </c>
      <c r="S438" s="22">
        <f t="shared" si="20"/>
        <v>25.377000000000002</v>
      </c>
    </row>
    <row r="439" spans="1:19" ht="23.25">
      <c r="A439" s="319"/>
      <c r="B439" s="13"/>
      <c r="C439" s="14"/>
      <c r="D439" s="15"/>
      <c r="E439" s="37"/>
      <c r="F439" s="17"/>
      <c r="G439" s="18" t="s">
        <v>540</v>
      </c>
      <c r="H439" s="17" t="s">
        <v>552</v>
      </c>
      <c r="I439" s="37"/>
      <c r="J439" s="19">
        <v>4</v>
      </c>
      <c r="K439" s="20" t="s">
        <v>620</v>
      </c>
      <c r="L439" s="20" t="s">
        <v>37</v>
      </c>
      <c r="M439" s="17" t="s">
        <v>584</v>
      </c>
      <c r="N439" s="17" t="s">
        <v>585</v>
      </c>
      <c r="O439" s="17" t="s">
        <v>390</v>
      </c>
      <c r="P439" s="21">
        <f t="shared" si="18"/>
        <v>1227</v>
      </c>
      <c r="Q439" s="12">
        <v>330</v>
      </c>
      <c r="R439" s="21">
        <f t="shared" si="19"/>
        <v>404910</v>
      </c>
      <c r="S439" s="22">
        <f t="shared" si="20"/>
        <v>40.491</v>
      </c>
    </row>
    <row r="440" spans="1:19" ht="24.75" thickBot="1">
      <c r="A440" s="318" t="s">
        <v>700</v>
      </c>
      <c r="B440" s="13" t="s">
        <v>49</v>
      </c>
      <c r="C440" s="14" t="s">
        <v>283</v>
      </c>
      <c r="D440" s="15" t="s">
        <v>45</v>
      </c>
      <c r="E440" s="52" t="s">
        <v>974</v>
      </c>
      <c r="F440" s="17" t="s">
        <v>509</v>
      </c>
      <c r="G440" s="18" t="s">
        <v>540</v>
      </c>
      <c r="H440" s="17" t="s">
        <v>542</v>
      </c>
      <c r="I440" s="37"/>
      <c r="J440" s="19">
        <v>4</v>
      </c>
      <c r="K440" s="20" t="s">
        <v>620</v>
      </c>
      <c r="L440" s="20" t="s">
        <v>37</v>
      </c>
      <c r="M440" s="17" t="s">
        <v>588</v>
      </c>
      <c r="N440" s="17" t="s">
        <v>481</v>
      </c>
      <c r="O440" s="17" t="s">
        <v>390</v>
      </c>
      <c r="P440" s="21">
        <f t="shared" si="18"/>
        <v>927</v>
      </c>
      <c r="Q440" s="12">
        <v>330</v>
      </c>
      <c r="R440" s="21">
        <f t="shared" si="19"/>
        <v>305910</v>
      </c>
      <c r="S440" s="22">
        <f t="shared" si="20"/>
        <v>30.591000000000001</v>
      </c>
    </row>
    <row r="441" spans="1:19" ht="23.25">
      <c r="A441" s="319"/>
      <c r="B441" s="13"/>
      <c r="C441" s="14"/>
      <c r="D441" s="15"/>
      <c r="E441" s="37"/>
      <c r="F441" s="17"/>
      <c r="G441" s="18" t="s">
        <v>540</v>
      </c>
      <c r="H441" s="17" t="s">
        <v>543</v>
      </c>
      <c r="I441" s="37"/>
      <c r="J441" s="19">
        <v>4</v>
      </c>
      <c r="K441" s="20" t="s">
        <v>620</v>
      </c>
      <c r="L441" s="20" t="s">
        <v>37</v>
      </c>
      <c r="M441" s="17" t="s">
        <v>585</v>
      </c>
      <c r="N441" s="17" t="s">
        <v>588</v>
      </c>
      <c r="O441" s="17" t="s">
        <v>611</v>
      </c>
      <c r="P441" s="21">
        <f t="shared" si="18"/>
        <v>266</v>
      </c>
      <c r="Q441" s="12">
        <v>330</v>
      </c>
      <c r="R441" s="21">
        <f t="shared" si="19"/>
        <v>87780</v>
      </c>
      <c r="S441" s="22">
        <f t="shared" si="20"/>
        <v>8.7780000000000005</v>
      </c>
    </row>
    <row r="442" spans="1:19" ht="24.75" thickBot="1">
      <c r="A442" s="10" t="s">
        <v>701</v>
      </c>
      <c r="B442" s="13" t="s">
        <v>43</v>
      </c>
      <c r="C442" s="14" t="s">
        <v>284</v>
      </c>
      <c r="D442" s="15" t="s">
        <v>45</v>
      </c>
      <c r="E442" s="52" t="s">
        <v>975</v>
      </c>
      <c r="F442" s="17" t="s">
        <v>508</v>
      </c>
      <c r="G442" s="18" t="s">
        <v>540</v>
      </c>
      <c r="H442" s="17" t="s">
        <v>565</v>
      </c>
      <c r="I442" s="37"/>
      <c r="J442" s="19">
        <v>4</v>
      </c>
      <c r="K442" s="20" t="s">
        <v>620</v>
      </c>
      <c r="L442" s="20" t="s">
        <v>37</v>
      </c>
      <c r="M442" s="17" t="s">
        <v>590</v>
      </c>
      <c r="N442" s="17" t="s">
        <v>584</v>
      </c>
      <c r="O442" s="17" t="s">
        <v>585</v>
      </c>
      <c r="P442" s="21">
        <f t="shared" si="18"/>
        <v>3900</v>
      </c>
      <c r="Q442" s="12">
        <v>330</v>
      </c>
      <c r="R442" s="21">
        <f t="shared" si="19"/>
        <v>1287000</v>
      </c>
      <c r="S442" s="22">
        <f t="shared" si="20"/>
        <v>128.70000000000002</v>
      </c>
    </row>
    <row r="443" spans="1:19" ht="24.75" thickBot="1">
      <c r="A443" s="10" t="s">
        <v>702</v>
      </c>
      <c r="B443" s="13" t="s">
        <v>49</v>
      </c>
      <c r="C443" s="14" t="s">
        <v>285</v>
      </c>
      <c r="D443" s="15" t="s">
        <v>45</v>
      </c>
      <c r="E443" s="52" t="s">
        <v>976</v>
      </c>
      <c r="F443" s="17" t="s">
        <v>510</v>
      </c>
      <c r="G443" s="18" t="s">
        <v>540</v>
      </c>
      <c r="H443" s="17" t="s">
        <v>559</v>
      </c>
      <c r="I443" s="37"/>
      <c r="J443" s="19">
        <v>4</v>
      </c>
      <c r="K443" s="20" t="s">
        <v>620</v>
      </c>
      <c r="L443" s="20" t="s">
        <v>37</v>
      </c>
      <c r="M443" s="17" t="s">
        <v>481</v>
      </c>
      <c r="N443" s="17" t="s">
        <v>585</v>
      </c>
      <c r="O443" s="17" t="s">
        <v>609</v>
      </c>
      <c r="P443" s="21">
        <f t="shared" si="18"/>
        <v>432</v>
      </c>
      <c r="Q443" s="12">
        <v>330</v>
      </c>
      <c r="R443" s="21">
        <f t="shared" si="19"/>
        <v>142560</v>
      </c>
      <c r="S443" s="22">
        <f t="shared" si="20"/>
        <v>14.256</v>
      </c>
    </row>
    <row r="444" spans="1:19" ht="24.75" thickBot="1">
      <c r="A444" s="318" t="s">
        <v>703</v>
      </c>
      <c r="B444" s="13" t="s">
        <v>43</v>
      </c>
      <c r="C444" s="14" t="s">
        <v>286</v>
      </c>
      <c r="D444" s="15" t="s">
        <v>45</v>
      </c>
      <c r="E444" s="52" t="s">
        <v>977</v>
      </c>
      <c r="F444" s="17" t="s">
        <v>511</v>
      </c>
      <c r="G444" s="18" t="s">
        <v>540</v>
      </c>
      <c r="H444" s="17" t="s">
        <v>542</v>
      </c>
      <c r="I444" s="37"/>
      <c r="J444" s="19">
        <v>4</v>
      </c>
      <c r="K444" s="20" t="s">
        <v>620</v>
      </c>
      <c r="L444" s="20" t="s">
        <v>37</v>
      </c>
      <c r="M444" s="17" t="s">
        <v>481</v>
      </c>
      <c r="N444" s="17" t="s">
        <v>588</v>
      </c>
      <c r="O444" s="17" t="s">
        <v>362</v>
      </c>
      <c r="P444" s="21">
        <f t="shared" si="18"/>
        <v>695</v>
      </c>
      <c r="Q444" s="12">
        <v>330</v>
      </c>
      <c r="R444" s="21">
        <f t="shared" si="19"/>
        <v>229350</v>
      </c>
      <c r="S444" s="22">
        <f t="shared" si="20"/>
        <v>22.935000000000002</v>
      </c>
    </row>
    <row r="445" spans="1:19" ht="23.25">
      <c r="A445" s="319"/>
      <c r="B445" s="13" t="s">
        <v>43</v>
      </c>
      <c r="C445" s="14" t="s">
        <v>286</v>
      </c>
      <c r="D445" s="15" t="s">
        <v>45</v>
      </c>
      <c r="E445" s="37"/>
      <c r="F445" s="17"/>
      <c r="G445" s="18" t="s">
        <v>540</v>
      </c>
      <c r="H445" s="17" t="s">
        <v>542</v>
      </c>
      <c r="I445" s="37"/>
      <c r="J445" s="19">
        <v>4</v>
      </c>
      <c r="K445" s="20" t="s">
        <v>620</v>
      </c>
      <c r="L445" s="20" t="s">
        <v>37</v>
      </c>
      <c r="M445" s="17" t="s">
        <v>584</v>
      </c>
      <c r="N445" s="17" t="s">
        <v>585</v>
      </c>
      <c r="O445" s="17" t="s">
        <v>534</v>
      </c>
      <c r="P445" s="21">
        <f t="shared" si="18"/>
        <v>1238</v>
      </c>
      <c r="Q445" s="12">
        <v>330</v>
      </c>
      <c r="R445" s="21">
        <f t="shared" si="19"/>
        <v>408540</v>
      </c>
      <c r="S445" s="22">
        <f t="shared" si="20"/>
        <v>40.853999999999999</v>
      </c>
    </row>
    <row r="446" spans="1:19" ht="24.75" thickBot="1">
      <c r="A446" s="318" t="s">
        <v>704</v>
      </c>
      <c r="B446" s="13" t="s">
        <v>43</v>
      </c>
      <c r="C446" s="14" t="s">
        <v>287</v>
      </c>
      <c r="D446" s="15" t="s">
        <v>45</v>
      </c>
      <c r="E446" s="52" t="s">
        <v>978</v>
      </c>
      <c r="F446" s="17" t="s">
        <v>512</v>
      </c>
      <c r="G446" s="18" t="s">
        <v>540</v>
      </c>
      <c r="H446" s="17" t="s">
        <v>550</v>
      </c>
      <c r="I446" s="37"/>
      <c r="J446" s="19">
        <v>4</v>
      </c>
      <c r="K446" s="20" t="s">
        <v>620</v>
      </c>
      <c r="L446" s="20" t="s">
        <v>37</v>
      </c>
      <c r="M446" s="17" t="s">
        <v>537</v>
      </c>
      <c r="N446" s="17" t="s">
        <v>588</v>
      </c>
      <c r="O446" s="17" t="s">
        <v>526</v>
      </c>
      <c r="P446" s="21">
        <f t="shared" si="18"/>
        <v>2615</v>
      </c>
      <c r="Q446" s="12">
        <v>330</v>
      </c>
      <c r="R446" s="21">
        <f t="shared" si="19"/>
        <v>862950</v>
      </c>
      <c r="S446" s="22">
        <f t="shared" si="20"/>
        <v>86.295000000000002</v>
      </c>
    </row>
    <row r="447" spans="1:19" ht="23.25">
      <c r="A447" s="319"/>
      <c r="B447" s="13"/>
      <c r="C447" s="14"/>
      <c r="D447" s="15"/>
      <c r="E447" s="37"/>
      <c r="F447" s="17"/>
      <c r="G447" s="18" t="s">
        <v>540</v>
      </c>
      <c r="H447" s="17" t="s">
        <v>546</v>
      </c>
      <c r="I447" s="37"/>
      <c r="J447" s="19">
        <v>4</v>
      </c>
      <c r="K447" s="20" t="s">
        <v>620</v>
      </c>
      <c r="L447" s="20" t="s">
        <v>37</v>
      </c>
      <c r="M447" s="17" t="s">
        <v>410</v>
      </c>
      <c r="N447" s="17" t="s">
        <v>481</v>
      </c>
      <c r="O447" s="17" t="s">
        <v>461</v>
      </c>
      <c r="P447" s="21">
        <f t="shared" si="18"/>
        <v>5739</v>
      </c>
      <c r="Q447" s="12">
        <v>330</v>
      </c>
      <c r="R447" s="21">
        <f t="shared" si="19"/>
        <v>1893870</v>
      </c>
      <c r="S447" s="22">
        <f t="shared" si="20"/>
        <v>189.387</v>
      </c>
    </row>
    <row r="448" spans="1:19" ht="24.75" thickBot="1">
      <c r="A448" s="318" t="s">
        <v>705</v>
      </c>
      <c r="B448" s="13" t="s">
        <v>49</v>
      </c>
      <c r="C448" s="14" t="s">
        <v>288</v>
      </c>
      <c r="D448" s="15" t="s">
        <v>45</v>
      </c>
      <c r="E448" s="52" t="s">
        <v>979</v>
      </c>
      <c r="F448" s="17" t="s">
        <v>513</v>
      </c>
      <c r="G448" s="18" t="s">
        <v>540</v>
      </c>
      <c r="H448" s="17" t="s">
        <v>579</v>
      </c>
      <c r="I448" s="37"/>
      <c r="J448" s="19">
        <v>4</v>
      </c>
      <c r="K448" s="20" t="s">
        <v>620</v>
      </c>
      <c r="L448" s="20" t="s">
        <v>37</v>
      </c>
      <c r="M448" s="17" t="s">
        <v>583</v>
      </c>
      <c r="N448" s="17" t="s">
        <v>584</v>
      </c>
      <c r="O448" s="17" t="s">
        <v>595</v>
      </c>
      <c r="P448" s="21">
        <f t="shared" si="18"/>
        <v>2333</v>
      </c>
      <c r="Q448" s="12">
        <v>330</v>
      </c>
      <c r="R448" s="21">
        <f t="shared" si="19"/>
        <v>769890</v>
      </c>
      <c r="S448" s="22">
        <f t="shared" si="20"/>
        <v>76.989000000000004</v>
      </c>
    </row>
    <row r="449" spans="1:19" ht="23.25">
      <c r="A449" s="319"/>
      <c r="B449" s="13"/>
      <c r="C449" s="14"/>
      <c r="D449" s="15"/>
      <c r="E449" s="37"/>
      <c r="F449" s="17"/>
      <c r="G449" s="18" t="s">
        <v>540</v>
      </c>
      <c r="H449" s="17" t="s">
        <v>571</v>
      </c>
      <c r="I449" s="37"/>
      <c r="J449" s="19">
        <v>4</v>
      </c>
      <c r="K449" s="20" t="s">
        <v>620</v>
      </c>
      <c r="L449" s="20" t="s">
        <v>37</v>
      </c>
      <c r="M449" s="17" t="s">
        <v>537</v>
      </c>
      <c r="N449" s="17" t="s">
        <v>585</v>
      </c>
      <c r="O449" s="17" t="s">
        <v>405</v>
      </c>
      <c r="P449" s="21">
        <f t="shared" si="18"/>
        <v>2430</v>
      </c>
      <c r="Q449" s="12">
        <v>330</v>
      </c>
      <c r="R449" s="21">
        <f t="shared" si="19"/>
        <v>801900</v>
      </c>
      <c r="S449" s="22">
        <f t="shared" si="20"/>
        <v>80.19</v>
      </c>
    </row>
    <row r="450" spans="1:19" ht="24.75" thickBot="1">
      <c r="A450" s="10" t="s">
        <v>706</v>
      </c>
      <c r="B450" s="13" t="s">
        <v>49</v>
      </c>
      <c r="C450" s="14" t="s">
        <v>289</v>
      </c>
      <c r="D450" s="15" t="s">
        <v>45</v>
      </c>
      <c r="E450" s="52" t="s">
        <v>980</v>
      </c>
      <c r="F450" s="17" t="s">
        <v>345</v>
      </c>
      <c r="G450" s="18" t="s">
        <v>540</v>
      </c>
      <c r="H450" s="17" t="s">
        <v>545</v>
      </c>
      <c r="I450" s="37"/>
      <c r="J450" s="19">
        <v>4</v>
      </c>
      <c r="K450" s="20" t="s">
        <v>620</v>
      </c>
      <c r="L450" s="20" t="s">
        <v>37</v>
      </c>
      <c r="M450" s="17" t="s">
        <v>588</v>
      </c>
      <c r="N450" s="17" t="s">
        <v>585</v>
      </c>
      <c r="O450" s="17" t="s">
        <v>402</v>
      </c>
      <c r="P450" s="21">
        <f t="shared" si="18"/>
        <v>834</v>
      </c>
      <c r="Q450" s="12">
        <v>330</v>
      </c>
      <c r="R450" s="21">
        <f t="shared" si="19"/>
        <v>275220</v>
      </c>
      <c r="S450" s="22">
        <f t="shared" si="20"/>
        <v>27.522000000000002</v>
      </c>
    </row>
    <row r="451" spans="1:19" ht="24.75" thickBot="1">
      <c r="A451" s="318" t="s">
        <v>707</v>
      </c>
      <c r="B451" s="13" t="s">
        <v>49</v>
      </c>
      <c r="C451" s="14" t="s">
        <v>290</v>
      </c>
      <c r="D451" s="15" t="s">
        <v>45</v>
      </c>
      <c r="E451" s="52" t="s">
        <v>981</v>
      </c>
      <c r="F451" s="17" t="s">
        <v>514</v>
      </c>
      <c r="G451" s="18" t="s">
        <v>540</v>
      </c>
      <c r="H451" s="17" t="s">
        <v>544</v>
      </c>
      <c r="I451" s="37"/>
      <c r="J451" s="19">
        <v>4</v>
      </c>
      <c r="K451" s="20" t="s">
        <v>620</v>
      </c>
      <c r="L451" s="20" t="s">
        <v>37</v>
      </c>
      <c r="M451" s="17" t="s">
        <v>481</v>
      </c>
      <c r="N451" s="17" t="s">
        <v>584</v>
      </c>
      <c r="O451" s="17" t="s">
        <v>586</v>
      </c>
      <c r="P451" s="21">
        <f t="shared" si="18"/>
        <v>707</v>
      </c>
      <c r="Q451" s="12">
        <v>330</v>
      </c>
      <c r="R451" s="21">
        <f t="shared" si="19"/>
        <v>233310</v>
      </c>
      <c r="S451" s="22">
        <f t="shared" si="20"/>
        <v>23.331</v>
      </c>
    </row>
    <row r="452" spans="1:19" ht="23.25">
      <c r="A452" s="319"/>
      <c r="B452" s="13"/>
      <c r="C452" s="14"/>
      <c r="D452" s="15"/>
      <c r="E452" s="37"/>
      <c r="F452" s="17"/>
      <c r="G452" s="18" t="s">
        <v>540</v>
      </c>
      <c r="H452" s="17" t="s">
        <v>550</v>
      </c>
      <c r="I452" s="37"/>
      <c r="J452" s="19">
        <v>4</v>
      </c>
      <c r="K452" s="20" t="s">
        <v>620</v>
      </c>
      <c r="L452" s="20" t="s">
        <v>37</v>
      </c>
      <c r="M452" s="17" t="s">
        <v>526</v>
      </c>
      <c r="N452" s="17" t="s">
        <v>585</v>
      </c>
      <c r="O452" s="17" t="s">
        <v>489</v>
      </c>
      <c r="P452" s="21">
        <f t="shared" si="18"/>
        <v>6078</v>
      </c>
      <c r="Q452" s="12">
        <v>330</v>
      </c>
      <c r="R452" s="21">
        <f t="shared" si="19"/>
        <v>2005740</v>
      </c>
      <c r="S452" s="22">
        <f t="shared" si="20"/>
        <v>200.57400000000001</v>
      </c>
    </row>
    <row r="453" spans="1:19" ht="24.75" thickBot="1">
      <c r="A453" s="10" t="s">
        <v>708</v>
      </c>
      <c r="B453" s="13" t="s">
        <v>43</v>
      </c>
      <c r="C453" s="14" t="s">
        <v>291</v>
      </c>
      <c r="D453" s="15" t="s">
        <v>101</v>
      </c>
      <c r="E453" s="52" t="s">
        <v>982</v>
      </c>
      <c r="F453" s="17" t="s">
        <v>400</v>
      </c>
      <c r="G453" s="18" t="s">
        <v>540</v>
      </c>
      <c r="H453" s="17" t="s">
        <v>580</v>
      </c>
      <c r="I453" s="37"/>
      <c r="J453" s="19">
        <v>4</v>
      </c>
      <c r="K453" s="20" t="s">
        <v>620</v>
      </c>
      <c r="L453" s="20" t="s">
        <v>37</v>
      </c>
      <c r="M453" s="17" t="s">
        <v>591</v>
      </c>
      <c r="N453" s="17" t="s">
        <v>584</v>
      </c>
      <c r="O453" s="17" t="s">
        <v>463</v>
      </c>
      <c r="P453" s="21">
        <f t="shared" ref="P453:P516" si="21">M453*400+N453*100+O453</f>
        <v>9175</v>
      </c>
      <c r="Q453" s="12">
        <v>330</v>
      </c>
      <c r="R453" s="21">
        <f t="shared" ref="R453:R516" si="22">P453*Q453</f>
        <v>3027750</v>
      </c>
      <c r="S453" s="22">
        <f t="shared" si="20"/>
        <v>302.77500000000003</v>
      </c>
    </row>
    <row r="454" spans="1:19" ht="24.75" thickBot="1">
      <c r="A454" s="10" t="s">
        <v>709</v>
      </c>
      <c r="B454" s="13" t="s">
        <v>49</v>
      </c>
      <c r="C454" s="14" t="s">
        <v>292</v>
      </c>
      <c r="D454" s="15" t="s">
        <v>45</v>
      </c>
      <c r="E454" s="52" t="s">
        <v>983</v>
      </c>
      <c r="F454" s="17" t="s">
        <v>470</v>
      </c>
      <c r="G454" s="18" t="s">
        <v>540</v>
      </c>
      <c r="H454" s="17" t="s">
        <v>560</v>
      </c>
      <c r="I454" s="37"/>
      <c r="J454" s="19">
        <v>4</v>
      </c>
      <c r="K454" s="20" t="s">
        <v>620</v>
      </c>
      <c r="L454" s="20" t="s">
        <v>37</v>
      </c>
      <c r="M454" s="17" t="s">
        <v>587</v>
      </c>
      <c r="N454" s="17" t="s">
        <v>481</v>
      </c>
      <c r="O454" s="17" t="s">
        <v>355</v>
      </c>
      <c r="P454" s="21">
        <f t="shared" si="21"/>
        <v>1740</v>
      </c>
      <c r="Q454" s="12">
        <v>330</v>
      </c>
      <c r="R454" s="21">
        <f t="shared" si="22"/>
        <v>574200</v>
      </c>
      <c r="S454" s="22">
        <f t="shared" ref="S454:S517" si="23">R454*0.01%</f>
        <v>57.42</v>
      </c>
    </row>
    <row r="455" spans="1:19" ht="24.75" thickBot="1">
      <c r="A455" s="10" t="s">
        <v>710</v>
      </c>
      <c r="B455" s="13" t="s">
        <v>49</v>
      </c>
      <c r="C455" s="14" t="s">
        <v>293</v>
      </c>
      <c r="D455" s="15" t="s">
        <v>47</v>
      </c>
      <c r="E455" s="52" t="s">
        <v>984</v>
      </c>
      <c r="F455" s="17" t="s">
        <v>515</v>
      </c>
      <c r="G455" s="18" t="s">
        <v>540</v>
      </c>
      <c r="H455" s="17" t="s">
        <v>543</v>
      </c>
      <c r="I455" s="37"/>
      <c r="J455" s="19">
        <v>4</v>
      </c>
      <c r="K455" s="20" t="s">
        <v>620</v>
      </c>
      <c r="L455" s="20" t="s">
        <v>37</v>
      </c>
      <c r="M455" s="17" t="s">
        <v>584</v>
      </c>
      <c r="N455" s="17" t="s">
        <v>481</v>
      </c>
      <c r="O455" s="17" t="s">
        <v>463</v>
      </c>
      <c r="P455" s="21">
        <f t="shared" si="21"/>
        <v>1375</v>
      </c>
      <c r="Q455" s="12">
        <v>330</v>
      </c>
      <c r="R455" s="21">
        <f t="shared" si="22"/>
        <v>453750</v>
      </c>
      <c r="S455" s="22">
        <f t="shared" si="23"/>
        <v>45.375</v>
      </c>
    </row>
    <row r="456" spans="1:19" ht="24.75" thickBot="1">
      <c r="A456" s="318" t="s">
        <v>711</v>
      </c>
      <c r="B456" s="13" t="s">
        <v>49</v>
      </c>
      <c r="C456" s="14" t="s">
        <v>294</v>
      </c>
      <c r="D456" s="15" t="s">
        <v>247</v>
      </c>
      <c r="E456" s="52" t="s">
        <v>986</v>
      </c>
      <c r="F456" s="17" t="s">
        <v>390</v>
      </c>
      <c r="G456" s="18" t="s">
        <v>540</v>
      </c>
      <c r="H456" s="17" t="s">
        <v>545</v>
      </c>
      <c r="I456" s="37"/>
      <c r="J456" s="19">
        <v>4</v>
      </c>
      <c r="K456" s="20" t="s">
        <v>620</v>
      </c>
      <c r="L456" s="20" t="s">
        <v>37</v>
      </c>
      <c r="M456" s="17" t="s">
        <v>588</v>
      </c>
      <c r="N456" s="17" t="s">
        <v>585</v>
      </c>
      <c r="O456" s="17" t="s">
        <v>489</v>
      </c>
      <c r="P456" s="21">
        <f t="shared" si="21"/>
        <v>878</v>
      </c>
      <c r="Q456" s="12">
        <v>330</v>
      </c>
      <c r="R456" s="21">
        <f t="shared" si="22"/>
        <v>289740</v>
      </c>
      <c r="S456" s="22">
        <f t="shared" si="23"/>
        <v>28.974</v>
      </c>
    </row>
    <row r="457" spans="1:19" ht="23.25">
      <c r="A457" s="319"/>
      <c r="B457" s="13"/>
      <c r="C457" s="14"/>
      <c r="D457" s="15"/>
      <c r="E457" s="37"/>
      <c r="F457" s="17"/>
      <c r="G457" s="18" t="s">
        <v>540</v>
      </c>
      <c r="H457" s="17" t="s">
        <v>567</v>
      </c>
      <c r="I457" s="37"/>
      <c r="J457" s="19">
        <v>4</v>
      </c>
      <c r="K457" s="20" t="s">
        <v>620</v>
      </c>
      <c r="L457" s="20" t="s">
        <v>37</v>
      </c>
      <c r="M457" s="17" t="s">
        <v>587</v>
      </c>
      <c r="N457" s="17" t="s">
        <v>584</v>
      </c>
      <c r="O457" s="17" t="s">
        <v>397</v>
      </c>
      <c r="P457" s="21">
        <f t="shared" si="21"/>
        <v>1961</v>
      </c>
      <c r="Q457" s="12">
        <v>330</v>
      </c>
      <c r="R457" s="21">
        <f t="shared" si="22"/>
        <v>647130</v>
      </c>
      <c r="S457" s="22">
        <f t="shared" si="23"/>
        <v>64.713000000000008</v>
      </c>
    </row>
    <row r="458" spans="1:19" ht="24.75" thickBot="1">
      <c r="A458" s="318" t="s">
        <v>712</v>
      </c>
      <c r="B458" s="13" t="s">
        <v>49</v>
      </c>
      <c r="C458" s="14" t="s">
        <v>295</v>
      </c>
      <c r="D458" s="15" t="s">
        <v>45</v>
      </c>
      <c r="E458" s="52" t="s">
        <v>985</v>
      </c>
      <c r="F458" s="17" t="s">
        <v>516</v>
      </c>
      <c r="G458" s="18" t="s">
        <v>540</v>
      </c>
      <c r="H458" s="17" t="s">
        <v>542</v>
      </c>
      <c r="I458" s="37"/>
      <c r="J458" s="19">
        <v>4</v>
      </c>
      <c r="K458" s="20" t="s">
        <v>620</v>
      </c>
      <c r="L458" s="20" t="s">
        <v>37</v>
      </c>
      <c r="M458" s="17" t="s">
        <v>585</v>
      </c>
      <c r="N458" s="17" t="s">
        <v>588</v>
      </c>
      <c r="O458" s="17" t="s">
        <v>609</v>
      </c>
      <c r="P458" s="21">
        <f t="shared" si="21"/>
        <v>232</v>
      </c>
      <c r="Q458" s="12">
        <v>330</v>
      </c>
      <c r="R458" s="21">
        <f t="shared" si="22"/>
        <v>76560</v>
      </c>
      <c r="S458" s="22">
        <f t="shared" si="23"/>
        <v>7.6560000000000006</v>
      </c>
    </row>
    <row r="459" spans="1:19" ht="23.25">
      <c r="A459" s="320"/>
      <c r="B459" s="13"/>
      <c r="C459" s="14"/>
      <c r="D459" s="15"/>
      <c r="E459" s="37"/>
      <c r="F459" s="17"/>
      <c r="G459" s="18" t="s">
        <v>540</v>
      </c>
      <c r="H459" s="17" t="s">
        <v>552</v>
      </c>
      <c r="I459" s="37"/>
      <c r="J459" s="19">
        <v>4</v>
      </c>
      <c r="K459" s="20" t="s">
        <v>620</v>
      </c>
      <c r="L459" s="20" t="s">
        <v>37</v>
      </c>
      <c r="M459" s="17" t="s">
        <v>447</v>
      </c>
      <c r="N459" s="17" t="s">
        <v>481</v>
      </c>
      <c r="O459" s="17" t="s">
        <v>412</v>
      </c>
      <c r="P459" s="21">
        <f t="shared" si="21"/>
        <v>3341</v>
      </c>
      <c r="Q459" s="12">
        <v>330</v>
      </c>
      <c r="R459" s="21">
        <f t="shared" si="22"/>
        <v>1102530</v>
      </c>
      <c r="S459" s="22">
        <f t="shared" si="23"/>
        <v>110.253</v>
      </c>
    </row>
    <row r="460" spans="1:19" ht="23.25">
      <c r="A460" s="319"/>
      <c r="B460" s="13"/>
      <c r="C460" s="14"/>
      <c r="D460" s="15"/>
      <c r="E460" s="37"/>
      <c r="F460" s="17"/>
      <c r="G460" s="18" t="s">
        <v>540</v>
      </c>
      <c r="H460" s="17" t="s">
        <v>542</v>
      </c>
      <c r="I460" s="37"/>
      <c r="J460" s="19">
        <v>4</v>
      </c>
      <c r="K460" s="20" t="s">
        <v>620</v>
      </c>
      <c r="L460" s="20" t="s">
        <v>37</v>
      </c>
      <c r="M460" s="17" t="s">
        <v>583</v>
      </c>
      <c r="N460" s="17" t="s">
        <v>585</v>
      </c>
      <c r="O460" s="17" t="s">
        <v>409</v>
      </c>
      <c r="P460" s="21">
        <f t="shared" si="21"/>
        <v>2036</v>
      </c>
      <c r="Q460" s="12">
        <v>330</v>
      </c>
      <c r="R460" s="21">
        <f t="shared" si="22"/>
        <v>671880</v>
      </c>
      <c r="S460" s="22">
        <f t="shared" si="23"/>
        <v>67.188000000000002</v>
      </c>
    </row>
    <row r="461" spans="1:19" ht="24.75" thickBot="1">
      <c r="A461" s="10" t="s">
        <v>713</v>
      </c>
      <c r="B461" s="13" t="s">
        <v>49</v>
      </c>
      <c r="C461" s="14" t="s">
        <v>296</v>
      </c>
      <c r="D461" s="15" t="s">
        <v>45</v>
      </c>
      <c r="E461" s="52" t="s">
        <v>987</v>
      </c>
      <c r="F461" s="17" t="s">
        <v>517</v>
      </c>
      <c r="G461" s="18" t="s">
        <v>540</v>
      </c>
      <c r="H461" s="17" t="s">
        <v>546</v>
      </c>
      <c r="I461" s="37"/>
      <c r="J461" s="19">
        <v>4</v>
      </c>
      <c r="K461" s="20" t="s">
        <v>620</v>
      </c>
      <c r="L461" s="20" t="s">
        <v>37</v>
      </c>
      <c r="M461" s="17" t="s">
        <v>537</v>
      </c>
      <c r="N461" s="17" t="s">
        <v>585</v>
      </c>
      <c r="O461" s="17" t="s">
        <v>369</v>
      </c>
      <c r="P461" s="21">
        <f t="shared" si="21"/>
        <v>2494</v>
      </c>
      <c r="Q461" s="12">
        <v>330</v>
      </c>
      <c r="R461" s="21">
        <f t="shared" si="22"/>
        <v>823020</v>
      </c>
      <c r="S461" s="22">
        <f t="shared" si="23"/>
        <v>82.302000000000007</v>
      </c>
    </row>
    <row r="462" spans="1:19" ht="24.75" thickBot="1">
      <c r="A462" s="10" t="s">
        <v>714</v>
      </c>
      <c r="B462" s="13" t="s">
        <v>49</v>
      </c>
      <c r="C462" s="14" t="s">
        <v>297</v>
      </c>
      <c r="D462" s="15" t="s">
        <v>47</v>
      </c>
      <c r="E462" s="52" t="s">
        <v>988</v>
      </c>
      <c r="F462" s="17" t="s">
        <v>518</v>
      </c>
      <c r="G462" s="18" t="s">
        <v>540</v>
      </c>
      <c r="H462" s="17" t="s">
        <v>560</v>
      </c>
      <c r="I462" s="37"/>
      <c r="J462" s="19">
        <v>4</v>
      </c>
      <c r="K462" s="20" t="s">
        <v>620</v>
      </c>
      <c r="L462" s="20" t="s">
        <v>37</v>
      </c>
      <c r="M462" s="17" t="s">
        <v>447</v>
      </c>
      <c r="N462" s="17" t="s">
        <v>585</v>
      </c>
      <c r="O462" s="17" t="s">
        <v>457</v>
      </c>
      <c r="P462" s="21">
        <f t="shared" si="21"/>
        <v>3219</v>
      </c>
      <c r="Q462" s="12">
        <v>330</v>
      </c>
      <c r="R462" s="21">
        <f t="shared" si="22"/>
        <v>1062270</v>
      </c>
      <c r="S462" s="22">
        <f t="shared" si="23"/>
        <v>106.227</v>
      </c>
    </row>
    <row r="463" spans="1:19" ht="24.75" thickBot="1">
      <c r="A463" s="318" t="s">
        <v>715</v>
      </c>
      <c r="B463" s="13" t="s">
        <v>49</v>
      </c>
      <c r="C463" s="14" t="s">
        <v>298</v>
      </c>
      <c r="D463" s="15" t="s">
        <v>45</v>
      </c>
      <c r="E463" s="52" t="s">
        <v>989</v>
      </c>
      <c r="F463" s="17" t="s">
        <v>502</v>
      </c>
      <c r="G463" s="18" t="s">
        <v>540</v>
      </c>
      <c r="H463" s="17" t="s">
        <v>546</v>
      </c>
      <c r="I463" s="37"/>
      <c r="J463" s="19">
        <v>4</v>
      </c>
      <c r="K463" s="20" t="s">
        <v>620</v>
      </c>
      <c r="L463" s="20" t="s">
        <v>37</v>
      </c>
      <c r="M463" s="17" t="s">
        <v>486</v>
      </c>
      <c r="N463" s="17" t="s">
        <v>588</v>
      </c>
      <c r="O463" s="17" t="s">
        <v>605</v>
      </c>
      <c r="P463" s="21">
        <f t="shared" si="21"/>
        <v>5083</v>
      </c>
      <c r="Q463" s="12">
        <v>330</v>
      </c>
      <c r="R463" s="21">
        <f t="shared" si="22"/>
        <v>1677390</v>
      </c>
      <c r="S463" s="22">
        <f t="shared" si="23"/>
        <v>167.739</v>
      </c>
    </row>
    <row r="464" spans="1:19" ht="23.25">
      <c r="A464" s="320"/>
      <c r="B464" s="13"/>
      <c r="C464" s="14"/>
      <c r="D464" s="15"/>
      <c r="E464" s="37"/>
      <c r="F464" s="17"/>
      <c r="G464" s="18" t="s">
        <v>540</v>
      </c>
      <c r="H464" s="17" t="s">
        <v>549</v>
      </c>
      <c r="I464" s="37"/>
      <c r="J464" s="19">
        <v>4</v>
      </c>
      <c r="K464" s="20" t="s">
        <v>620</v>
      </c>
      <c r="L464" s="20" t="s">
        <v>37</v>
      </c>
      <c r="M464" s="17" t="s">
        <v>585</v>
      </c>
      <c r="N464" s="17" t="s">
        <v>481</v>
      </c>
      <c r="O464" s="17" t="s">
        <v>614</v>
      </c>
      <c r="P464" s="21">
        <f t="shared" si="21"/>
        <v>169</v>
      </c>
      <c r="Q464" s="12">
        <v>330</v>
      </c>
      <c r="R464" s="21">
        <f t="shared" si="22"/>
        <v>55770</v>
      </c>
      <c r="S464" s="22">
        <f t="shared" si="23"/>
        <v>5.577</v>
      </c>
    </row>
    <row r="465" spans="1:19" ht="23.25">
      <c r="A465" s="320"/>
      <c r="B465" s="13"/>
      <c r="C465" s="14"/>
      <c r="D465" s="15"/>
      <c r="E465" s="37"/>
      <c r="F465" s="17"/>
      <c r="G465" s="18" t="s">
        <v>540</v>
      </c>
      <c r="H465" s="17" t="s">
        <v>542</v>
      </c>
      <c r="I465" s="37"/>
      <c r="J465" s="19">
        <v>4</v>
      </c>
      <c r="K465" s="20" t="s">
        <v>620</v>
      </c>
      <c r="L465" s="20" t="s">
        <v>37</v>
      </c>
      <c r="M465" s="17" t="s">
        <v>585</v>
      </c>
      <c r="N465" s="17" t="s">
        <v>481</v>
      </c>
      <c r="O465" s="17" t="s">
        <v>523</v>
      </c>
      <c r="P465" s="21">
        <f t="shared" si="21"/>
        <v>177</v>
      </c>
      <c r="Q465" s="12">
        <v>330</v>
      </c>
      <c r="R465" s="21">
        <f t="shared" si="22"/>
        <v>58410</v>
      </c>
      <c r="S465" s="22">
        <f t="shared" si="23"/>
        <v>5.8410000000000002</v>
      </c>
    </row>
    <row r="466" spans="1:19" ht="23.25">
      <c r="A466" s="320"/>
      <c r="B466" s="13"/>
      <c r="C466" s="14"/>
      <c r="D466" s="15"/>
      <c r="E466" s="37"/>
      <c r="F466" s="17"/>
      <c r="G466" s="18" t="s">
        <v>540</v>
      </c>
      <c r="H466" s="17" t="s">
        <v>549</v>
      </c>
      <c r="I466" s="37"/>
      <c r="J466" s="19">
        <v>4</v>
      </c>
      <c r="K466" s="20" t="s">
        <v>620</v>
      </c>
      <c r="L466" s="20" t="s">
        <v>37</v>
      </c>
      <c r="M466" s="17" t="s">
        <v>537</v>
      </c>
      <c r="N466" s="17" t="s">
        <v>585</v>
      </c>
      <c r="O466" s="17" t="s">
        <v>603</v>
      </c>
      <c r="P466" s="21">
        <f t="shared" si="21"/>
        <v>2437</v>
      </c>
      <c r="Q466" s="12">
        <v>330</v>
      </c>
      <c r="R466" s="21">
        <f t="shared" si="22"/>
        <v>804210</v>
      </c>
      <c r="S466" s="22">
        <f t="shared" si="23"/>
        <v>80.421000000000006</v>
      </c>
    </row>
    <row r="467" spans="1:19" ht="23.25">
      <c r="A467" s="319"/>
      <c r="B467" s="13"/>
      <c r="C467" s="14"/>
      <c r="D467" s="15"/>
      <c r="E467" s="37"/>
      <c r="F467" s="17"/>
      <c r="G467" s="18" t="s">
        <v>540</v>
      </c>
      <c r="H467" s="17" t="s">
        <v>542</v>
      </c>
      <c r="I467" s="37"/>
      <c r="J467" s="19">
        <v>4</v>
      </c>
      <c r="K467" s="20" t="s">
        <v>620</v>
      </c>
      <c r="L467" s="20" t="s">
        <v>37</v>
      </c>
      <c r="M467" s="17" t="s">
        <v>585</v>
      </c>
      <c r="N467" s="17" t="s">
        <v>481</v>
      </c>
      <c r="O467" s="17" t="s">
        <v>593</v>
      </c>
      <c r="P467" s="21">
        <f t="shared" si="21"/>
        <v>116</v>
      </c>
      <c r="Q467" s="12">
        <v>330</v>
      </c>
      <c r="R467" s="21">
        <f t="shared" si="22"/>
        <v>38280</v>
      </c>
      <c r="S467" s="22">
        <f t="shared" si="23"/>
        <v>3.8280000000000003</v>
      </c>
    </row>
    <row r="468" spans="1:19" ht="24.75" thickBot="1">
      <c r="A468" s="10" t="s">
        <v>716</v>
      </c>
      <c r="B468" s="13" t="s">
        <v>43</v>
      </c>
      <c r="C468" s="14" t="s">
        <v>299</v>
      </c>
      <c r="D468" s="15" t="s">
        <v>45</v>
      </c>
      <c r="E468" s="52" t="s">
        <v>990</v>
      </c>
      <c r="F468" s="17" t="s">
        <v>467</v>
      </c>
      <c r="G468" s="18" t="s">
        <v>540</v>
      </c>
      <c r="H468" s="17" t="s">
        <v>542</v>
      </c>
      <c r="I468" s="37"/>
      <c r="J468" s="19">
        <v>4</v>
      </c>
      <c r="K468" s="20" t="s">
        <v>620</v>
      </c>
      <c r="L468" s="20" t="s">
        <v>37</v>
      </c>
      <c r="M468" s="17" t="s">
        <v>537</v>
      </c>
      <c r="N468" s="17" t="s">
        <v>584</v>
      </c>
      <c r="O468" s="17" t="s">
        <v>610</v>
      </c>
      <c r="P468" s="21">
        <f t="shared" si="21"/>
        <v>2755</v>
      </c>
      <c r="Q468" s="12">
        <v>330</v>
      </c>
      <c r="R468" s="21">
        <f t="shared" si="22"/>
        <v>909150</v>
      </c>
      <c r="S468" s="22">
        <f t="shared" si="23"/>
        <v>90.915000000000006</v>
      </c>
    </row>
    <row r="469" spans="1:19" ht="24.75" thickBot="1">
      <c r="A469" s="318" t="s">
        <v>717</v>
      </c>
      <c r="B469" s="13" t="s">
        <v>43</v>
      </c>
      <c r="C469" s="14" t="s">
        <v>300</v>
      </c>
      <c r="D469" s="15" t="s">
        <v>301</v>
      </c>
      <c r="E469" s="52" t="s">
        <v>991</v>
      </c>
      <c r="F469" s="17" t="s">
        <v>519</v>
      </c>
      <c r="G469" s="18" t="s">
        <v>540</v>
      </c>
      <c r="H469" s="17" t="s">
        <v>556</v>
      </c>
      <c r="I469" s="37"/>
      <c r="J469" s="19">
        <v>4</v>
      </c>
      <c r="K469" s="20" t="s">
        <v>620</v>
      </c>
      <c r="L469" s="20" t="s">
        <v>37</v>
      </c>
      <c r="M469" s="17" t="s">
        <v>585</v>
      </c>
      <c r="N469" s="17" t="s">
        <v>588</v>
      </c>
      <c r="O469" s="17" t="s">
        <v>612</v>
      </c>
      <c r="P469" s="21">
        <f t="shared" si="21"/>
        <v>244</v>
      </c>
      <c r="Q469" s="12">
        <v>330</v>
      </c>
      <c r="R469" s="21">
        <f t="shared" si="22"/>
        <v>80520</v>
      </c>
      <c r="S469" s="22">
        <f t="shared" si="23"/>
        <v>8.0519999999999996</v>
      </c>
    </row>
    <row r="470" spans="1:19" ht="23.25">
      <c r="A470" s="320"/>
      <c r="B470" s="13"/>
      <c r="C470" s="14"/>
      <c r="D470" s="15"/>
      <c r="E470" s="37"/>
      <c r="F470" s="17"/>
      <c r="G470" s="18" t="s">
        <v>540</v>
      </c>
      <c r="H470" s="17" t="s">
        <v>542</v>
      </c>
      <c r="I470" s="37"/>
      <c r="J470" s="19">
        <v>4</v>
      </c>
      <c r="K470" s="20" t="s">
        <v>620</v>
      </c>
      <c r="L470" s="20" t="s">
        <v>37</v>
      </c>
      <c r="M470" s="17" t="s">
        <v>481</v>
      </c>
      <c r="N470" s="17" t="s">
        <v>584</v>
      </c>
      <c r="O470" s="17" t="s">
        <v>397</v>
      </c>
      <c r="P470" s="21">
        <f t="shared" si="21"/>
        <v>761</v>
      </c>
      <c r="Q470" s="12">
        <v>330</v>
      </c>
      <c r="R470" s="21">
        <f t="shared" si="22"/>
        <v>251130</v>
      </c>
      <c r="S470" s="22">
        <f t="shared" si="23"/>
        <v>25.113</v>
      </c>
    </row>
    <row r="471" spans="1:19" ht="23.25">
      <c r="A471" s="320"/>
      <c r="B471" s="13"/>
      <c r="C471" s="14"/>
      <c r="D471" s="15"/>
      <c r="E471" s="37"/>
      <c r="F471" s="17"/>
      <c r="G471" s="18" t="s">
        <v>540</v>
      </c>
      <c r="H471" s="17" t="s">
        <v>552</v>
      </c>
      <c r="I471" s="37"/>
      <c r="J471" s="19">
        <v>4</v>
      </c>
      <c r="K471" s="20" t="s">
        <v>620</v>
      </c>
      <c r="L471" s="20" t="s">
        <v>37</v>
      </c>
      <c r="M471" s="17" t="s">
        <v>585</v>
      </c>
      <c r="N471" s="17" t="s">
        <v>481</v>
      </c>
      <c r="O471" s="17" t="s">
        <v>442</v>
      </c>
      <c r="P471" s="21">
        <f t="shared" si="21"/>
        <v>188</v>
      </c>
      <c r="Q471" s="12">
        <v>330</v>
      </c>
      <c r="R471" s="21">
        <f t="shared" si="22"/>
        <v>62040</v>
      </c>
      <c r="S471" s="22">
        <f t="shared" si="23"/>
        <v>6.2040000000000006</v>
      </c>
    </row>
    <row r="472" spans="1:19" ht="23.25">
      <c r="A472" s="319"/>
      <c r="B472" s="13"/>
      <c r="C472" s="14"/>
      <c r="D472" s="15"/>
      <c r="E472" s="37"/>
      <c r="F472" s="17"/>
      <c r="G472" s="18" t="s">
        <v>540</v>
      </c>
      <c r="H472" s="17" t="s">
        <v>556</v>
      </c>
      <c r="I472" s="37"/>
      <c r="J472" s="19">
        <v>4</v>
      </c>
      <c r="K472" s="20" t="s">
        <v>620</v>
      </c>
      <c r="L472" s="20" t="s">
        <v>37</v>
      </c>
      <c r="M472" s="17" t="s">
        <v>584</v>
      </c>
      <c r="N472" s="17" t="s">
        <v>481</v>
      </c>
      <c r="O472" s="17" t="s">
        <v>457</v>
      </c>
      <c r="P472" s="21">
        <f t="shared" si="21"/>
        <v>1319</v>
      </c>
      <c r="Q472" s="12">
        <v>330</v>
      </c>
      <c r="R472" s="21">
        <f t="shared" si="22"/>
        <v>435270</v>
      </c>
      <c r="S472" s="22">
        <f t="shared" si="23"/>
        <v>43.527000000000001</v>
      </c>
    </row>
    <row r="473" spans="1:19" ht="24.75" thickBot="1">
      <c r="A473" s="10" t="s">
        <v>718</v>
      </c>
      <c r="B473" s="13" t="s">
        <v>49</v>
      </c>
      <c r="C473" s="14" t="s">
        <v>302</v>
      </c>
      <c r="D473" s="15" t="s">
        <v>96</v>
      </c>
      <c r="E473" s="52" t="s">
        <v>992</v>
      </c>
      <c r="F473" s="17" t="s">
        <v>520</v>
      </c>
      <c r="G473" s="18" t="s">
        <v>540</v>
      </c>
      <c r="H473" s="17" t="s">
        <v>553</v>
      </c>
      <c r="I473" s="37"/>
      <c r="J473" s="19">
        <v>4</v>
      </c>
      <c r="K473" s="20" t="s">
        <v>620</v>
      </c>
      <c r="L473" s="20" t="s">
        <v>37</v>
      </c>
      <c r="M473" s="17" t="s">
        <v>534</v>
      </c>
      <c r="N473" s="17" t="s">
        <v>585</v>
      </c>
      <c r="O473" s="17" t="s">
        <v>400</v>
      </c>
      <c r="P473" s="21">
        <f t="shared" si="21"/>
        <v>15281</v>
      </c>
      <c r="Q473" s="12">
        <v>330</v>
      </c>
      <c r="R473" s="21">
        <f t="shared" si="22"/>
        <v>5042730</v>
      </c>
      <c r="S473" s="22">
        <f t="shared" si="23"/>
        <v>504.27300000000002</v>
      </c>
    </row>
    <row r="474" spans="1:19" ht="24.75" thickBot="1">
      <c r="A474" s="318" t="s">
        <v>719</v>
      </c>
      <c r="B474" s="13" t="s">
        <v>43</v>
      </c>
      <c r="C474" s="14" t="s">
        <v>303</v>
      </c>
      <c r="D474" s="15" t="s">
        <v>45</v>
      </c>
      <c r="E474" s="52" t="s">
        <v>993</v>
      </c>
      <c r="F474" s="17" t="s">
        <v>521</v>
      </c>
      <c r="G474" s="18" t="s">
        <v>540</v>
      </c>
      <c r="H474" s="17" t="s">
        <v>552</v>
      </c>
      <c r="I474" s="37"/>
      <c r="J474" s="19">
        <v>4</v>
      </c>
      <c r="K474" s="20" t="s">
        <v>620</v>
      </c>
      <c r="L474" s="20" t="s">
        <v>37</v>
      </c>
      <c r="M474" s="17" t="s">
        <v>585</v>
      </c>
      <c r="N474" s="17" t="s">
        <v>481</v>
      </c>
      <c r="O474" s="17" t="s">
        <v>517</v>
      </c>
      <c r="P474" s="21">
        <f t="shared" si="21"/>
        <v>111</v>
      </c>
      <c r="Q474" s="12">
        <v>330</v>
      </c>
      <c r="R474" s="21">
        <f t="shared" si="22"/>
        <v>36630</v>
      </c>
      <c r="S474" s="22">
        <f t="shared" si="23"/>
        <v>3.6630000000000003</v>
      </c>
    </row>
    <row r="475" spans="1:19" ht="23.25">
      <c r="A475" s="320"/>
      <c r="B475" s="13" t="s">
        <v>43</v>
      </c>
      <c r="C475" s="14" t="s">
        <v>303</v>
      </c>
      <c r="D475" s="15" t="s">
        <v>45</v>
      </c>
      <c r="E475" s="37"/>
      <c r="F475" s="17"/>
      <c r="G475" s="18" t="s">
        <v>540</v>
      </c>
      <c r="H475" s="17" t="s">
        <v>552</v>
      </c>
      <c r="I475" s="37"/>
      <c r="J475" s="19">
        <v>4</v>
      </c>
      <c r="K475" s="20" t="s">
        <v>620</v>
      </c>
      <c r="L475" s="20" t="s">
        <v>37</v>
      </c>
      <c r="M475" s="17" t="s">
        <v>481</v>
      </c>
      <c r="N475" s="17" t="s">
        <v>588</v>
      </c>
      <c r="O475" s="17" t="s">
        <v>534</v>
      </c>
      <c r="P475" s="21">
        <f t="shared" si="21"/>
        <v>638</v>
      </c>
      <c r="Q475" s="12">
        <v>330</v>
      </c>
      <c r="R475" s="21">
        <f t="shared" si="22"/>
        <v>210540</v>
      </c>
      <c r="S475" s="22">
        <f t="shared" si="23"/>
        <v>21.054000000000002</v>
      </c>
    </row>
    <row r="476" spans="1:19" ht="23.25">
      <c r="A476" s="320"/>
      <c r="B476" s="13"/>
      <c r="C476" s="14"/>
      <c r="D476" s="15"/>
      <c r="E476" s="37"/>
      <c r="F476" s="17"/>
      <c r="G476" s="18" t="s">
        <v>540</v>
      </c>
      <c r="H476" s="17" t="s">
        <v>556</v>
      </c>
      <c r="I476" s="37"/>
      <c r="J476" s="19">
        <v>4</v>
      </c>
      <c r="K476" s="20" t="s">
        <v>620</v>
      </c>
      <c r="L476" s="20" t="s">
        <v>37</v>
      </c>
      <c r="M476" s="17" t="s">
        <v>585</v>
      </c>
      <c r="N476" s="17" t="s">
        <v>588</v>
      </c>
      <c r="O476" s="17" t="s">
        <v>585</v>
      </c>
      <c r="P476" s="21">
        <f t="shared" si="21"/>
        <v>200</v>
      </c>
      <c r="Q476" s="12">
        <v>330</v>
      </c>
      <c r="R476" s="21">
        <f t="shared" si="22"/>
        <v>66000</v>
      </c>
      <c r="S476" s="22">
        <f t="shared" si="23"/>
        <v>6.6000000000000005</v>
      </c>
    </row>
    <row r="477" spans="1:19" ht="23.25">
      <c r="A477" s="320"/>
      <c r="B477" s="13"/>
      <c r="C477" s="14"/>
      <c r="D477" s="15"/>
      <c r="E477" s="37"/>
      <c r="F477" s="17"/>
      <c r="G477" s="18" t="s">
        <v>540</v>
      </c>
      <c r="H477" s="17" t="s">
        <v>552</v>
      </c>
      <c r="I477" s="37"/>
      <c r="J477" s="19">
        <v>4</v>
      </c>
      <c r="K477" s="20" t="s">
        <v>620</v>
      </c>
      <c r="L477" s="20" t="s">
        <v>37</v>
      </c>
      <c r="M477" s="17" t="s">
        <v>481</v>
      </c>
      <c r="N477" s="17" t="s">
        <v>588</v>
      </c>
      <c r="O477" s="17" t="s">
        <v>619</v>
      </c>
      <c r="P477" s="21">
        <f t="shared" si="21"/>
        <v>629</v>
      </c>
      <c r="Q477" s="12">
        <v>330</v>
      </c>
      <c r="R477" s="21">
        <f t="shared" si="22"/>
        <v>207570</v>
      </c>
      <c r="S477" s="22">
        <f t="shared" si="23"/>
        <v>20.757000000000001</v>
      </c>
    </row>
    <row r="478" spans="1:19" ht="23.25">
      <c r="A478" s="320"/>
      <c r="B478" s="13"/>
      <c r="C478" s="14"/>
      <c r="D478" s="15"/>
      <c r="E478" s="37"/>
      <c r="F478" s="17"/>
      <c r="G478" s="18" t="s">
        <v>540</v>
      </c>
      <c r="H478" s="17" t="s">
        <v>552</v>
      </c>
      <c r="I478" s="37"/>
      <c r="J478" s="19">
        <v>4</v>
      </c>
      <c r="K478" s="20" t="s">
        <v>620</v>
      </c>
      <c r="L478" s="20" t="s">
        <v>37</v>
      </c>
      <c r="M478" s="17" t="s">
        <v>584</v>
      </c>
      <c r="N478" s="17" t="s">
        <v>584</v>
      </c>
      <c r="O478" s="17" t="s">
        <v>502</v>
      </c>
      <c r="P478" s="21">
        <f t="shared" si="21"/>
        <v>1526</v>
      </c>
      <c r="Q478" s="12">
        <v>330</v>
      </c>
      <c r="R478" s="21">
        <f t="shared" si="22"/>
        <v>503580</v>
      </c>
      <c r="S478" s="22">
        <f t="shared" si="23"/>
        <v>50.358000000000004</v>
      </c>
    </row>
    <row r="479" spans="1:19" ht="23.25">
      <c r="A479" s="320"/>
      <c r="B479" s="13"/>
      <c r="C479" s="14"/>
      <c r="D479" s="15"/>
      <c r="E479" s="37"/>
      <c r="F479" s="17"/>
      <c r="G479" s="18" t="s">
        <v>540</v>
      </c>
      <c r="H479" s="17" t="s">
        <v>556</v>
      </c>
      <c r="I479" s="37"/>
      <c r="J479" s="19">
        <v>4</v>
      </c>
      <c r="K479" s="20" t="s">
        <v>620</v>
      </c>
      <c r="L479" s="20" t="s">
        <v>37</v>
      </c>
      <c r="M479" s="17" t="s">
        <v>586</v>
      </c>
      <c r="N479" s="17" t="s">
        <v>584</v>
      </c>
      <c r="O479" s="17" t="s">
        <v>457</v>
      </c>
      <c r="P479" s="21">
        <f t="shared" si="21"/>
        <v>3119</v>
      </c>
      <c r="Q479" s="12">
        <v>330</v>
      </c>
      <c r="R479" s="21">
        <f t="shared" si="22"/>
        <v>1029270</v>
      </c>
      <c r="S479" s="22">
        <f t="shared" si="23"/>
        <v>102.92700000000001</v>
      </c>
    </row>
    <row r="480" spans="1:19" ht="23.25">
      <c r="A480" s="319"/>
      <c r="B480" s="13"/>
      <c r="C480" s="14"/>
      <c r="D480" s="15"/>
      <c r="E480" s="37"/>
      <c r="F480" s="17"/>
      <c r="G480" s="18" t="s">
        <v>540</v>
      </c>
      <c r="H480" s="17" t="s">
        <v>556</v>
      </c>
      <c r="I480" s="37"/>
      <c r="J480" s="19">
        <v>4</v>
      </c>
      <c r="K480" s="20" t="s">
        <v>620</v>
      </c>
      <c r="L480" s="20" t="s">
        <v>37</v>
      </c>
      <c r="M480" s="17" t="s">
        <v>585</v>
      </c>
      <c r="N480" s="17" t="s">
        <v>584</v>
      </c>
      <c r="O480" s="17" t="s">
        <v>596</v>
      </c>
      <c r="P480" s="21">
        <f t="shared" si="21"/>
        <v>321</v>
      </c>
      <c r="Q480" s="12">
        <v>330</v>
      </c>
      <c r="R480" s="21">
        <f t="shared" si="22"/>
        <v>105930</v>
      </c>
      <c r="S480" s="22">
        <f t="shared" si="23"/>
        <v>10.593</v>
      </c>
    </row>
    <row r="481" spans="1:19" ht="24.75" thickBot="1">
      <c r="A481" s="10" t="s">
        <v>720</v>
      </c>
      <c r="B481" s="13" t="s">
        <v>49</v>
      </c>
      <c r="C481" s="14" t="s">
        <v>304</v>
      </c>
      <c r="D481" s="15" t="s">
        <v>47</v>
      </c>
      <c r="E481" s="52" t="s">
        <v>994</v>
      </c>
      <c r="F481" s="17" t="s">
        <v>357</v>
      </c>
      <c r="G481" s="18" t="s">
        <v>540</v>
      </c>
      <c r="H481" s="17" t="s">
        <v>554</v>
      </c>
      <c r="I481" s="37"/>
      <c r="J481" s="19">
        <v>4</v>
      </c>
      <c r="K481" s="20" t="s">
        <v>620</v>
      </c>
      <c r="L481" s="20" t="s">
        <v>37</v>
      </c>
      <c r="M481" s="17" t="s">
        <v>517</v>
      </c>
      <c r="N481" s="17" t="s">
        <v>481</v>
      </c>
      <c r="O481" s="17" t="s">
        <v>615</v>
      </c>
      <c r="P481" s="21">
        <f t="shared" si="21"/>
        <v>4567</v>
      </c>
      <c r="Q481" s="12">
        <v>330</v>
      </c>
      <c r="R481" s="21">
        <f t="shared" si="22"/>
        <v>1507110</v>
      </c>
      <c r="S481" s="22">
        <f t="shared" si="23"/>
        <v>150.71100000000001</v>
      </c>
    </row>
    <row r="482" spans="1:19" ht="24.75" thickBot="1">
      <c r="A482" s="10" t="s">
        <v>721</v>
      </c>
      <c r="B482" s="13" t="s">
        <v>43</v>
      </c>
      <c r="C482" s="14" t="s">
        <v>305</v>
      </c>
      <c r="D482" s="15" t="s">
        <v>47</v>
      </c>
      <c r="E482" s="52" t="s">
        <v>995</v>
      </c>
      <c r="F482" s="17" t="s">
        <v>482</v>
      </c>
      <c r="G482" s="18" t="s">
        <v>540</v>
      </c>
      <c r="H482" s="17" t="s">
        <v>549</v>
      </c>
      <c r="I482" s="37"/>
      <c r="J482" s="19">
        <v>4</v>
      </c>
      <c r="K482" s="20" t="s">
        <v>620</v>
      </c>
      <c r="L482" s="20" t="s">
        <v>37</v>
      </c>
      <c r="M482" s="17" t="s">
        <v>587</v>
      </c>
      <c r="N482" s="17" t="s">
        <v>585</v>
      </c>
      <c r="O482" s="17" t="s">
        <v>583</v>
      </c>
      <c r="P482" s="21">
        <f t="shared" si="21"/>
        <v>1605</v>
      </c>
      <c r="Q482" s="12">
        <v>330</v>
      </c>
      <c r="R482" s="21">
        <f t="shared" si="22"/>
        <v>529650</v>
      </c>
      <c r="S482" s="22">
        <f t="shared" si="23"/>
        <v>52.965000000000003</v>
      </c>
    </row>
    <row r="483" spans="1:19" ht="24.75" thickBot="1">
      <c r="A483" s="10" t="s">
        <v>722</v>
      </c>
      <c r="B483" s="13" t="s">
        <v>43</v>
      </c>
      <c r="C483" s="14" t="s">
        <v>306</v>
      </c>
      <c r="D483" s="15" t="s">
        <v>45</v>
      </c>
      <c r="E483" s="52" t="s">
        <v>996</v>
      </c>
      <c r="F483" s="17" t="s">
        <v>461</v>
      </c>
      <c r="G483" s="18" t="s">
        <v>540</v>
      </c>
      <c r="H483" s="17" t="s">
        <v>543</v>
      </c>
      <c r="I483" s="37"/>
      <c r="J483" s="19">
        <v>4</v>
      </c>
      <c r="K483" s="20" t="s">
        <v>620</v>
      </c>
      <c r="L483" s="20" t="s">
        <v>37</v>
      </c>
      <c r="M483" s="17" t="s">
        <v>537</v>
      </c>
      <c r="N483" s="17" t="s">
        <v>481</v>
      </c>
      <c r="O483" s="17" t="s">
        <v>600</v>
      </c>
      <c r="P483" s="21">
        <f t="shared" si="21"/>
        <v>2554</v>
      </c>
      <c r="Q483" s="12">
        <v>330</v>
      </c>
      <c r="R483" s="21">
        <f t="shared" si="22"/>
        <v>842820</v>
      </c>
      <c r="S483" s="22">
        <f t="shared" si="23"/>
        <v>84.282000000000011</v>
      </c>
    </row>
    <row r="484" spans="1:19" ht="24.75" thickBot="1">
      <c r="A484" s="10" t="s">
        <v>723</v>
      </c>
      <c r="B484" s="13" t="s">
        <v>49</v>
      </c>
      <c r="C484" s="14" t="s">
        <v>307</v>
      </c>
      <c r="D484" s="15" t="s">
        <v>59</v>
      </c>
      <c r="E484" s="52" t="s">
        <v>997</v>
      </c>
      <c r="F484" s="17" t="s">
        <v>522</v>
      </c>
      <c r="G484" s="18" t="s">
        <v>540</v>
      </c>
      <c r="H484" s="17" t="s">
        <v>561</v>
      </c>
      <c r="I484" s="37"/>
      <c r="J484" s="19">
        <v>4</v>
      </c>
      <c r="K484" s="20" t="s">
        <v>620</v>
      </c>
      <c r="L484" s="20" t="s">
        <v>37</v>
      </c>
      <c r="M484" s="17" t="s">
        <v>410</v>
      </c>
      <c r="N484" s="17" t="s">
        <v>588</v>
      </c>
      <c r="O484" s="17" t="s">
        <v>587</v>
      </c>
      <c r="P484" s="21">
        <f t="shared" si="21"/>
        <v>5804</v>
      </c>
      <c r="Q484" s="12">
        <v>330</v>
      </c>
      <c r="R484" s="21">
        <f t="shared" si="22"/>
        <v>1915320</v>
      </c>
      <c r="S484" s="22">
        <f t="shared" si="23"/>
        <v>191.53200000000001</v>
      </c>
    </row>
    <row r="485" spans="1:19" ht="24.75" thickBot="1">
      <c r="A485" s="318" t="s">
        <v>724</v>
      </c>
      <c r="B485" s="13" t="s">
        <v>49</v>
      </c>
      <c r="C485" s="14" t="s">
        <v>308</v>
      </c>
      <c r="D485" s="15" t="s">
        <v>45</v>
      </c>
      <c r="E485" s="52" t="s">
        <v>998</v>
      </c>
      <c r="F485" s="17" t="s">
        <v>523</v>
      </c>
      <c r="G485" s="18" t="s">
        <v>540</v>
      </c>
      <c r="H485" s="17" t="s">
        <v>552</v>
      </c>
      <c r="I485" s="37"/>
      <c r="J485" s="19">
        <v>4</v>
      </c>
      <c r="K485" s="20" t="s">
        <v>620</v>
      </c>
      <c r="L485" s="20" t="s">
        <v>37</v>
      </c>
      <c r="M485" s="17" t="s">
        <v>588</v>
      </c>
      <c r="N485" s="17" t="s">
        <v>588</v>
      </c>
      <c r="O485" s="17" t="s">
        <v>362</v>
      </c>
      <c r="P485" s="21">
        <f t="shared" si="21"/>
        <v>1095</v>
      </c>
      <c r="Q485" s="12">
        <v>330</v>
      </c>
      <c r="R485" s="21">
        <f t="shared" si="22"/>
        <v>361350</v>
      </c>
      <c r="S485" s="22">
        <f t="shared" si="23"/>
        <v>36.135000000000005</v>
      </c>
    </row>
    <row r="486" spans="1:19" ht="23.25">
      <c r="A486" s="319"/>
      <c r="B486" s="13"/>
      <c r="C486" s="14"/>
      <c r="D486" s="15"/>
      <c r="E486" s="37"/>
      <c r="F486" s="17"/>
      <c r="G486" s="18" t="s">
        <v>540</v>
      </c>
      <c r="H486" s="17" t="s">
        <v>578</v>
      </c>
      <c r="I486" s="37"/>
      <c r="J486" s="19">
        <v>4</v>
      </c>
      <c r="K486" s="20" t="s">
        <v>620</v>
      </c>
      <c r="L486" s="20" t="s">
        <v>37</v>
      </c>
      <c r="M486" s="17" t="s">
        <v>589</v>
      </c>
      <c r="N486" s="17" t="s">
        <v>585</v>
      </c>
      <c r="O486" s="17" t="s">
        <v>585</v>
      </c>
      <c r="P486" s="21">
        <f t="shared" si="21"/>
        <v>4000</v>
      </c>
      <c r="Q486" s="12">
        <v>330</v>
      </c>
      <c r="R486" s="21">
        <f t="shared" si="22"/>
        <v>1320000</v>
      </c>
      <c r="S486" s="22">
        <f t="shared" si="23"/>
        <v>132</v>
      </c>
    </row>
    <row r="487" spans="1:19" ht="24.75" thickBot="1">
      <c r="A487" s="318" t="s">
        <v>725</v>
      </c>
      <c r="B487" s="13" t="s">
        <v>49</v>
      </c>
      <c r="C487" s="14" t="s">
        <v>309</v>
      </c>
      <c r="D487" s="15" t="s">
        <v>45</v>
      </c>
      <c r="E487" s="52" t="s">
        <v>998</v>
      </c>
      <c r="F487" s="17" t="s">
        <v>479</v>
      </c>
      <c r="G487" s="18" t="s">
        <v>540</v>
      </c>
      <c r="H487" s="17" t="s">
        <v>543</v>
      </c>
      <c r="I487" s="37"/>
      <c r="J487" s="19">
        <v>4</v>
      </c>
      <c r="K487" s="20" t="s">
        <v>620</v>
      </c>
      <c r="L487" s="20" t="s">
        <v>37</v>
      </c>
      <c r="M487" s="17" t="s">
        <v>585</v>
      </c>
      <c r="N487" s="17" t="s">
        <v>584</v>
      </c>
      <c r="O487" s="17" t="s">
        <v>502</v>
      </c>
      <c r="P487" s="21">
        <f t="shared" si="21"/>
        <v>326</v>
      </c>
      <c r="Q487" s="12">
        <v>330</v>
      </c>
      <c r="R487" s="21">
        <f t="shared" si="22"/>
        <v>107580</v>
      </c>
      <c r="S487" s="22">
        <f t="shared" si="23"/>
        <v>10.758000000000001</v>
      </c>
    </row>
    <row r="488" spans="1:19" ht="23.25">
      <c r="A488" s="320"/>
      <c r="B488" s="13"/>
      <c r="C488" s="14"/>
      <c r="D488" s="15"/>
      <c r="E488" s="37"/>
      <c r="F488" s="17"/>
      <c r="G488" s="18" t="s">
        <v>540</v>
      </c>
      <c r="H488" s="17" t="s">
        <v>543</v>
      </c>
      <c r="I488" s="37"/>
      <c r="J488" s="19">
        <v>4</v>
      </c>
      <c r="K488" s="20" t="s">
        <v>620</v>
      </c>
      <c r="L488" s="20" t="s">
        <v>37</v>
      </c>
      <c r="M488" s="17" t="s">
        <v>588</v>
      </c>
      <c r="N488" s="17" t="s">
        <v>481</v>
      </c>
      <c r="O488" s="17" t="s">
        <v>375</v>
      </c>
      <c r="P488" s="21">
        <f t="shared" si="21"/>
        <v>945</v>
      </c>
      <c r="Q488" s="12">
        <v>330</v>
      </c>
      <c r="R488" s="21">
        <f t="shared" si="22"/>
        <v>311850</v>
      </c>
      <c r="S488" s="22">
        <f t="shared" si="23"/>
        <v>31.185000000000002</v>
      </c>
    </row>
    <row r="489" spans="1:19" ht="23.25">
      <c r="A489" s="319"/>
      <c r="B489" s="13"/>
      <c r="C489" s="14"/>
      <c r="D489" s="15"/>
      <c r="E489" s="37"/>
      <c r="F489" s="17"/>
      <c r="G489" s="18" t="s">
        <v>540</v>
      </c>
      <c r="H489" s="17" t="s">
        <v>552</v>
      </c>
      <c r="I489" s="37"/>
      <c r="J489" s="19">
        <v>4</v>
      </c>
      <c r="K489" s="20" t="s">
        <v>620</v>
      </c>
      <c r="L489" s="20" t="s">
        <v>37</v>
      </c>
      <c r="M489" s="17" t="s">
        <v>460</v>
      </c>
      <c r="N489" s="17" t="s">
        <v>585</v>
      </c>
      <c r="O489" s="17" t="s">
        <v>481</v>
      </c>
      <c r="P489" s="21">
        <f t="shared" si="21"/>
        <v>6801</v>
      </c>
      <c r="Q489" s="12">
        <v>330</v>
      </c>
      <c r="R489" s="21">
        <f t="shared" si="22"/>
        <v>2244330</v>
      </c>
      <c r="S489" s="22">
        <f t="shared" si="23"/>
        <v>224.43300000000002</v>
      </c>
    </row>
    <row r="490" spans="1:19" ht="24.75" thickBot="1">
      <c r="A490" s="10" t="s">
        <v>726</v>
      </c>
      <c r="B490" s="13" t="s">
        <v>49</v>
      </c>
      <c r="C490" s="14" t="s">
        <v>310</v>
      </c>
      <c r="D490" s="15" t="s">
        <v>47</v>
      </c>
      <c r="E490" s="52" t="s">
        <v>999</v>
      </c>
      <c r="F490" s="17" t="s">
        <v>524</v>
      </c>
      <c r="G490" s="18" t="s">
        <v>540</v>
      </c>
      <c r="H490" s="17" t="s">
        <v>562</v>
      </c>
      <c r="I490" s="37"/>
      <c r="J490" s="19">
        <v>4</v>
      </c>
      <c r="K490" s="20" t="s">
        <v>620</v>
      </c>
      <c r="L490" s="20" t="s">
        <v>37</v>
      </c>
      <c r="M490" s="17" t="s">
        <v>592</v>
      </c>
      <c r="N490" s="17" t="s">
        <v>481</v>
      </c>
      <c r="O490" s="17" t="s">
        <v>390</v>
      </c>
      <c r="P490" s="21">
        <f t="shared" si="21"/>
        <v>7327</v>
      </c>
      <c r="Q490" s="12">
        <v>330</v>
      </c>
      <c r="R490" s="21">
        <f t="shared" si="22"/>
        <v>2417910</v>
      </c>
      <c r="S490" s="22">
        <f t="shared" si="23"/>
        <v>241.79100000000003</v>
      </c>
    </row>
    <row r="491" spans="1:19" ht="24.75" thickBot="1">
      <c r="A491" s="318" t="s">
        <v>727</v>
      </c>
      <c r="B491" s="13" t="s">
        <v>43</v>
      </c>
      <c r="C491" s="14" t="s">
        <v>311</v>
      </c>
      <c r="D491" s="15" t="s">
        <v>59</v>
      </c>
      <c r="E491" s="52" t="s">
        <v>1000</v>
      </c>
      <c r="F491" s="17" t="s">
        <v>525</v>
      </c>
      <c r="G491" s="18" t="s">
        <v>540</v>
      </c>
      <c r="H491" s="17" t="s">
        <v>544</v>
      </c>
      <c r="I491" s="37"/>
      <c r="J491" s="19">
        <v>4</v>
      </c>
      <c r="K491" s="20" t="s">
        <v>620</v>
      </c>
      <c r="L491" s="20" t="s">
        <v>37</v>
      </c>
      <c r="M491" s="17" t="s">
        <v>588</v>
      </c>
      <c r="N491" s="17" t="s">
        <v>585</v>
      </c>
      <c r="O491" s="17" t="s">
        <v>486</v>
      </c>
      <c r="P491" s="21">
        <f t="shared" si="21"/>
        <v>812</v>
      </c>
      <c r="Q491" s="12">
        <v>330</v>
      </c>
      <c r="R491" s="21">
        <f t="shared" si="22"/>
        <v>267960</v>
      </c>
      <c r="S491" s="22">
        <f t="shared" si="23"/>
        <v>26.796000000000003</v>
      </c>
    </row>
    <row r="492" spans="1:19" ht="23.25">
      <c r="A492" s="319"/>
      <c r="B492" s="13"/>
      <c r="C492" s="14"/>
      <c r="D492" s="15"/>
      <c r="E492" s="37"/>
      <c r="F492" s="17"/>
      <c r="G492" s="18" t="s">
        <v>540</v>
      </c>
      <c r="H492" s="17" t="s">
        <v>543</v>
      </c>
      <c r="I492" s="37"/>
      <c r="J492" s="19">
        <v>4</v>
      </c>
      <c r="K492" s="20" t="s">
        <v>620</v>
      </c>
      <c r="L492" s="20" t="s">
        <v>37</v>
      </c>
      <c r="M492" s="17" t="s">
        <v>585</v>
      </c>
      <c r="N492" s="17" t="s">
        <v>584</v>
      </c>
      <c r="O492" s="17" t="s">
        <v>608</v>
      </c>
      <c r="P492" s="21">
        <f t="shared" si="21"/>
        <v>379</v>
      </c>
      <c r="Q492" s="12">
        <v>330</v>
      </c>
      <c r="R492" s="21">
        <f t="shared" si="22"/>
        <v>125070</v>
      </c>
      <c r="S492" s="22">
        <f t="shared" si="23"/>
        <v>12.507000000000001</v>
      </c>
    </row>
    <row r="493" spans="1:19" ht="24.75" thickBot="1">
      <c r="A493" s="318" t="s">
        <v>728</v>
      </c>
      <c r="B493" s="13" t="s">
        <v>75</v>
      </c>
      <c r="C493" s="14" t="s">
        <v>312</v>
      </c>
      <c r="D493" s="15" t="s">
        <v>45</v>
      </c>
      <c r="E493" s="52" t="s">
        <v>1001</v>
      </c>
      <c r="F493" s="17" t="s">
        <v>526</v>
      </c>
      <c r="G493" s="18" t="s">
        <v>540</v>
      </c>
      <c r="H493" s="17" t="s">
        <v>560</v>
      </c>
      <c r="I493" s="37"/>
      <c r="J493" s="19">
        <v>4</v>
      </c>
      <c r="K493" s="20" t="s">
        <v>620</v>
      </c>
      <c r="L493" s="20" t="s">
        <v>37</v>
      </c>
      <c r="M493" s="17" t="s">
        <v>481</v>
      </c>
      <c r="N493" s="17" t="s">
        <v>588</v>
      </c>
      <c r="O493" s="17" t="s">
        <v>367</v>
      </c>
      <c r="P493" s="21">
        <f t="shared" si="21"/>
        <v>648</v>
      </c>
      <c r="Q493" s="12">
        <v>330</v>
      </c>
      <c r="R493" s="21">
        <f t="shared" si="22"/>
        <v>213840</v>
      </c>
      <c r="S493" s="22">
        <f t="shared" si="23"/>
        <v>21.384</v>
      </c>
    </row>
    <row r="494" spans="1:19" ht="23.25">
      <c r="A494" s="319"/>
      <c r="B494" s="13"/>
      <c r="C494" s="14"/>
      <c r="D494" s="15"/>
      <c r="E494" s="37"/>
      <c r="F494" s="17"/>
      <c r="G494" s="18" t="s">
        <v>540</v>
      </c>
      <c r="H494" s="17" t="s">
        <v>543</v>
      </c>
      <c r="I494" s="37"/>
      <c r="J494" s="19">
        <v>4</v>
      </c>
      <c r="K494" s="20" t="s">
        <v>620</v>
      </c>
      <c r="L494" s="20" t="s">
        <v>37</v>
      </c>
      <c r="M494" s="17" t="s">
        <v>584</v>
      </c>
      <c r="N494" s="17" t="s">
        <v>588</v>
      </c>
      <c r="O494" s="17" t="s">
        <v>397</v>
      </c>
      <c r="P494" s="21">
        <f t="shared" si="21"/>
        <v>1461</v>
      </c>
      <c r="Q494" s="12">
        <v>330</v>
      </c>
      <c r="R494" s="21">
        <f t="shared" si="22"/>
        <v>482130</v>
      </c>
      <c r="S494" s="22">
        <f t="shared" si="23"/>
        <v>48.213000000000001</v>
      </c>
    </row>
    <row r="495" spans="1:19" ht="24.75" thickBot="1">
      <c r="A495" s="318" t="s">
        <v>729</v>
      </c>
      <c r="B495" s="13" t="s">
        <v>49</v>
      </c>
      <c r="C495" s="14" t="s">
        <v>313</v>
      </c>
      <c r="D495" s="15" t="s">
        <v>45</v>
      </c>
      <c r="E495" s="52" t="s">
        <v>1002</v>
      </c>
      <c r="F495" s="17" t="s">
        <v>470</v>
      </c>
      <c r="G495" s="18" t="s">
        <v>540</v>
      </c>
      <c r="H495" s="17" t="s">
        <v>560</v>
      </c>
      <c r="I495" s="37"/>
      <c r="J495" s="19">
        <v>4</v>
      </c>
      <c r="K495" s="20" t="s">
        <v>620</v>
      </c>
      <c r="L495" s="20" t="s">
        <v>37</v>
      </c>
      <c r="M495" s="17" t="s">
        <v>481</v>
      </c>
      <c r="N495" s="17" t="s">
        <v>584</v>
      </c>
      <c r="O495" s="17" t="s">
        <v>447</v>
      </c>
      <c r="P495" s="21">
        <f t="shared" si="21"/>
        <v>708</v>
      </c>
      <c r="Q495" s="12">
        <v>330</v>
      </c>
      <c r="R495" s="21">
        <f t="shared" si="22"/>
        <v>233640</v>
      </c>
      <c r="S495" s="22">
        <f t="shared" si="23"/>
        <v>23.364000000000001</v>
      </c>
    </row>
    <row r="496" spans="1:19" ht="23.25">
      <c r="A496" s="319"/>
      <c r="B496" s="13"/>
      <c r="C496" s="14"/>
      <c r="D496" s="15"/>
      <c r="E496" s="37"/>
      <c r="F496" s="17"/>
      <c r="G496" s="18" t="s">
        <v>540</v>
      </c>
      <c r="H496" s="17" t="s">
        <v>552</v>
      </c>
      <c r="I496" s="37"/>
      <c r="J496" s="19">
        <v>4</v>
      </c>
      <c r="K496" s="20" t="s">
        <v>620</v>
      </c>
      <c r="L496" s="20" t="s">
        <v>37</v>
      </c>
      <c r="M496" s="17" t="s">
        <v>481</v>
      </c>
      <c r="N496" s="17" t="s">
        <v>584</v>
      </c>
      <c r="O496" s="17" t="s">
        <v>433</v>
      </c>
      <c r="P496" s="21">
        <f t="shared" si="21"/>
        <v>728</v>
      </c>
      <c r="Q496" s="12">
        <v>330</v>
      </c>
      <c r="R496" s="21">
        <f t="shared" si="22"/>
        <v>240240</v>
      </c>
      <c r="S496" s="22">
        <f t="shared" si="23"/>
        <v>24.024000000000001</v>
      </c>
    </row>
    <row r="497" spans="1:19" ht="24.75" thickBot="1">
      <c r="A497" s="318" t="s">
        <v>730</v>
      </c>
      <c r="B497" s="13" t="s">
        <v>49</v>
      </c>
      <c r="C497" s="14" t="s">
        <v>314</v>
      </c>
      <c r="D497" s="15" t="s">
        <v>45</v>
      </c>
      <c r="E497" s="52" t="s">
        <v>1003</v>
      </c>
      <c r="F497" s="17" t="s">
        <v>394</v>
      </c>
      <c r="G497" s="18" t="s">
        <v>540</v>
      </c>
      <c r="H497" s="17" t="s">
        <v>543</v>
      </c>
      <c r="I497" s="37"/>
      <c r="J497" s="19">
        <v>4</v>
      </c>
      <c r="K497" s="20" t="s">
        <v>620</v>
      </c>
      <c r="L497" s="20" t="s">
        <v>37</v>
      </c>
      <c r="M497" s="17" t="s">
        <v>585</v>
      </c>
      <c r="N497" s="17" t="s">
        <v>481</v>
      </c>
      <c r="O497" s="17" t="s">
        <v>409</v>
      </c>
      <c r="P497" s="21">
        <f t="shared" si="21"/>
        <v>136</v>
      </c>
      <c r="Q497" s="12">
        <v>330</v>
      </c>
      <c r="R497" s="21">
        <f t="shared" si="22"/>
        <v>44880</v>
      </c>
      <c r="S497" s="22">
        <f t="shared" si="23"/>
        <v>4.4880000000000004</v>
      </c>
    </row>
    <row r="498" spans="1:19" ht="23.25">
      <c r="A498" s="319"/>
      <c r="B498" s="13"/>
      <c r="C498" s="14"/>
      <c r="D498" s="15"/>
      <c r="E498" s="37"/>
      <c r="F498" s="17"/>
      <c r="G498" s="18" t="s">
        <v>540</v>
      </c>
      <c r="H498" s="17" t="s">
        <v>552</v>
      </c>
      <c r="I498" s="37"/>
      <c r="J498" s="19">
        <v>4</v>
      </c>
      <c r="K498" s="20" t="s">
        <v>620</v>
      </c>
      <c r="L498" s="20" t="s">
        <v>37</v>
      </c>
      <c r="M498" s="17" t="s">
        <v>537</v>
      </c>
      <c r="N498" s="17" t="s">
        <v>588</v>
      </c>
      <c r="O498" s="17" t="s">
        <v>433</v>
      </c>
      <c r="P498" s="21">
        <f t="shared" si="21"/>
        <v>2628</v>
      </c>
      <c r="Q498" s="12">
        <v>330</v>
      </c>
      <c r="R498" s="21">
        <f t="shared" si="22"/>
        <v>867240</v>
      </c>
      <c r="S498" s="22">
        <f t="shared" si="23"/>
        <v>86.724000000000004</v>
      </c>
    </row>
    <row r="499" spans="1:19" ht="24.75" thickBot="1">
      <c r="A499" s="10" t="s">
        <v>731</v>
      </c>
      <c r="B499" s="13" t="s">
        <v>49</v>
      </c>
      <c r="C499" s="14" t="s">
        <v>315</v>
      </c>
      <c r="D499" s="15" t="s">
        <v>45</v>
      </c>
      <c r="E499" s="52" t="s">
        <v>1004</v>
      </c>
      <c r="F499" s="17" t="s">
        <v>527</v>
      </c>
      <c r="G499" s="18" t="s">
        <v>540</v>
      </c>
      <c r="H499" s="17" t="s">
        <v>541</v>
      </c>
      <c r="I499" s="37"/>
      <c r="J499" s="19">
        <v>4</v>
      </c>
      <c r="K499" s="20" t="s">
        <v>620</v>
      </c>
      <c r="L499" s="20" t="s">
        <v>37</v>
      </c>
      <c r="M499" s="17" t="s">
        <v>584</v>
      </c>
      <c r="N499" s="17" t="s">
        <v>481</v>
      </c>
      <c r="O499" s="17" t="s">
        <v>375</v>
      </c>
      <c r="P499" s="21">
        <f t="shared" si="21"/>
        <v>1345</v>
      </c>
      <c r="Q499" s="12">
        <v>330</v>
      </c>
      <c r="R499" s="21">
        <f t="shared" si="22"/>
        <v>443850</v>
      </c>
      <c r="S499" s="22">
        <f t="shared" si="23"/>
        <v>44.385000000000005</v>
      </c>
    </row>
    <row r="500" spans="1:19" ht="24.75" thickBot="1">
      <c r="A500" s="10" t="s">
        <v>732</v>
      </c>
      <c r="B500" s="13" t="s">
        <v>43</v>
      </c>
      <c r="C500" s="14" t="s">
        <v>316</v>
      </c>
      <c r="D500" s="15" t="s">
        <v>45</v>
      </c>
      <c r="E500" s="52" t="s">
        <v>1005</v>
      </c>
      <c r="F500" s="17" t="s">
        <v>495</v>
      </c>
      <c r="G500" s="18" t="s">
        <v>540</v>
      </c>
      <c r="H500" s="17" t="s">
        <v>543</v>
      </c>
      <c r="I500" s="37"/>
      <c r="J500" s="19">
        <v>4</v>
      </c>
      <c r="K500" s="20" t="s">
        <v>620</v>
      </c>
      <c r="L500" s="20" t="s">
        <v>37</v>
      </c>
      <c r="M500" s="17" t="s">
        <v>481</v>
      </c>
      <c r="N500" s="17" t="s">
        <v>585</v>
      </c>
      <c r="O500" s="17" t="s">
        <v>403</v>
      </c>
      <c r="P500" s="21">
        <f t="shared" si="21"/>
        <v>451</v>
      </c>
      <c r="Q500" s="12">
        <v>330</v>
      </c>
      <c r="R500" s="21">
        <f t="shared" si="22"/>
        <v>148830</v>
      </c>
      <c r="S500" s="22">
        <f t="shared" si="23"/>
        <v>14.883000000000001</v>
      </c>
    </row>
    <row r="501" spans="1:19" ht="24.75" thickBot="1">
      <c r="A501" s="10" t="s">
        <v>733</v>
      </c>
      <c r="B501" s="13" t="s">
        <v>49</v>
      </c>
      <c r="C501" s="14" t="s">
        <v>317</v>
      </c>
      <c r="D501" s="15" t="s">
        <v>59</v>
      </c>
      <c r="E501" s="52" t="s">
        <v>1006</v>
      </c>
      <c r="F501" s="17" t="s">
        <v>376</v>
      </c>
      <c r="G501" s="18" t="s">
        <v>540</v>
      </c>
      <c r="H501" s="17" t="s">
        <v>561</v>
      </c>
      <c r="I501" s="37"/>
      <c r="J501" s="19">
        <v>4</v>
      </c>
      <c r="K501" s="20" t="s">
        <v>620</v>
      </c>
      <c r="L501" s="20" t="s">
        <v>37</v>
      </c>
      <c r="M501" s="17" t="s">
        <v>447</v>
      </c>
      <c r="N501" s="17" t="s">
        <v>481</v>
      </c>
      <c r="O501" s="17" t="s">
        <v>446</v>
      </c>
      <c r="P501" s="21">
        <f t="shared" si="21"/>
        <v>3356</v>
      </c>
      <c r="Q501" s="12">
        <v>330</v>
      </c>
      <c r="R501" s="21">
        <f t="shared" si="22"/>
        <v>1107480</v>
      </c>
      <c r="S501" s="22">
        <f t="shared" si="23"/>
        <v>110.748</v>
      </c>
    </row>
    <row r="502" spans="1:19" ht="24.75" thickBot="1">
      <c r="A502" s="318" t="s">
        <v>734</v>
      </c>
      <c r="B502" s="13" t="s">
        <v>49</v>
      </c>
      <c r="C502" s="14" t="s">
        <v>318</v>
      </c>
      <c r="D502" s="15" t="s">
        <v>45</v>
      </c>
      <c r="E502" s="52" t="s">
        <v>1007</v>
      </c>
      <c r="F502" s="17" t="s">
        <v>528</v>
      </c>
      <c r="G502" s="18" t="s">
        <v>540</v>
      </c>
      <c r="H502" s="17" t="s">
        <v>552</v>
      </c>
      <c r="I502" s="37"/>
      <c r="J502" s="19">
        <v>4</v>
      </c>
      <c r="K502" s="20" t="s">
        <v>620</v>
      </c>
      <c r="L502" s="20" t="s">
        <v>37</v>
      </c>
      <c r="M502" s="17" t="s">
        <v>481</v>
      </c>
      <c r="N502" s="17" t="s">
        <v>585</v>
      </c>
      <c r="O502" s="17" t="s">
        <v>457</v>
      </c>
      <c r="P502" s="21">
        <f t="shared" si="21"/>
        <v>419</v>
      </c>
      <c r="Q502" s="12">
        <v>330</v>
      </c>
      <c r="R502" s="21">
        <f t="shared" si="22"/>
        <v>138270</v>
      </c>
      <c r="S502" s="22">
        <f t="shared" si="23"/>
        <v>13.827</v>
      </c>
    </row>
    <row r="503" spans="1:19" ht="23.25">
      <c r="A503" s="320"/>
      <c r="B503" s="13"/>
      <c r="C503" s="14"/>
      <c r="D503" s="15"/>
      <c r="E503" s="37"/>
      <c r="F503" s="17"/>
      <c r="G503" s="18" t="s">
        <v>540</v>
      </c>
      <c r="H503" s="17" t="s">
        <v>552</v>
      </c>
      <c r="I503" s="37"/>
      <c r="J503" s="19">
        <v>4</v>
      </c>
      <c r="K503" s="20" t="s">
        <v>620</v>
      </c>
      <c r="L503" s="20" t="s">
        <v>37</v>
      </c>
      <c r="M503" s="17" t="s">
        <v>585</v>
      </c>
      <c r="N503" s="17" t="s">
        <v>584</v>
      </c>
      <c r="O503" s="17" t="s">
        <v>457</v>
      </c>
      <c r="P503" s="21">
        <f t="shared" si="21"/>
        <v>319</v>
      </c>
      <c r="Q503" s="12">
        <v>330</v>
      </c>
      <c r="R503" s="21">
        <f t="shared" si="22"/>
        <v>105270</v>
      </c>
      <c r="S503" s="22">
        <f t="shared" si="23"/>
        <v>10.527000000000001</v>
      </c>
    </row>
    <row r="504" spans="1:19" ht="23.25">
      <c r="A504" s="320"/>
      <c r="B504" s="13" t="s">
        <v>49</v>
      </c>
      <c r="C504" s="14" t="s">
        <v>318</v>
      </c>
      <c r="D504" s="15" t="s">
        <v>45</v>
      </c>
      <c r="E504" s="37"/>
      <c r="F504" s="17"/>
      <c r="G504" s="18" t="s">
        <v>540</v>
      </c>
      <c r="H504" s="17" t="s">
        <v>552</v>
      </c>
      <c r="I504" s="37"/>
      <c r="J504" s="19">
        <v>4</v>
      </c>
      <c r="K504" s="20" t="s">
        <v>620</v>
      </c>
      <c r="L504" s="20" t="s">
        <v>37</v>
      </c>
      <c r="M504" s="17" t="s">
        <v>585</v>
      </c>
      <c r="N504" s="17" t="s">
        <v>588</v>
      </c>
      <c r="O504" s="17" t="s">
        <v>346</v>
      </c>
      <c r="P504" s="21">
        <f t="shared" si="21"/>
        <v>235</v>
      </c>
      <c r="Q504" s="12">
        <v>330</v>
      </c>
      <c r="R504" s="21">
        <f t="shared" si="22"/>
        <v>77550</v>
      </c>
      <c r="S504" s="22">
        <f t="shared" si="23"/>
        <v>7.7550000000000008</v>
      </c>
    </row>
    <row r="505" spans="1:19" ht="23.25">
      <c r="A505" s="319"/>
      <c r="B505" s="13"/>
      <c r="C505" s="14"/>
      <c r="D505" s="15"/>
      <c r="E505" s="37"/>
      <c r="F505" s="17"/>
      <c r="G505" s="18" t="s">
        <v>540</v>
      </c>
      <c r="H505" s="17" t="s">
        <v>552</v>
      </c>
      <c r="I505" s="37"/>
      <c r="J505" s="19">
        <v>4</v>
      </c>
      <c r="K505" s="20" t="s">
        <v>620</v>
      </c>
      <c r="L505" s="20" t="s">
        <v>37</v>
      </c>
      <c r="M505" s="17" t="s">
        <v>584</v>
      </c>
      <c r="N505" s="17" t="s">
        <v>585</v>
      </c>
      <c r="O505" s="17" t="s">
        <v>430</v>
      </c>
      <c r="P505" s="21">
        <f t="shared" si="21"/>
        <v>1292</v>
      </c>
      <c r="Q505" s="12">
        <v>330</v>
      </c>
      <c r="R505" s="21">
        <f t="shared" si="22"/>
        <v>426360</v>
      </c>
      <c r="S505" s="22">
        <f t="shared" si="23"/>
        <v>42.636000000000003</v>
      </c>
    </row>
    <row r="506" spans="1:19" ht="24.75" thickBot="1">
      <c r="A506" s="10" t="s">
        <v>735</v>
      </c>
      <c r="B506" s="13" t="s">
        <v>49</v>
      </c>
      <c r="C506" s="14" t="s">
        <v>319</v>
      </c>
      <c r="D506" s="15" t="s">
        <v>47</v>
      </c>
      <c r="E506" s="52" t="s">
        <v>1008</v>
      </c>
      <c r="F506" s="17" t="s">
        <v>398</v>
      </c>
      <c r="G506" s="18" t="s">
        <v>540</v>
      </c>
      <c r="H506" s="17" t="s">
        <v>549</v>
      </c>
      <c r="I506" s="37"/>
      <c r="J506" s="19">
        <v>4</v>
      </c>
      <c r="K506" s="20" t="s">
        <v>620</v>
      </c>
      <c r="L506" s="20" t="s">
        <v>37</v>
      </c>
      <c r="M506" s="17" t="s">
        <v>584</v>
      </c>
      <c r="N506" s="17" t="s">
        <v>584</v>
      </c>
      <c r="O506" s="17" t="s">
        <v>592</v>
      </c>
      <c r="P506" s="21">
        <f t="shared" si="21"/>
        <v>1518</v>
      </c>
      <c r="Q506" s="12">
        <v>330</v>
      </c>
      <c r="R506" s="21">
        <f t="shared" si="22"/>
        <v>500940</v>
      </c>
      <c r="S506" s="22">
        <f t="shared" si="23"/>
        <v>50.094000000000001</v>
      </c>
    </row>
    <row r="507" spans="1:19" ht="24.75" thickBot="1">
      <c r="A507" s="10" t="s">
        <v>736</v>
      </c>
      <c r="B507" s="13" t="s">
        <v>49</v>
      </c>
      <c r="C507" s="14" t="s">
        <v>320</v>
      </c>
      <c r="D507" s="15" t="s">
        <v>45</v>
      </c>
      <c r="E507" s="52" t="s">
        <v>1009</v>
      </c>
      <c r="F507" s="17" t="s">
        <v>439</v>
      </c>
      <c r="G507" s="18" t="s">
        <v>540</v>
      </c>
      <c r="H507" s="17" t="s">
        <v>543</v>
      </c>
      <c r="I507" s="37"/>
      <c r="J507" s="19">
        <v>4</v>
      </c>
      <c r="K507" s="20" t="s">
        <v>620</v>
      </c>
      <c r="L507" s="20" t="s">
        <v>37</v>
      </c>
      <c r="M507" s="17" t="s">
        <v>584</v>
      </c>
      <c r="N507" s="17" t="s">
        <v>588</v>
      </c>
      <c r="O507" s="17" t="s">
        <v>611</v>
      </c>
      <c r="P507" s="21">
        <f t="shared" si="21"/>
        <v>1466</v>
      </c>
      <c r="Q507" s="12">
        <v>330</v>
      </c>
      <c r="R507" s="21">
        <f t="shared" si="22"/>
        <v>483780</v>
      </c>
      <c r="S507" s="22">
        <f t="shared" si="23"/>
        <v>48.378</v>
      </c>
    </row>
    <row r="508" spans="1:19" ht="24.75" thickBot="1">
      <c r="A508" s="318" t="s">
        <v>737</v>
      </c>
      <c r="B508" s="13" t="s">
        <v>43</v>
      </c>
      <c r="C508" s="14" t="s">
        <v>321</v>
      </c>
      <c r="D508" s="15" t="s">
        <v>45</v>
      </c>
      <c r="E508" s="52" t="s">
        <v>1010</v>
      </c>
      <c r="F508" s="17" t="s">
        <v>423</v>
      </c>
      <c r="G508" s="18" t="s">
        <v>540</v>
      </c>
      <c r="H508" s="17" t="s">
        <v>552</v>
      </c>
      <c r="I508" s="37"/>
      <c r="J508" s="19">
        <v>4</v>
      </c>
      <c r="K508" s="20" t="s">
        <v>620</v>
      </c>
      <c r="L508" s="20" t="s">
        <v>37</v>
      </c>
      <c r="M508" s="17" t="s">
        <v>585</v>
      </c>
      <c r="N508" s="17" t="s">
        <v>588</v>
      </c>
      <c r="O508" s="17" t="s">
        <v>595</v>
      </c>
      <c r="P508" s="21">
        <f t="shared" si="21"/>
        <v>233</v>
      </c>
      <c r="Q508" s="12">
        <v>330</v>
      </c>
      <c r="R508" s="21">
        <f t="shared" si="22"/>
        <v>76890</v>
      </c>
      <c r="S508" s="22">
        <f t="shared" si="23"/>
        <v>7.6890000000000001</v>
      </c>
    </row>
    <row r="509" spans="1:19" ht="23.25">
      <c r="A509" s="319"/>
      <c r="B509" s="13"/>
      <c r="C509" s="14"/>
      <c r="D509" s="15"/>
      <c r="E509" s="37"/>
      <c r="F509" s="17"/>
      <c r="G509" s="18" t="s">
        <v>540</v>
      </c>
      <c r="H509" s="17" t="s">
        <v>552</v>
      </c>
      <c r="I509" s="37"/>
      <c r="J509" s="19">
        <v>4</v>
      </c>
      <c r="K509" s="20" t="s">
        <v>620</v>
      </c>
      <c r="L509" s="20" t="s">
        <v>37</v>
      </c>
      <c r="M509" s="17" t="s">
        <v>588</v>
      </c>
      <c r="N509" s="17" t="s">
        <v>588</v>
      </c>
      <c r="O509" s="17" t="s">
        <v>601</v>
      </c>
      <c r="P509" s="21">
        <f t="shared" si="21"/>
        <v>1058</v>
      </c>
      <c r="Q509" s="12">
        <v>330</v>
      </c>
      <c r="R509" s="21">
        <f t="shared" si="22"/>
        <v>349140</v>
      </c>
      <c r="S509" s="22">
        <f t="shared" si="23"/>
        <v>34.914000000000001</v>
      </c>
    </row>
    <row r="510" spans="1:19" ht="24.75" thickBot="1">
      <c r="A510" s="318" t="s">
        <v>738</v>
      </c>
      <c r="B510" s="13" t="s">
        <v>43</v>
      </c>
      <c r="C510" s="14" t="s">
        <v>322</v>
      </c>
      <c r="D510" s="15" t="s">
        <v>45</v>
      </c>
      <c r="E510" s="52" t="s">
        <v>1011</v>
      </c>
      <c r="F510" s="17" t="s">
        <v>500</v>
      </c>
      <c r="G510" s="18" t="s">
        <v>540</v>
      </c>
      <c r="H510" s="17" t="s">
        <v>552</v>
      </c>
      <c r="I510" s="37"/>
      <c r="J510" s="19">
        <v>4</v>
      </c>
      <c r="K510" s="20" t="s">
        <v>620</v>
      </c>
      <c r="L510" s="20" t="s">
        <v>37</v>
      </c>
      <c r="M510" s="17" t="s">
        <v>481</v>
      </c>
      <c r="N510" s="17" t="s">
        <v>585</v>
      </c>
      <c r="O510" s="17" t="s">
        <v>618</v>
      </c>
      <c r="P510" s="21">
        <f t="shared" si="21"/>
        <v>447</v>
      </c>
      <c r="Q510" s="12">
        <v>330</v>
      </c>
      <c r="R510" s="21">
        <f t="shared" si="22"/>
        <v>147510</v>
      </c>
      <c r="S510" s="22">
        <f t="shared" si="23"/>
        <v>14.751000000000001</v>
      </c>
    </row>
    <row r="511" spans="1:19" ht="23.25">
      <c r="A511" s="319"/>
      <c r="B511" s="13"/>
      <c r="C511" s="14"/>
      <c r="D511" s="15"/>
      <c r="E511" s="37"/>
      <c r="F511" s="17"/>
      <c r="G511" s="18" t="s">
        <v>540</v>
      </c>
      <c r="H511" s="17" t="s">
        <v>552</v>
      </c>
      <c r="I511" s="37"/>
      <c r="J511" s="19">
        <v>4</v>
      </c>
      <c r="K511" s="20" t="s">
        <v>620</v>
      </c>
      <c r="L511" s="20" t="s">
        <v>37</v>
      </c>
      <c r="M511" s="17" t="s">
        <v>587</v>
      </c>
      <c r="N511" s="17" t="s">
        <v>585</v>
      </c>
      <c r="O511" s="17" t="s">
        <v>463</v>
      </c>
      <c r="P511" s="21">
        <f t="shared" si="21"/>
        <v>1675</v>
      </c>
      <c r="Q511" s="12">
        <v>330</v>
      </c>
      <c r="R511" s="21">
        <f t="shared" si="22"/>
        <v>552750</v>
      </c>
      <c r="S511" s="22">
        <f t="shared" si="23"/>
        <v>55.275000000000006</v>
      </c>
    </row>
    <row r="512" spans="1:19" ht="24.75" thickBot="1">
      <c r="A512" s="10" t="s">
        <v>739</v>
      </c>
      <c r="B512" s="13" t="s">
        <v>43</v>
      </c>
      <c r="C512" s="14" t="s">
        <v>323</v>
      </c>
      <c r="D512" s="15" t="s">
        <v>45</v>
      </c>
      <c r="E512" s="52" t="s">
        <v>1012</v>
      </c>
      <c r="F512" s="17" t="s">
        <v>529</v>
      </c>
      <c r="G512" s="18" t="s">
        <v>540</v>
      </c>
      <c r="H512" s="17" t="s">
        <v>542</v>
      </c>
      <c r="I512" s="37"/>
      <c r="J512" s="19">
        <v>4</v>
      </c>
      <c r="K512" s="20" t="s">
        <v>620</v>
      </c>
      <c r="L512" s="20" t="s">
        <v>37</v>
      </c>
      <c r="M512" s="17" t="s">
        <v>587</v>
      </c>
      <c r="N512" s="17" t="s">
        <v>481</v>
      </c>
      <c r="O512" s="17" t="s">
        <v>410</v>
      </c>
      <c r="P512" s="21">
        <f t="shared" si="21"/>
        <v>1714</v>
      </c>
      <c r="Q512" s="12">
        <v>330</v>
      </c>
      <c r="R512" s="21">
        <f t="shared" si="22"/>
        <v>565620</v>
      </c>
      <c r="S512" s="22">
        <f t="shared" si="23"/>
        <v>56.562000000000005</v>
      </c>
    </row>
    <row r="513" spans="1:19" ht="24.75" thickBot="1">
      <c r="A513" s="10" t="s">
        <v>740</v>
      </c>
      <c r="B513" s="13" t="s">
        <v>43</v>
      </c>
      <c r="C513" s="14" t="s">
        <v>324</v>
      </c>
      <c r="D513" s="15" t="s">
        <v>325</v>
      </c>
      <c r="E513" s="52" t="s">
        <v>1013</v>
      </c>
      <c r="F513" s="17" t="s">
        <v>530</v>
      </c>
      <c r="G513" s="18" t="s">
        <v>540</v>
      </c>
      <c r="H513" s="17" t="s">
        <v>557</v>
      </c>
      <c r="I513" s="37"/>
      <c r="J513" s="19">
        <v>4</v>
      </c>
      <c r="K513" s="20" t="s">
        <v>620</v>
      </c>
      <c r="L513" s="20" t="s">
        <v>37</v>
      </c>
      <c r="M513" s="17" t="s">
        <v>583</v>
      </c>
      <c r="N513" s="17" t="s">
        <v>481</v>
      </c>
      <c r="O513" s="17" t="s">
        <v>614</v>
      </c>
      <c r="P513" s="21">
        <f t="shared" si="21"/>
        <v>2169</v>
      </c>
      <c r="Q513" s="12">
        <v>330</v>
      </c>
      <c r="R513" s="21">
        <f t="shared" si="22"/>
        <v>715770</v>
      </c>
      <c r="S513" s="22">
        <f t="shared" si="23"/>
        <v>71.576999999999998</v>
      </c>
    </row>
    <row r="514" spans="1:19" ht="24.75" thickBot="1">
      <c r="A514" s="318" t="s">
        <v>741</v>
      </c>
      <c r="B514" s="13" t="s">
        <v>43</v>
      </c>
      <c r="C514" s="14" t="s">
        <v>326</v>
      </c>
      <c r="D514" s="15" t="s">
        <v>45</v>
      </c>
      <c r="E514" s="52" t="s">
        <v>1014</v>
      </c>
      <c r="F514" s="17" t="s">
        <v>367</v>
      </c>
      <c r="G514" s="18" t="s">
        <v>540</v>
      </c>
      <c r="H514" s="17" t="s">
        <v>543</v>
      </c>
      <c r="I514" s="37"/>
      <c r="J514" s="19">
        <v>4</v>
      </c>
      <c r="K514" s="20" t="s">
        <v>620</v>
      </c>
      <c r="L514" s="20" t="s">
        <v>37</v>
      </c>
      <c r="M514" s="17" t="s">
        <v>588</v>
      </c>
      <c r="N514" s="17" t="s">
        <v>588</v>
      </c>
      <c r="O514" s="17" t="s">
        <v>433</v>
      </c>
      <c r="P514" s="21">
        <f t="shared" si="21"/>
        <v>1028</v>
      </c>
      <c r="Q514" s="12">
        <v>330</v>
      </c>
      <c r="R514" s="21">
        <f t="shared" si="22"/>
        <v>339240</v>
      </c>
      <c r="S514" s="22">
        <f t="shared" si="23"/>
        <v>33.923999999999999</v>
      </c>
    </row>
    <row r="515" spans="1:19" ht="23.25">
      <c r="A515" s="319"/>
      <c r="B515" s="13"/>
      <c r="C515" s="14"/>
      <c r="D515" s="15"/>
      <c r="E515" s="37"/>
      <c r="F515" s="17"/>
      <c r="G515" s="18" t="s">
        <v>540</v>
      </c>
      <c r="H515" s="17" t="s">
        <v>552</v>
      </c>
      <c r="I515" s="37"/>
      <c r="J515" s="19">
        <v>4</v>
      </c>
      <c r="K515" s="20" t="s">
        <v>620</v>
      </c>
      <c r="L515" s="20" t="s">
        <v>37</v>
      </c>
      <c r="M515" s="17" t="s">
        <v>588</v>
      </c>
      <c r="N515" s="17" t="s">
        <v>481</v>
      </c>
      <c r="O515" s="17" t="s">
        <v>594</v>
      </c>
      <c r="P515" s="21">
        <f t="shared" si="21"/>
        <v>923</v>
      </c>
      <c r="Q515" s="12">
        <v>330</v>
      </c>
      <c r="R515" s="21">
        <f t="shared" si="22"/>
        <v>304590</v>
      </c>
      <c r="S515" s="22">
        <f t="shared" si="23"/>
        <v>30.459000000000003</v>
      </c>
    </row>
    <row r="516" spans="1:19" ht="24.75" thickBot="1">
      <c r="A516" s="10" t="s">
        <v>742</v>
      </c>
      <c r="B516" s="13" t="s">
        <v>43</v>
      </c>
      <c r="C516" s="14" t="s">
        <v>327</v>
      </c>
      <c r="D516" s="15" t="s">
        <v>45</v>
      </c>
      <c r="E516" s="52" t="s">
        <v>1015</v>
      </c>
      <c r="F516" s="17" t="s">
        <v>347</v>
      </c>
      <c r="G516" s="18" t="s">
        <v>540</v>
      </c>
      <c r="H516" s="17" t="s">
        <v>552</v>
      </c>
      <c r="I516" s="37"/>
      <c r="J516" s="19">
        <v>4</v>
      </c>
      <c r="K516" s="20" t="s">
        <v>620</v>
      </c>
      <c r="L516" s="20" t="s">
        <v>37</v>
      </c>
      <c r="M516" s="17" t="s">
        <v>586</v>
      </c>
      <c r="N516" s="17" t="s">
        <v>585</v>
      </c>
      <c r="O516" s="17" t="s">
        <v>445</v>
      </c>
      <c r="P516" s="21">
        <f t="shared" si="21"/>
        <v>2842</v>
      </c>
      <c r="Q516" s="12">
        <v>330</v>
      </c>
      <c r="R516" s="21">
        <f t="shared" si="22"/>
        <v>937860</v>
      </c>
      <c r="S516" s="22">
        <f t="shared" si="23"/>
        <v>93.786000000000001</v>
      </c>
    </row>
    <row r="517" spans="1:19" ht="24.75" thickBot="1">
      <c r="A517" s="10" t="s">
        <v>743</v>
      </c>
      <c r="B517" s="13" t="s">
        <v>49</v>
      </c>
      <c r="C517" s="14" t="s">
        <v>328</v>
      </c>
      <c r="D517" s="15" t="s">
        <v>45</v>
      </c>
      <c r="E517" s="52" t="s">
        <v>1016</v>
      </c>
      <c r="F517" s="17" t="s">
        <v>531</v>
      </c>
      <c r="G517" s="18" t="s">
        <v>540</v>
      </c>
      <c r="H517" s="17" t="s">
        <v>544</v>
      </c>
      <c r="I517" s="37"/>
      <c r="J517" s="19">
        <v>4</v>
      </c>
      <c r="K517" s="20" t="s">
        <v>620</v>
      </c>
      <c r="L517" s="20" t="s">
        <v>37</v>
      </c>
      <c r="M517" s="17" t="s">
        <v>588</v>
      </c>
      <c r="N517" s="17" t="s">
        <v>585</v>
      </c>
      <c r="O517" s="17" t="s">
        <v>596</v>
      </c>
      <c r="P517" s="21">
        <f t="shared" ref="P517:P545" si="24">M517*400+N517*100+O517</f>
        <v>821</v>
      </c>
      <c r="Q517" s="12">
        <v>330</v>
      </c>
      <c r="R517" s="21">
        <f t="shared" ref="R517:R545" si="25">P517*Q517</f>
        <v>270930</v>
      </c>
      <c r="S517" s="22">
        <f t="shared" si="23"/>
        <v>27.093</v>
      </c>
    </row>
    <row r="518" spans="1:19" ht="24.75" thickBot="1">
      <c r="A518" s="10" t="s">
        <v>744</v>
      </c>
      <c r="B518" s="13" t="s">
        <v>49</v>
      </c>
      <c r="C518" s="14" t="s">
        <v>329</v>
      </c>
      <c r="D518" s="15" t="s">
        <v>45</v>
      </c>
      <c r="E518" s="52" t="s">
        <v>1017</v>
      </c>
      <c r="F518" s="17" t="s">
        <v>401</v>
      </c>
      <c r="G518" s="18" t="s">
        <v>540</v>
      </c>
      <c r="H518" s="17" t="s">
        <v>543</v>
      </c>
      <c r="I518" s="37"/>
      <c r="J518" s="19">
        <v>4</v>
      </c>
      <c r="K518" s="20" t="s">
        <v>620</v>
      </c>
      <c r="L518" s="20" t="s">
        <v>37</v>
      </c>
      <c r="M518" s="17" t="s">
        <v>481</v>
      </c>
      <c r="N518" s="17" t="s">
        <v>585</v>
      </c>
      <c r="O518" s="17" t="s">
        <v>583</v>
      </c>
      <c r="P518" s="21">
        <f t="shared" si="24"/>
        <v>405</v>
      </c>
      <c r="Q518" s="12">
        <v>330</v>
      </c>
      <c r="R518" s="21">
        <f t="shared" si="25"/>
        <v>133650</v>
      </c>
      <c r="S518" s="22">
        <f t="shared" ref="S518:S545" si="26">R518*0.01%</f>
        <v>13.365</v>
      </c>
    </row>
    <row r="519" spans="1:19" ht="24.75" thickBot="1">
      <c r="A519" s="10" t="s">
        <v>745</v>
      </c>
      <c r="B519" s="13" t="s">
        <v>49</v>
      </c>
      <c r="C519" s="14" t="s">
        <v>330</v>
      </c>
      <c r="D519" s="15" t="s">
        <v>47</v>
      </c>
      <c r="E519" s="52" t="s">
        <v>1018</v>
      </c>
      <c r="F519" s="17" t="s">
        <v>465</v>
      </c>
      <c r="G519" s="18" t="s">
        <v>540</v>
      </c>
      <c r="H519" s="17" t="s">
        <v>547</v>
      </c>
      <c r="I519" s="37"/>
      <c r="J519" s="19">
        <v>4</v>
      </c>
      <c r="K519" s="20" t="s">
        <v>620</v>
      </c>
      <c r="L519" s="20" t="s">
        <v>37</v>
      </c>
      <c r="M519" s="17" t="s">
        <v>447</v>
      </c>
      <c r="N519" s="17" t="s">
        <v>584</v>
      </c>
      <c r="O519" s="17" t="s">
        <v>445</v>
      </c>
      <c r="P519" s="21">
        <f t="shared" si="24"/>
        <v>3542</v>
      </c>
      <c r="Q519" s="12">
        <v>330</v>
      </c>
      <c r="R519" s="21">
        <f t="shared" si="25"/>
        <v>1168860</v>
      </c>
      <c r="S519" s="22">
        <f t="shared" si="26"/>
        <v>116.88600000000001</v>
      </c>
    </row>
    <row r="520" spans="1:19" ht="24.75" thickBot="1">
      <c r="A520" s="318" t="s">
        <v>746</v>
      </c>
      <c r="B520" s="13" t="s">
        <v>43</v>
      </c>
      <c r="C520" s="14" t="s">
        <v>331</v>
      </c>
      <c r="D520" s="15" t="s">
        <v>45</v>
      </c>
      <c r="E520" s="52" t="s">
        <v>1019</v>
      </c>
      <c r="F520" s="17" t="s">
        <v>454</v>
      </c>
      <c r="G520" s="18" t="s">
        <v>540</v>
      </c>
      <c r="H520" s="17" t="s">
        <v>567</v>
      </c>
      <c r="I520" s="37"/>
      <c r="J520" s="19">
        <v>4</v>
      </c>
      <c r="K520" s="20" t="s">
        <v>620</v>
      </c>
      <c r="L520" s="20" t="s">
        <v>37</v>
      </c>
      <c r="M520" s="17" t="s">
        <v>590</v>
      </c>
      <c r="N520" s="17" t="s">
        <v>585</v>
      </c>
      <c r="O520" s="17" t="s">
        <v>585</v>
      </c>
      <c r="P520" s="21">
        <f t="shared" si="24"/>
        <v>3600</v>
      </c>
      <c r="Q520" s="12">
        <v>330</v>
      </c>
      <c r="R520" s="21">
        <f t="shared" si="25"/>
        <v>1188000</v>
      </c>
      <c r="S520" s="22">
        <f t="shared" si="26"/>
        <v>118.80000000000001</v>
      </c>
    </row>
    <row r="521" spans="1:19" ht="23.25">
      <c r="A521" s="319"/>
      <c r="B521" s="13"/>
      <c r="C521" s="14"/>
      <c r="D521" s="15"/>
      <c r="E521" s="37"/>
      <c r="F521" s="17"/>
      <c r="G521" s="18" t="s">
        <v>540</v>
      </c>
      <c r="H521" s="17" t="s">
        <v>552</v>
      </c>
      <c r="I521" s="37"/>
      <c r="J521" s="19">
        <v>4</v>
      </c>
      <c r="K521" s="20" t="s">
        <v>620</v>
      </c>
      <c r="L521" s="20" t="s">
        <v>37</v>
      </c>
      <c r="M521" s="17" t="s">
        <v>583</v>
      </c>
      <c r="N521" s="17" t="s">
        <v>585</v>
      </c>
      <c r="O521" s="17" t="s">
        <v>410</v>
      </c>
      <c r="P521" s="21">
        <f t="shared" si="24"/>
        <v>2014</v>
      </c>
      <c r="Q521" s="12">
        <v>330</v>
      </c>
      <c r="R521" s="21">
        <f t="shared" si="25"/>
        <v>664620</v>
      </c>
      <c r="S521" s="22">
        <f t="shared" si="26"/>
        <v>66.462000000000003</v>
      </c>
    </row>
    <row r="522" spans="1:19" ht="24.75" thickBot="1">
      <c r="A522" s="318" t="s">
        <v>747</v>
      </c>
      <c r="B522" s="13" t="s">
        <v>49</v>
      </c>
      <c r="C522" s="14" t="s">
        <v>332</v>
      </c>
      <c r="D522" s="15" t="s">
        <v>45</v>
      </c>
      <c r="E522" s="52" t="s">
        <v>1020</v>
      </c>
      <c r="F522" s="17" t="s">
        <v>532</v>
      </c>
      <c r="G522" s="18" t="s">
        <v>540</v>
      </c>
      <c r="H522" s="17" t="s">
        <v>550</v>
      </c>
      <c r="I522" s="37"/>
      <c r="J522" s="19">
        <v>4</v>
      </c>
      <c r="K522" s="20" t="s">
        <v>620</v>
      </c>
      <c r="L522" s="20" t="s">
        <v>37</v>
      </c>
      <c r="M522" s="17" t="s">
        <v>583</v>
      </c>
      <c r="N522" s="17" t="s">
        <v>585</v>
      </c>
      <c r="O522" s="17" t="s">
        <v>447</v>
      </c>
      <c r="P522" s="21">
        <f t="shared" si="24"/>
        <v>2008</v>
      </c>
      <c r="Q522" s="12">
        <v>330</v>
      </c>
      <c r="R522" s="21">
        <f t="shared" si="25"/>
        <v>662640</v>
      </c>
      <c r="S522" s="22">
        <f t="shared" si="26"/>
        <v>66.26400000000001</v>
      </c>
    </row>
    <row r="523" spans="1:19" ht="23.25">
      <c r="A523" s="319"/>
      <c r="B523" s="13"/>
      <c r="C523" s="14"/>
      <c r="D523" s="15"/>
      <c r="E523" s="37"/>
      <c r="F523" s="17"/>
      <c r="G523" s="18" t="s">
        <v>540</v>
      </c>
      <c r="H523" s="17" t="s">
        <v>570</v>
      </c>
      <c r="I523" s="37"/>
      <c r="J523" s="19">
        <v>4</v>
      </c>
      <c r="K523" s="20" t="s">
        <v>620</v>
      </c>
      <c r="L523" s="20" t="s">
        <v>37</v>
      </c>
      <c r="M523" s="17" t="s">
        <v>587</v>
      </c>
      <c r="N523" s="17" t="s">
        <v>588</v>
      </c>
      <c r="O523" s="17" t="s">
        <v>487</v>
      </c>
      <c r="P523" s="21">
        <f t="shared" si="24"/>
        <v>1871</v>
      </c>
      <c r="Q523" s="12">
        <v>330</v>
      </c>
      <c r="R523" s="21">
        <f t="shared" si="25"/>
        <v>617430</v>
      </c>
      <c r="S523" s="22">
        <f t="shared" si="26"/>
        <v>61.743000000000002</v>
      </c>
    </row>
    <row r="524" spans="1:19" ht="24.75" thickBot="1">
      <c r="A524" s="318" t="s">
        <v>748</v>
      </c>
      <c r="B524" s="13" t="s">
        <v>75</v>
      </c>
      <c r="C524" s="14" t="s">
        <v>333</v>
      </c>
      <c r="D524" s="15" t="s">
        <v>45</v>
      </c>
      <c r="E524" s="52" t="s">
        <v>1021</v>
      </c>
      <c r="F524" s="17" t="s">
        <v>533</v>
      </c>
      <c r="G524" s="18" t="s">
        <v>540</v>
      </c>
      <c r="H524" s="17" t="s">
        <v>552</v>
      </c>
      <c r="I524" s="37"/>
      <c r="J524" s="19">
        <v>4</v>
      </c>
      <c r="K524" s="20" t="s">
        <v>620</v>
      </c>
      <c r="L524" s="20" t="s">
        <v>37</v>
      </c>
      <c r="M524" s="17" t="s">
        <v>587</v>
      </c>
      <c r="N524" s="17" t="s">
        <v>584</v>
      </c>
      <c r="O524" s="17" t="s">
        <v>587</v>
      </c>
      <c r="P524" s="21">
        <f t="shared" si="24"/>
        <v>1904</v>
      </c>
      <c r="Q524" s="12">
        <v>330</v>
      </c>
      <c r="R524" s="21">
        <f t="shared" si="25"/>
        <v>628320</v>
      </c>
      <c r="S524" s="22">
        <f t="shared" si="26"/>
        <v>62.832000000000001</v>
      </c>
    </row>
    <row r="525" spans="1:19" ht="23.25">
      <c r="A525" s="320"/>
      <c r="B525" s="13"/>
      <c r="C525" s="14"/>
      <c r="D525" s="15"/>
      <c r="E525" s="37"/>
      <c r="F525" s="17"/>
      <c r="G525" s="18" t="s">
        <v>540</v>
      </c>
      <c r="H525" s="17" t="s">
        <v>578</v>
      </c>
      <c r="I525" s="37"/>
      <c r="J525" s="19">
        <v>4</v>
      </c>
      <c r="K525" s="20" t="s">
        <v>620</v>
      </c>
      <c r="L525" s="20" t="s">
        <v>37</v>
      </c>
      <c r="M525" s="17" t="s">
        <v>584</v>
      </c>
      <c r="N525" s="17" t="s">
        <v>588</v>
      </c>
      <c r="O525" s="17" t="s">
        <v>490</v>
      </c>
      <c r="P525" s="21">
        <f t="shared" si="24"/>
        <v>1468</v>
      </c>
      <c r="Q525" s="12">
        <v>330</v>
      </c>
      <c r="R525" s="21">
        <f t="shared" si="25"/>
        <v>484440</v>
      </c>
      <c r="S525" s="22">
        <f t="shared" si="26"/>
        <v>48.444000000000003</v>
      </c>
    </row>
    <row r="526" spans="1:19" ht="23.25">
      <c r="A526" s="319"/>
      <c r="B526" s="13"/>
      <c r="C526" s="14"/>
      <c r="D526" s="15"/>
      <c r="E526" s="37"/>
      <c r="F526" s="17"/>
      <c r="G526" s="18" t="s">
        <v>540</v>
      </c>
      <c r="H526" s="17" t="s">
        <v>578</v>
      </c>
      <c r="I526" s="37"/>
      <c r="J526" s="19">
        <v>4</v>
      </c>
      <c r="K526" s="20" t="s">
        <v>620</v>
      </c>
      <c r="L526" s="20" t="s">
        <v>37</v>
      </c>
      <c r="M526" s="17" t="s">
        <v>537</v>
      </c>
      <c r="N526" s="17" t="s">
        <v>585</v>
      </c>
      <c r="O526" s="17" t="s">
        <v>585</v>
      </c>
      <c r="P526" s="21">
        <f t="shared" si="24"/>
        <v>2400</v>
      </c>
      <c r="Q526" s="12">
        <v>330</v>
      </c>
      <c r="R526" s="21">
        <f t="shared" si="25"/>
        <v>792000</v>
      </c>
      <c r="S526" s="22">
        <f t="shared" si="26"/>
        <v>79.2</v>
      </c>
    </row>
    <row r="527" spans="1:19" ht="24.75" thickBot="1">
      <c r="A527" s="10" t="s">
        <v>749</v>
      </c>
      <c r="B527" s="13" t="s">
        <v>49</v>
      </c>
      <c r="C527" s="14" t="s">
        <v>334</v>
      </c>
      <c r="D527" s="15" t="s">
        <v>45</v>
      </c>
      <c r="E527" s="52" t="s">
        <v>1022</v>
      </c>
      <c r="F527" s="17" t="s">
        <v>534</v>
      </c>
      <c r="G527" s="18" t="s">
        <v>540</v>
      </c>
      <c r="H527" s="17" t="s">
        <v>543</v>
      </c>
      <c r="I527" s="37"/>
      <c r="J527" s="19">
        <v>4</v>
      </c>
      <c r="K527" s="20" t="s">
        <v>620</v>
      </c>
      <c r="L527" s="20" t="s">
        <v>37</v>
      </c>
      <c r="M527" s="17" t="s">
        <v>584</v>
      </c>
      <c r="N527" s="17" t="s">
        <v>585</v>
      </c>
      <c r="O527" s="17" t="s">
        <v>463</v>
      </c>
      <c r="P527" s="21">
        <f t="shared" si="24"/>
        <v>1275</v>
      </c>
      <c r="Q527" s="12">
        <v>330</v>
      </c>
      <c r="R527" s="21">
        <f t="shared" si="25"/>
        <v>420750</v>
      </c>
      <c r="S527" s="22">
        <f t="shared" si="26"/>
        <v>42.075000000000003</v>
      </c>
    </row>
    <row r="528" spans="1:19" ht="24.75" thickBot="1">
      <c r="A528" s="318" t="s">
        <v>750</v>
      </c>
      <c r="B528" s="13" t="s">
        <v>49</v>
      </c>
      <c r="C528" s="14" t="s">
        <v>335</v>
      </c>
      <c r="D528" s="15" t="s">
        <v>47</v>
      </c>
      <c r="E528" s="52" t="s">
        <v>1023</v>
      </c>
      <c r="F528" s="17" t="s">
        <v>439</v>
      </c>
      <c r="G528" s="18" t="s">
        <v>540</v>
      </c>
      <c r="H528" s="17" t="s">
        <v>560</v>
      </c>
      <c r="I528" s="37"/>
      <c r="J528" s="19">
        <v>4</v>
      </c>
      <c r="K528" s="20" t="s">
        <v>620</v>
      </c>
      <c r="L528" s="20" t="s">
        <v>37</v>
      </c>
      <c r="M528" s="17" t="s">
        <v>586</v>
      </c>
      <c r="N528" s="17" t="s">
        <v>588</v>
      </c>
      <c r="O528" s="17" t="s">
        <v>367</v>
      </c>
      <c r="P528" s="21">
        <f t="shared" si="24"/>
        <v>3048</v>
      </c>
      <c r="Q528" s="12">
        <v>330</v>
      </c>
      <c r="R528" s="21">
        <f t="shared" si="25"/>
        <v>1005840</v>
      </c>
      <c r="S528" s="22">
        <f t="shared" si="26"/>
        <v>100.584</v>
      </c>
    </row>
    <row r="529" spans="1:19" ht="23.25">
      <c r="A529" s="319"/>
      <c r="B529" s="13"/>
      <c r="C529" s="14"/>
      <c r="D529" s="15"/>
      <c r="E529" s="37"/>
      <c r="F529" s="17"/>
      <c r="G529" s="18" t="s">
        <v>540</v>
      </c>
      <c r="H529" s="17" t="s">
        <v>547</v>
      </c>
      <c r="I529" s="37"/>
      <c r="J529" s="19">
        <v>4</v>
      </c>
      <c r="K529" s="20" t="s">
        <v>620</v>
      </c>
      <c r="L529" s="20" t="s">
        <v>37</v>
      </c>
      <c r="M529" s="17" t="s">
        <v>447</v>
      </c>
      <c r="N529" s="17" t="s">
        <v>481</v>
      </c>
      <c r="O529" s="17" t="s">
        <v>601</v>
      </c>
      <c r="P529" s="21">
        <f t="shared" si="24"/>
        <v>3358</v>
      </c>
      <c r="Q529" s="12">
        <v>330</v>
      </c>
      <c r="R529" s="21">
        <f t="shared" si="25"/>
        <v>1108140</v>
      </c>
      <c r="S529" s="22">
        <f t="shared" si="26"/>
        <v>110.81400000000001</v>
      </c>
    </row>
    <row r="530" spans="1:19" ht="24.75" thickBot="1">
      <c r="A530" s="318" t="s">
        <v>751</v>
      </c>
      <c r="B530" s="13" t="s">
        <v>49</v>
      </c>
      <c r="C530" s="14" t="s">
        <v>335</v>
      </c>
      <c r="D530" s="15" t="s">
        <v>59</v>
      </c>
      <c r="E530" s="52" t="s">
        <v>1024</v>
      </c>
      <c r="F530" s="17" t="s">
        <v>454</v>
      </c>
      <c r="G530" s="18" t="s">
        <v>540</v>
      </c>
      <c r="H530" s="17" t="s">
        <v>552</v>
      </c>
      <c r="I530" s="37"/>
      <c r="J530" s="19">
        <v>4</v>
      </c>
      <c r="K530" s="20" t="s">
        <v>620</v>
      </c>
      <c r="L530" s="20" t="s">
        <v>37</v>
      </c>
      <c r="M530" s="17" t="s">
        <v>587</v>
      </c>
      <c r="N530" s="17" t="s">
        <v>585</v>
      </c>
      <c r="O530" s="17" t="s">
        <v>391</v>
      </c>
      <c r="P530" s="21">
        <f t="shared" si="24"/>
        <v>1625</v>
      </c>
      <c r="Q530" s="12">
        <v>330</v>
      </c>
      <c r="R530" s="21">
        <f t="shared" si="25"/>
        <v>536250</v>
      </c>
      <c r="S530" s="22">
        <f t="shared" si="26"/>
        <v>53.625</v>
      </c>
    </row>
    <row r="531" spans="1:19" ht="23.25">
      <c r="A531" s="319"/>
      <c r="B531" s="13"/>
      <c r="C531" s="14"/>
      <c r="D531" s="15"/>
      <c r="E531" s="37"/>
      <c r="F531" s="17"/>
      <c r="G531" s="18" t="s">
        <v>540</v>
      </c>
      <c r="H531" s="17" t="s">
        <v>567</v>
      </c>
      <c r="I531" s="37"/>
      <c r="J531" s="19">
        <v>4</v>
      </c>
      <c r="K531" s="20" t="s">
        <v>620</v>
      </c>
      <c r="L531" s="20" t="s">
        <v>37</v>
      </c>
      <c r="M531" s="17" t="s">
        <v>589</v>
      </c>
      <c r="N531" s="17" t="s">
        <v>585</v>
      </c>
      <c r="O531" s="17" t="s">
        <v>585</v>
      </c>
      <c r="P531" s="21">
        <f t="shared" si="24"/>
        <v>4000</v>
      </c>
      <c r="Q531" s="12">
        <v>330</v>
      </c>
      <c r="R531" s="21">
        <f t="shared" si="25"/>
        <v>1320000</v>
      </c>
      <c r="S531" s="22">
        <f t="shared" si="26"/>
        <v>132</v>
      </c>
    </row>
    <row r="532" spans="1:19" ht="23.25">
      <c r="A532" s="10" t="s">
        <v>752</v>
      </c>
      <c r="B532" s="13" t="s">
        <v>49</v>
      </c>
      <c r="C532" s="14" t="s">
        <v>336</v>
      </c>
      <c r="D532" s="15" t="s">
        <v>159</v>
      </c>
      <c r="E532" s="37"/>
      <c r="F532" s="17" t="s">
        <v>487</v>
      </c>
      <c r="G532" s="18" t="s">
        <v>540</v>
      </c>
      <c r="H532" s="17" t="s">
        <v>581</v>
      </c>
      <c r="I532" s="37"/>
      <c r="J532" s="19">
        <v>4</v>
      </c>
      <c r="K532" s="20" t="s">
        <v>620</v>
      </c>
      <c r="L532" s="20" t="s">
        <v>37</v>
      </c>
      <c r="M532" s="17" t="s">
        <v>481</v>
      </c>
      <c r="N532" s="17" t="s">
        <v>585</v>
      </c>
      <c r="O532" s="17" t="s">
        <v>596</v>
      </c>
      <c r="P532" s="21">
        <f t="shared" si="24"/>
        <v>421</v>
      </c>
      <c r="Q532" s="12">
        <v>330</v>
      </c>
      <c r="R532" s="21">
        <f t="shared" si="25"/>
        <v>138930</v>
      </c>
      <c r="S532" s="22">
        <f t="shared" si="26"/>
        <v>13.893000000000001</v>
      </c>
    </row>
    <row r="533" spans="1:19" ht="24.75" thickBot="1">
      <c r="A533" s="318" t="s">
        <v>753</v>
      </c>
      <c r="B533" s="13" t="s">
        <v>43</v>
      </c>
      <c r="C533" s="14" t="s">
        <v>337</v>
      </c>
      <c r="D533" s="15" t="s">
        <v>47</v>
      </c>
      <c r="E533" s="52" t="s">
        <v>1025</v>
      </c>
      <c r="F533" s="17" t="s">
        <v>535</v>
      </c>
      <c r="G533" s="18" t="s">
        <v>540</v>
      </c>
      <c r="H533" s="17" t="s">
        <v>543</v>
      </c>
      <c r="I533" s="37"/>
      <c r="J533" s="19">
        <v>4</v>
      </c>
      <c r="K533" s="20" t="s">
        <v>620</v>
      </c>
      <c r="L533" s="20" t="s">
        <v>37</v>
      </c>
      <c r="M533" s="17" t="s">
        <v>481</v>
      </c>
      <c r="N533" s="17" t="s">
        <v>585</v>
      </c>
      <c r="O533" s="17" t="s">
        <v>597</v>
      </c>
      <c r="P533" s="21">
        <f t="shared" si="24"/>
        <v>449</v>
      </c>
      <c r="Q533" s="12">
        <v>330</v>
      </c>
      <c r="R533" s="21">
        <f t="shared" si="25"/>
        <v>148170</v>
      </c>
      <c r="S533" s="22">
        <f t="shared" si="26"/>
        <v>14.817</v>
      </c>
    </row>
    <row r="534" spans="1:19" ht="23.25">
      <c r="A534" s="319"/>
      <c r="B534" s="13"/>
      <c r="C534" s="14"/>
      <c r="D534" s="15"/>
      <c r="E534" s="37"/>
      <c r="F534" s="17"/>
      <c r="G534" s="18" t="s">
        <v>540</v>
      </c>
      <c r="H534" s="17" t="s">
        <v>543</v>
      </c>
      <c r="I534" s="37"/>
      <c r="J534" s="19">
        <v>4</v>
      </c>
      <c r="K534" s="20" t="s">
        <v>620</v>
      </c>
      <c r="L534" s="20" t="s">
        <v>37</v>
      </c>
      <c r="M534" s="17" t="s">
        <v>588</v>
      </c>
      <c r="N534" s="17" t="s">
        <v>585</v>
      </c>
      <c r="O534" s="17" t="s">
        <v>349</v>
      </c>
      <c r="P534" s="21">
        <f t="shared" si="24"/>
        <v>863</v>
      </c>
      <c r="Q534" s="12">
        <v>330</v>
      </c>
      <c r="R534" s="21">
        <f t="shared" si="25"/>
        <v>284790</v>
      </c>
      <c r="S534" s="22">
        <f t="shared" si="26"/>
        <v>28.479000000000003</v>
      </c>
    </row>
    <row r="535" spans="1:19" ht="24.75" thickBot="1">
      <c r="A535" s="318" t="s">
        <v>754</v>
      </c>
      <c r="B535" s="13" t="s">
        <v>49</v>
      </c>
      <c r="C535" s="14" t="s">
        <v>338</v>
      </c>
      <c r="D535" s="15" t="s">
        <v>59</v>
      </c>
      <c r="E535" s="52" t="s">
        <v>1026</v>
      </c>
      <c r="F535" s="17" t="s">
        <v>536</v>
      </c>
      <c r="G535" s="18" t="s">
        <v>540</v>
      </c>
      <c r="H535" s="17" t="s">
        <v>562</v>
      </c>
      <c r="I535" s="37"/>
      <c r="J535" s="19">
        <v>4</v>
      </c>
      <c r="K535" s="20" t="s">
        <v>620</v>
      </c>
      <c r="L535" s="20" t="s">
        <v>37</v>
      </c>
      <c r="M535" s="17" t="s">
        <v>590</v>
      </c>
      <c r="N535" s="17" t="s">
        <v>588</v>
      </c>
      <c r="O535" s="17" t="s">
        <v>517</v>
      </c>
      <c r="P535" s="21">
        <f t="shared" si="24"/>
        <v>3811</v>
      </c>
      <c r="Q535" s="12">
        <v>330</v>
      </c>
      <c r="R535" s="21">
        <f t="shared" si="25"/>
        <v>1257630</v>
      </c>
      <c r="S535" s="22">
        <f t="shared" si="26"/>
        <v>125.76300000000001</v>
      </c>
    </row>
    <row r="536" spans="1:19" ht="23.25">
      <c r="A536" s="319"/>
      <c r="B536" s="13"/>
      <c r="C536" s="14"/>
      <c r="D536" s="15"/>
      <c r="E536" s="37"/>
      <c r="F536" s="17"/>
      <c r="G536" s="18" t="s">
        <v>540</v>
      </c>
      <c r="H536" s="17" t="s">
        <v>582</v>
      </c>
      <c r="I536" s="37"/>
      <c r="J536" s="19">
        <v>4</v>
      </c>
      <c r="K536" s="20" t="s">
        <v>620</v>
      </c>
      <c r="L536" s="20" t="s">
        <v>37</v>
      </c>
      <c r="M536" s="17" t="s">
        <v>584</v>
      </c>
      <c r="N536" s="17" t="s">
        <v>481</v>
      </c>
      <c r="O536" s="17" t="s">
        <v>394</v>
      </c>
      <c r="P536" s="21">
        <f t="shared" si="24"/>
        <v>1362</v>
      </c>
      <c r="Q536" s="12">
        <v>330</v>
      </c>
      <c r="R536" s="21">
        <f t="shared" si="25"/>
        <v>449460</v>
      </c>
      <c r="S536" s="22">
        <f t="shared" si="26"/>
        <v>44.946000000000005</v>
      </c>
    </row>
    <row r="537" spans="1:19" ht="24.75" thickBot="1">
      <c r="A537" s="318" t="s">
        <v>755</v>
      </c>
      <c r="B537" s="13" t="s">
        <v>49</v>
      </c>
      <c r="C537" s="14" t="s">
        <v>339</v>
      </c>
      <c r="D537" s="15" t="s">
        <v>45</v>
      </c>
      <c r="E537" s="52" t="s">
        <v>1027</v>
      </c>
      <c r="F537" s="17" t="s">
        <v>345</v>
      </c>
      <c r="G537" s="18" t="s">
        <v>540</v>
      </c>
      <c r="H537" s="17" t="s">
        <v>549</v>
      </c>
      <c r="I537" s="37"/>
      <c r="J537" s="19">
        <v>4</v>
      </c>
      <c r="K537" s="20" t="s">
        <v>620</v>
      </c>
      <c r="L537" s="20" t="s">
        <v>37</v>
      </c>
      <c r="M537" s="17" t="s">
        <v>588</v>
      </c>
      <c r="N537" s="17" t="s">
        <v>481</v>
      </c>
      <c r="O537" s="17" t="s">
        <v>412</v>
      </c>
      <c r="P537" s="21">
        <f t="shared" si="24"/>
        <v>941</v>
      </c>
      <c r="Q537" s="12">
        <v>330</v>
      </c>
      <c r="R537" s="21">
        <f t="shared" si="25"/>
        <v>310530</v>
      </c>
      <c r="S537" s="22">
        <f t="shared" si="26"/>
        <v>31.053000000000001</v>
      </c>
    </row>
    <row r="538" spans="1:19" ht="23.25">
      <c r="A538" s="319"/>
      <c r="B538" s="13"/>
      <c r="C538" s="14"/>
      <c r="D538" s="15"/>
      <c r="E538" s="37"/>
      <c r="F538" s="17"/>
      <c r="G538" s="18" t="s">
        <v>540</v>
      </c>
      <c r="H538" s="17" t="s">
        <v>544</v>
      </c>
      <c r="I538" s="37"/>
      <c r="J538" s="19">
        <v>4</v>
      </c>
      <c r="K538" s="20" t="s">
        <v>620</v>
      </c>
      <c r="L538" s="20" t="s">
        <v>37</v>
      </c>
      <c r="M538" s="17" t="s">
        <v>589</v>
      </c>
      <c r="N538" s="17" t="s">
        <v>585</v>
      </c>
      <c r="O538" s="17" t="s">
        <v>600</v>
      </c>
      <c r="P538" s="21">
        <f t="shared" si="24"/>
        <v>4054</v>
      </c>
      <c r="Q538" s="12">
        <v>330</v>
      </c>
      <c r="R538" s="21">
        <f t="shared" si="25"/>
        <v>1337820</v>
      </c>
      <c r="S538" s="22">
        <f t="shared" si="26"/>
        <v>133.78200000000001</v>
      </c>
    </row>
    <row r="539" spans="1:19" ht="24.75" thickBot="1">
      <c r="A539" s="318" t="s">
        <v>756</v>
      </c>
      <c r="B539" s="13" t="s">
        <v>43</v>
      </c>
      <c r="C539" s="14" t="s">
        <v>340</v>
      </c>
      <c r="D539" s="15" t="s">
        <v>45</v>
      </c>
      <c r="E539" s="52" t="s">
        <v>1028</v>
      </c>
      <c r="F539" s="17" t="s">
        <v>537</v>
      </c>
      <c r="G539" s="18" t="s">
        <v>540</v>
      </c>
      <c r="H539" s="17" t="s">
        <v>549</v>
      </c>
      <c r="I539" s="37"/>
      <c r="J539" s="19">
        <v>4</v>
      </c>
      <c r="K539" s="20" t="s">
        <v>620</v>
      </c>
      <c r="L539" s="20" t="s">
        <v>37</v>
      </c>
      <c r="M539" s="17" t="s">
        <v>583</v>
      </c>
      <c r="N539" s="17" t="s">
        <v>481</v>
      </c>
      <c r="O539" s="17" t="s">
        <v>446</v>
      </c>
      <c r="P539" s="21">
        <f t="shared" si="24"/>
        <v>2156</v>
      </c>
      <c r="Q539" s="12">
        <v>330</v>
      </c>
      <c r="R539" s="21">
        <f t="shared" si="25"/>
        <v>711480</v>
      </c>
      <c r="S539" s="22">
        <f t="shared" si="26"/>
        <v>71.14800000000001</v>
      </c>
    </row>
    <row r="540" spans="1:19" ht="23.25">
      <c r="A540" s="319"/>
      <c r="B540" s="13"/>
      <c r="C540" s="14"/>
      <c r="D540" s="15"/>
      <c r="E540" s="37"/>
      <c r="F540" s="17"/>
      <c r="G540" s="18" t="s">
        <v>540</v>
      </c>
      <c r="H540" s="17" t="s">
        <v>553</v>
      </c>
      <c r="I540" s="37"/>
      <c r="J540" s="19">
        <v>4</v>
      </c>
      <c r="K540" s="20" t="s">
        <v>620</v>
      </c>
      <c r="L540" s="20" t="s">
        <v>37</v>
      </c>
      <c r="M540" s="17" t="s">
        <v>588</v>
      </c>
      <c r="N540" s="17" t="s">
        <v>588</v>
      </c>
      <c r="O540" s="17" t="s">
        <v>475</v>
      </c>
      <c r="P540" s="21">
        <f t="shared" si="24"/>
        <v>1084</v>
      </c>
      <c r="Q540" s="12">
        <v>330</v>
      </c>
      <c r="R540" s="21">
        <f t="shared" si="25"/>
        <v>357720</v>
      </c>
      <c r="S540" s="22">
        <f t="shared" si="26"/>
        <v>35.771999999999998</v>
      </c>
    </row>
    <row r="541" spans="1:19" ht="24.75" thickBot="1">
      <c r="A541" s="318" t="s">
        <v>757</v>
      </c>
      <c r="B541" s="13" t="s">
        <v>43</v>
      </c>
      <c r="C541" s="14" t="s">
        <v>341</v>
      </c>
      <c r="D541" s="15" t="s">
        <v>45</v>
      </c>
      <c r="E541" s="52" t="s">
        <v>1029</v>
      </c>
      <c r="F541" s="17" t="s">
        <v>538</v>
      </c>
      <c r="G541" s="18" t="s">
        <v>540</v>
      </c>
      <c r="H541" s="17" t="s">
        <v>552</v>
      </c>
      <c r="I541" s="37"/>
      <c r="J541" s="19">
        <v>4</v>
      </c>
      <c r="K541" s="20" t="s">
        <v>620</v>
      </c>
      <c r="L541" s="20" t="s">
        <v>37</v>
      </c>
      <c r="M541" s="17" t="s">
        <v>481</v>
      </c>
      <c r="N541" s="17" t="s">
        <v>588</v>
      </c>
      <c r="O541" s="17" t="s">
        <v>442</v>
      </c>
      <c r="P541" s="21">
        <f t="shared" si="24"/>
        <v>688</v>
      </c>
      <c r="Q541" s="12">
        <v>330</v>
      </c>
      <c r="R541" s="21">
        <f t="shared" si="25"/>
        <v>227040</v>
      </c>
      <c r="S541" s="22">
        <f t="shared" si="26"/>
        <v>22.704000000000001</v>
      </c>
    </row>
    <row r="542" spans="1:19" ht="23.25">
      <c r="A542" s="319"/>
      <c r="B542" s="13"/>
      <c r="C542" s="14"/>
      <c r="D542" s="15"/>
      <c r="E542" s="37"/>
      <c r="F542" s="17"/>
      <c r="G542" s="18" t="s">
        <v>540</v>
      </c>
      <c r="H542" s="17" t="s">
        <v>570</v>
      </c>
      <c r="I542" s="37"/>
      <c r="J542" s="19">
        <v>4</v>
      </c>
      <c r="K542" s="20" t="s">
        <v>620</v>
      </c>
      <c r="L542" s="20" t="s">
        <v>37</v>
      </c>
      <c r="M542" s="17" t="s">
        <v>412</v>
      </c>
      <c r="N542" s="17" t="s">
        <v>588</v>
      </c>
      <c r="O542" s="17" t="s">
        <v>604</v>
      </c>
      <c r="P542" s="21">
        <f t="shared" si="24"/>
        <v>16674</v>
      </c>
      <c r="Q542" s="12">
        <v>330</v>
      </c>
      <c r="R542" s="21">
        <f t="shared" si="25"/>
        <v>5502420</v>
      </c>
      <c r="S542" s="22">
        <f t="shared" si="26"/>
        <v>550.24200000000008</v>
      </c>
    </row>
    <row r="543" spans="1:19" ht="24.75" thickBot="1">
      <c r="A543" s="10" t="s">
        <v>758</v>
      </c>
      <c r="B543" s="13" t="s">
        <v>43</v>
      </c>
      <c r="C543" s="14" t="s">
        <v>342</v>
      </c>
      <c r="D543" s="15" t="s">
        <v>45</v>
      </c>
      <c r="E543" s="52" t="s">
        <v>1030</v>
      </c>
      <c r="F543" s="17" t="s">
        <v>539</v>
      </c>
      <c r="G543" s="18" t="s">
        <v>540</v>
      </c>
      <c r="H543" s="17" t="s">
        <v>542</v>
      </c>
      <c r="I543" s="37"/>
      <c r="J543" s="19">
        <v>4</v>
      </c>
      <c r="K543" s="20" t="s">
        <v>620</v>
      </c>
      <c r="L543" s="20" t="s">
        <v>37</v>
      </c>
      <c r="M543" s="17" t="s">
        <v>481</v>
      </c>
      <c r="N543" s="17" t="s">
        <v>588</v>
      </c>
      <c r="O543" s="17" t="s">
        <v>502</v>
      </c>
      <c r="P543" s="21">
        <f t="shared" si="24"/>
        <v>626</v>
      </c>
      <c r="Q543" s="12">
        <v>330</v>
      </c>
      <c r="R543" s="21">
        <f t="shared" si="25"/>
        <v>206580</v>
      </c>
      <c r="S543" s="22">
        <f t="shared" si="26"/>
        <v>20.658000000000001</v>
      </c>
    </row>
    <row r="544" spans="1:19" ht="24.75" thickBot="1">
      <c r="A544" s="10" t="s">
        <v>759</v>
      </c>
      <c r="B544" s="13" t="s">
        <v>49</v>
      </c>
      <c r="C544" s="14" t="s">
        <v>343</v>
      </c>
      <c r="D544" s="15" t="s">
        <v>45</v>
      </c>
      <c r="E544" s="52" t="s">
        <v>1031</v>
      </c>
      <c r="F544" s="17" t="s">
        <v>484</v>
      </c>
      <c r="G544" s="18" t="s">
        <v>540</v>
      </c>
      <c r="H544" s="17" t="s">
        <v>549</v>
      </c>
      <c r="I544" s="37"/>
      <c r="J544" s="19">
        <v>4</v>
      </c>
      <c r="K544" s="20" t="s">
        <v>620</v>
      </c>
      <c r="L544" s="20" t="s">
        <v>37</v>
      </c>
      <c r="M544" s="17" t="s">
        <v>590</v>
      </c>
      <c r="N544" s="17" t="s">
        <v>481</v>
      </c>
      <c r="O544" s="17" t="s">
        <v>475</v>
      </c>
      <c r="P544" s="21">
        <f t="shared" si="24"/>
        <v>3784</v>
      </c>
      <c r="Q544" s="12">
        <v>330</v>
      </c>
      <c r="R544" s="21">
        <f t="shared" si="25"/>
        <v>1248720</v>
      </c>
      <c r="S544" s="22">
        <f t="shared" si="26"/>
        <v>124.872</v>
      </c>
    </row>
    <row r="545" spans="1:19" ht="24.75" thickBot="1">
      <c r="A545" s="10" t="s">
        <v>760</v>
      </c>
      <c r="B545" s="13" t="s">
        <v>49</v>
      </c>
      <c r="C545" s="14" t="s">
        <v>344</v>
      </c>
      <c r="D545" s="15" t="s">
        <v>45</v>
      </c>
      <c r="E545" s="52" t="s">
        <v>1031</v>
      </c>
      <c r="F545" s="17" t="s">
        <v>415</v>
      </c>
      <c r="G545" s="18" t="s">
        <v>540</v>
      </c>
      <c r="H545" s="17" t="s">
        <v>543</v>
      </c>
      <c r="I545" s="37"/>
      <c r="J545" s="19">
        <v>4</v>
      </c>
      <c r="K545" s="20" t="s">
        <v>620</v>
      </c>
      <c r="L545" s="20" t="s">
        <v>37</v>
      </c>
      <c r="M545" s="17" t="s">
        <v>583</v>
      </c>
      <c r="N545" s="17" t="s">
        <v>588</v>
      </c>
      <c r="O545" s="17" t="s">
        <v>594</v>
      </c>
      <c r="P545" s="21">
        <f t="shared" si="24"/>
        <v>2223</v>
      </c>
      <c r="Q545" s="12">
        <v>330</v>
      </c>
      <c r="R545" s="21">
        <f t="shared" si="25"/>
        <v>733590</v>
      </c>
      <c r="S545" s="22">
        <f t="shared" si="26"/>
        <v>73.359000000000009</v>
      </c>
    </row>
    <row r="546" spans="1:19" ht="24">
      <c r="A546" s="30"/>
      <c r="B546" s="30"/>
      <c r="C546" s="30"/>
      <c r="D546" s="30"/>
      <c r="E546" s="30"/>
      <c r="F546" s="34"/>
      <c r="G546" s="33"/>
      <c r="H546" s="30"/>
      <c r="I546" s="30"/>
      <c r="J546" s="35"/>
      <c r="K546" s="33"/>
      <c r="L546" s="30"/>
      <c r="M546" s="30"/>
      <c r="N546" s="30"/>
      <c r="O546" s="30"/>
      <c r="P546" s="31"/>
      <c r="Q546" s="30"/>
      <c r="R546" s="30"/>
      <c r="S546" s="32"/>
    </row>
    <row r="547" spans="1:19" ht="24">
      <c r="A547" s="30"/>
      <c r="B547" s="30"/>
      <c r="C547" s="30"/>
      <c r="D547" s="30"/>
      <c r="E547" s="30"/>
      <c r="F547" s="34"/>
      <c r="G547" s="33"/>
      <c r="H547" s="30"/>
      <c r="I547" s="30"/>
      <c r="J547" s="35"/>
      <c r="K547" s="33"/>
      <c r="L547" s="30"/>
      <c r="M547" s="30"/>
      <c r="N547" s="30"/>
      <c r="O547" s="30"/>
      <c r="P547" s="31"/>
      <c r="Q547" s="30"/>
      <c r="R547" s="30"/>
      <c r="S547" s="32"/>
    </row>
  </sheetData>
  <mergeCells count="154">
    <mergeCell ref="L2:L4"/>
    <mergeCell ref="M2:R2"/>
    <mergeCell ref="M3:O3"/>
    <mergeCell ref="P3:P4"/>
    <mergeCell ref="Q3:Q4"/>
    <mergeCell ref="R3:R4"/>
    <mergeCell ref="A2:A4"/>
    <mergeCell ref="B2:D4"/>
    <mergeCell ref="E2:E4"/>
    <mergeCell ref="F2:F4"/>
    <mergeCell ref="G2:G4"/>
    <mergeCell ref="H2:H4"/>
    <mergeCell ref="A6:A8"/>
    <mergeCell ref="A9:A13"/>
    <mergeCell ref="A15:A16"/>
    <mergeCell ref="A17:A18"/>
    <mergeCell ref="A21:A24"/>
    <mergeCell ref="A27:A29"/>
    <mergeCell ref="I2:I4"/>
    <mergeCell ref="J2:J4"/>
    <mergeCell ref="K2:K4"/>
    <mergeCell ref="A53:A54"/>
    <mergeCell ref="A56:A58"/>
    <mergeCell ref="A60:A62"/>
    <mergeCell ref="A63:A64"/>
    <mergeCell ref="A67:A70"/>
    <mergeCell ref="A72:A75"/>
    <mergeCell ref="A30:A33"/>
    <mergeCell ref="A34:A36"/>
    <mergeCell ref="A39:A44"/>
    <mergeCell ref="A45:A46"/>
    <mergeCell ref="A47:A48"/>
    <mergeCell ref="A49:A50"/>
    <mergeCell ref="A100:A101"/>
    <mergeCell ref="A102:A104"/>
    <mergeCell ref="A105:A107"/>
    <mergeCell ref="A108:A109"/>
    <mergeCell ref="A110:A111"/>
    <mergeCell ref="A114:A117"/>
    <mergeCell ref="A77:A79"/>
    <mergeCell ref="A81:A83"/>
    <mergeCell ref="A86:A87"/>
    <mergeCell ref="A88:A93"/>
    <mergeCell ref="A94:A96"/>
    <mergeCell ref="A97:A99"/>
    <mergeCell ref="A137:A138"/>
    <mergeCell ref="A139:A140"/>
    <mergeCell ref="A142:A144"/>
    <mergeCell ref="A145:A148"/>
    <mergeCell ref="A149:A150"/>
    <mergeCell ref="A154:A155"/>
    <mergeCell ref="A119:A120"/>
    <mergeCell ref="A121:A122"/>
    <mergeCell ref="A123:A125"/>
    <mergeCell ref="A127:A128"/>
    <mergeCell ref="A129:A130"/>
    <mergeCell ref="A132:A135"/>
    <mergeCell ref="A180:A182"/>
    <mergeCell ref="A184:A185"/>
    <mergeCell ref="A187:A191"/>
    <mergeCell ref="A197:A198"/>
    <mergeCell ref="A199:A200"/>
    <mergeCell ref="A204:A205"/>
    <mergeCell ref="A159:A164"/>
    <mergeCell ref="A165:A166"/>
    <mergeCell ref="A167:A168"/>
    <mergeCell ref="A170:A172"/>
    <mergeCell ref="A173:A174"/>
    <mergeCell ref="A175:A176"/>
    <mergeCell ref="A228:A229"/>
    <mergeCell ref="A230:A231"/>
    <mergeCell ref="A232:A233"/>
    <mergeCell ref="A236:A237"/>
    <mergeCell ref="A238:A240"/>
    <mergeCell ref="A242:A244"/>
    <mergeCell ref="A206:A208"/>
    <mergeCell ref="A211:A213"/>
    <mergeCell ref="A214:A215"/>
    <mergeCell ref="A216:A217"/>
    <mergeCell ref="A219:A220"/>
    <mergeCell ref="A223:A224"/>
    <mergeCell ref="A270:A271"/>
    <mergeCell ref="A273:A275"/>
    <mergeCell ref="A277:A278"/>
    <mergeCell ref="A280:A281"/>
    <mergeCell ref="A282:A283"/>
    <mergeCell ref="A284:A286"/>
    <mergeCell ref="A247:A248"/>
    <mergeCell ref="A251:A252"/>
    <mergeCell ref="A254:A260"/>
    <mergeCell ref="A262:A264"/>
    <mergeCell ref="A266:A267"/>
    <mergeCell ref="A268:A269"/>
    <mergeCell ref="A313:A320"/>
    <mergeCell ref="A326:A327"/>
    <mergeCell ref="A328:A329"/>
    <mergeCell ref="A330:A332"/>
    <mergeCell ref="A335:A337"/>
    <mergeCell ref="A338:A342"/>
    <mergeCell ref="A293:A295"/>
    <mergeCell ref="A296:A297"/>
    <mergeCell ref="A300:A303"/>
    <mergeCell ref="A304:A305"/>
    <mergeCell ref="A306:A307"/>
    <mergeCell ref="A308:A309"/>
    <mergeCell ref="A384:A386"/>
    <mergeCell ref="A388:A389"/>
    <mergeCell ref="A390:A391"/>
    <mergeCell ref="A396:A398"/>
    <mergeCell ref="A399:A400"/>
    <mergeCell ref="A403:A404"/>
    <mergeCell ref="A347:A348"/>
    <mergeCell ref="A351:A353"/>
    <mergeCell ref="A359:A360"/>
    <mergeCell ref="A361:A365"/>
    <mergeCell ref="A369:A372"/>
    <mergeCell ref="A378:A382"/>
    <mergeCell ref="A434:A439"/>
    <mergeCell ref="A440:A441"/>
    <mergeCell ref="A444:A445"/>
    <mergeCell ref="A446:A447"/>
    <mergeCell ref="A448:A449"/>
    <mergeCell ref="A451:A452"/>
    <mergeCell ref="A408:A409"/>
    <mergeCell ref="A413:A414"/>
    <mergeCell ref="A415:A419"/>
    <mergeCell ref="A422:A423"/>
    <mergeCell ref="A424:A429"/>
    <mergeCell ref="A430:A432"/>
    <mergeCell ref="A487:A489"/>
    <mergeCell ref="A491:A492"/>
    <mergeCell ref="A493:A494"/>
    <mergeCell ref="A495:A496"/>
    <mergeCell ref="A497:A498"/>
    <mergeCell ref="A502:A505"/>
    <mergeCell ref="A456:A457"/>
    <mergeCell ref="A458:A460"/>
    <mergeCell ref="A463:A467"/>
    <mergeCell ref="A469:A472"/>
    <mergeCell ref="A474:A480"/>
    <mergeCell ref="A485:A486"/>
    <mergeCell ref="A541:A542"/>
    <mergeCell ref="A528:A529"/>
    <mergeCell ref="A530:A531"/>
    <mergeCell ref="A533:A534"/>
    <mergeCell ref="A535:A536"/>
    <mergeCell ref="A537:A538"/>
    <mergeCell ref="A539:A540"/>
    <mergeCell ref="A508:A509"/>
    <mergeCell ref="A510:A511"/>
    <mergeCell ref="A514:A515"/>
    <mergeCell ref="A520:A521"/>
    <mergeCell ref="A522:A523"/>
    <mergeCell ref="A524:A526"/>
  </mergeCells>
  <pageMargins left="0.25" right="0.25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NumSai</dc:creator>
  <cp:lastModifiedBy>NumSai</cp:lastModifiedBy>
  <cp:lastPrinted>2021-04-19T03:06:08Z</cp:lastPrinted>
  <dcterms:created xsi:type="dcterms:W3CDTF">2020-04-01T07:15:43Z</dcterms:created>
  <dcterms:modified xsi:type="dcterms:W3CDTF">2022-08-22T09:05:15Z</dcterms:modified>
</cp:coreProperties>
</file>