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124" i="1" l="1"/>
  <c r="AH124" i="1" s="1"/>
  <c r="AC124" i="1"/>
  <c r="P124" i="1"/>
  <c r="R124" i="1" s="1"/>
  <c r="AE123" i="1"/>
  <c r="AH123" i="1" s="1"/>
  <c r="AC123" i="1"/>
  <c r="R123" i="1"/>
  <c r="P123" i="1"/>
  <c r="AE122" i="1"/>
  <c r="AH122" i="1" s="1"/>
  <c r="AC122" i="1"/>
  <c r="P122" i="1"/>
  <c r="R122" i="1" s="1"/>
  <c r="AE121" i="1"/>
  <c r="AH121" i="1" s="1"/>
  <c r="AC121" i="1"/>
  <c r="R121" i="1"/>
  <c r="P121" i="1"/>
  <c r="AE120" i="1"/>
  <c r="AH120" i="1" s="1"/>
  <c r="AC120" i="1"/>
  <c r="P120" i="1"/>
  <c r="R120" i="1" s="1"/>
  <c r="AE119" i="1"/>
  <c r="AH119" i="1" s="1"/>
  <c r="AC119" i="1"/>
  <c r="R119" i="1"/>
  <c r="P119" i="1"/>
  <c r="AE118" i="1"/>
  <c r="AH118" i="1" s="1"/>
  <c r="AC118" i="1"/>
  <c r="P118" i="1"/>
  <c r="R118" i="1" s="1"/>
  <c r="AE117" i="1"/>
  <c r="AH117" i="1" s="1"/>
  <c r="AC117" i="1"/>
  <c r="R117" i="1"/>
  <c r="P117" i="1"/>
  <c r="AE116" i="1"/>
  <c r="AH116" i="1" s="1"/>
  <c r="AC116" i="1"/>
  <c r="P116" i="1"/>
  <c r="R116" i="1" s="1"/>
  <c r="AE115" i="1"/>
  <c r="AH115" i="1" s="1"/>
  <c r="AC115" i="1"/>
  <c r="R115" i="1"/>
  <c r="P115" i="1"/>
  <c r="AE114" i="1"/>
  <c r="AH114" i="1" s="1"/>
  <c r="AC114" i="1"/>
  <c r="P114" i="1"/>
  <c r="R114" i="1" s="1"/>
  <c r="AE113" i="1"/>
  <c r="AH113" i="1" s="1"/>
  <c r="AC113" i="1"/>
  <c r="R113" i="1"/>
  <c r="P113" i="1"/>
  <c r="AE112" i="1"/>
  <c r="AH112" i="1" s="1"/>
  <c r="AC112" i="1"/>
  <c r="P112" i="1"/>
  <c r="R112" i="1" s="1"/>
  <c r="AE111" i="1"/>
  <c r="AH111" i="1" s="1"/>
  <c r="AC111" i="1"/>
  <c r="R111" i="1"/>
  <c r="P111" i="1"/>
  <c r="AE110" i="1"/>
  <c r="AH110" i="1" s="1"/>
  <c r="AC110" i="1"/>
  <c r="P110" i="1"/>
  <c r="R110" i="1" s="1"/>
  <c r="AE109" i="1"/>
  <c r="AH109" i="1" s="1"/>
  <c r="AC109" i="1"/>
  <c r="R109" i="1"/>
  <c r="P109" i="1"/>
  <c r="AE108" i="1"/>
  <c r="AH108" i="1" s="1"/>
  <c r="AC108" i="1"/>
  <c r="P108" i="1"/>
  <c r="R108" i="1" s="1"/>
  <c r="AE107" i="1"/>
  <c r="AH107" i="1" s="1"/>
  <c r="AC107" i="1"/>
  <c r="R107" i="1"/>
  <c r="P107" i="1"/>
  <c r="AE106" i="1"/>
  <c r="AH106" i="1" s="1"/>
  <c r="AC106" i="1"/>
  <c r="P106" i="1"/>
  <c r="R106" i="1" s="1"/>
  <c r="AE105" i="1"/>
  <c r="AH105" i="1" s="1"/>
  <c r="AC105" i="1"/>
  <c r="R105" i="1"/>
  <c r="P105" i="1"/>
  <c r="AE104" i="1"/>
  <c r="AH104" i="1" s="1"/>
  <c r="AC104" i="1"/>
  <c r="P104" i="1"/>
  <c r="R104" i="1" s="1"/>
  <c r="AE103" i="1"/>
  <c r="AH103" i="1" s="1"/>
  <c r="AC103" i="1"/>
  <c r="R103" i="1"/>
  <c r="P103" i="1"/>
  <c r="AE102" i="1"/>
  <c r="AH102" i="1" s="1"/>
  <c r="AC102" i="1"/>
  <c r="P102" i="1"/>
  <c r="R102" i="1" s="1"/>
  <c r="AE101" i="1"/>
  <c r="AH101" i="1" s="1"/>
  <c r="AC101" i="1"/>
  <c r="R101" i="1"/>
  <c r="P101" i="1"/>
  <c r="AE100" i="1"/>
  <c r="AH100" i="1" s="1"/>
  <c r="AC100" i="1"/>
  <c r="P100" i="1"/>
  <c r="R100" i="1" s="1"/>
  <c r="AE99" i="1"/>
  <c r="AH99" i="1" s="1"/>
  <c r="AC99" i="1"/>
  <c r="R99" i="1"/>
  <c r="P99" i="1"/>
  <c r="AE98" i="1"/>
  <c r="AH98" i="1" s="1"/>
  <c r="AC98" i="1"/>
  <c r="P98" i="1"/>
  <c r="R98" i="1" s="1"/>
  <c r="AE97" i="1"/>
  <c r="AH97" i="1" s="1"/>
  <c r="AC97" i="1"/>
  <c r="R97" i="1"/>
  <c r="P97" i="1"/>
  <c r="AE96" i="1"/>
  <c r="AH96" i="1" s="1"/>
  <c r="AC96" i="1"/>
  <c r="P96" i="1"/>
  <c r="R96" i="1" s="1"/>
  <c r="AE95" i="1"/>
  <c r="AH95" i="1" s="1"/>
  <c r="AC95" i="1"/>
  <c r="R95" i="1"/>
  <c r="P95" i="1"/>
  <c r="AE94" i="1"/>
  <c r="AH94" i="1" s="1"/>
  <c r="AC94" i="1"/>
  <c r="P94" i="1"/>
  <c r="R94" i="1" s="1"/>
  <c r="AE93" i="1"/>
  <c r="AH93" i="1" s="1"/>
  <c r="AC93" i="1"/>
  <c r="R93" i="1"/>
  <c r="P93" i="1"/>
  <c r="AE92" i="1"/>
  <c r="AH92" i="1" s="1"/>
  <c r="AC92" i="1"/>
  <c r="P92" i="1"/>
  <c r="R92" i="1" s="1"/>
  <c r="AE91" i="1"/>
  <c r="AH91" i="1" s="1"/>
  <c r="AC91" i="1"/>
  <c r="R91" i="1"/>
  <c r="P91" i="1"/>
  <c r="AE90" i="1"/>
  <c r="AH90" i="1" s="1"/>
  <c r="AC90" i="1"/>
  <c r="P90" i="1"/>
  <c r="R90" i="1" s="1"/>
  <c r="AE89" i="1"/>
  <c r="AH89" i="1" s="1"/>
  <c r="AC89" i="1"/>
  <c r="R89" i="1"/>
  <c r="P89" i="1"/>
  <c r="AE88" i="1"/>
  <c r="AH88" i="1" s="1"/>
  <c r="AC88" i="1"/>
  <c r="P88" i="1"/>
  <c r="R88" i="1" s="1"/>
  <c r="AE87" i="1"/>
  <c r="AH87" i="1" s="1"/>
  <c r="AC87" i="1"/>
  <c r="R87" i="1"/>
  <c r="P87" i="1"/>
  <c r="AE86" i="1"/>
  <c r="AH86" i="1" s="1"/>
  <c r="AC86" i="1"/>
  <c r="P86" i="1"/>
  <c r="R86" i="1" s="1"/>
  <c r="AE85" i="1"/>
  <c r="AH85" i="1" s="1"/>
  <c r="AC85" i="1"/>
  <c r="R85" i="1"/>
  <c r="P85" i="1"/>
  <c r="AE84" i="1"/>
  <c r="AH84" i="1" s="1"/>
  <c r="AC84" i="1"/>
  <c r="P84" i="1"/>
  <c r="R84" i="1" s="1"/>
  <c r="AI84" i="1" s="1"/>
  <c r="AE83" i="1"/>
  <c r="AH83" i="1" s="1"/>
  <c r="AC83" i="1"/>
  <c r="R83" i="1"/>
  <c r="P83" i="1"/>
  <c r="AE82" i="1"/>
  <c r="AH82" i="1" s="1"/>
  <c r="AC82" i="1"/>
  <c r="P82" i="1"/>
  <c r="R82" i="1" s="1"/>
  <c r="AI82" i="1" s="1"/>
  <c r="AE81" i="1"/>
  <c r="AH81" i="1" s="1"/>
  <c r="AC81" i="1"/>
  <c r="R81" i="1"/>
  <c r="P81" i="1"/>
  <c r="AE80" i="1"/>
  <c r="AH80" i="1" s="1"/>
  <c r="AC80" i="1"/>
  <c r="P80" i="1"/>
  <c r="R80" i="1" s="1"/>
  <c r="AI80" i="1" s="1"/>
  <c r="AE79" i="1"/>
  <c r="AH79" i="1" s="1"/>
  <c r="AC79" i="1"/>
  <c r="R79" i="1"/>
  <c r="P79" i="1"/>
  <c r="AE78" i="1"/>
  <c r="AH78" i="1" s="1"/>
  <c r="AC78" i="1"/>
  <c r="P78" i="1"/>
  <c r="R78" i="1" s="1"/>
  <c r="AI78" i="1" s="1"/>
  <c r="AE77" i="1"/>
  <c r="AH77" i="1" s="1"/>
  <c r="AC77" i="1"/>
  <c r="R77" i="1"/>
  <c r="P77" i="1"/>
  <c r="AE76" i="1"/>
  <c r="AH76" i="1" s="1"/>
  <c r="AC76" i="1"/>
  <c r="P76" i="1"/>
  <c r="R76" i="1" s="1"/>
  <c r="AI76" i="1" s="1"/>
  <c r="AE75" i="1"/>
  <c r="AH75" i="1" s="1"/>
  <c r="AC75" i="1"/>
  <c r="R75" i="1"/>
  <c r="P75" i="1"/>
  <c r="AE74" i="1"/>
  <c r="AH74" i="1" s="1"/>
  <c r="AC74" i="1"/>
  <c r="P74" i="1"/>
  <c r="R74" i="1" s="1"/>
  <c r="AI74" i="1" s="1"/>
  <c r="AE73" i="1"/>
  <c r="AH73" i="1" s="1"/>
  <c r="AC73" i="1"/>
  <c r="R73" i="1"/>
  <c r="P73" i="1"/>
  <c r="AE72" i="1"/>
  <c r="AH72" i="1" s="1"/>
  <c r="AC72" i="1"/>
  <c r="P72" i="1"/>
  <c r="R72" i="1" s="1"/>
  <c r="AI72" i="1" s="1"/>
  <c r="AE71" i="1"/>
  <c r="AH71" i="1" s="1"/>
  <c r="AC71" i="1"/>
  <c r="R71" i="1"/>
  <c r="P71" i="1"/>
  <c r="AE70" i="1"/>
  <c r="AH70" i="1" s="1"/>
  <c r="AC70" i="1"/>
  <c r="P70" i="1"/>
  <c r="R70" i="1" s="1"/>
  <c r="AI70" i="1" s="1"/>
  <c r="AE69" i="1"/>
  <c r="AH69" i="1" s="1"/>
  <c r="AC69" i="1"/>
  <c r="R69" i="1"/>
  <c r="P69" i="1"/>
  <c r="AE68" i="1"/>
  <c r="AH68" i="1" s="1"/>
  <c r="AC68" i="1"/>
  <c r="P68" i="1"/>
  <c r="R68" i="1" s="1"/>
  <c r="AE67" i="1"/>
  <c r="AH67" i="1" s="1"/>
  <c r="AC67" i="1"/>
  <c r="R67" i="1"/>
  <c r="P67" i="1"/>
  <c r="AE66" i="1"/>
  <c r="AH66" i="1" s="1"/>
  <c r="AC66" i="1"/>
  <c r="P66" i="1"/>
  <c r="R66" i="1" s="1"/>
  <c r="AE65" i="1"/>
  <c r="AH65" i="1" s="1"/>
  <c r="AC65" i="1"/>
  <c r="R65" i="1"/>
  <c r="P65" i="1"/>
  <c r="AE64" i="1"/>
  <c r="AH64" i="1" s="1"/>
  <c r="AC64" i="1"/>
  <c r="P64" i="1"/>
  <c r="R64" i="1" s="1"/>
  <c r="AE63" i="1"/>
  <c r="AH63" i="1" s="1"/>
  <c r="AC63" i="1"/>
  <c r="R63" i="1"/>
  <c r="P63" i="1"/>
  <c r="AE62" i="1"/>
  <c r="AH62" i="1" s="1"/>
  <c r="AC62" i="1"/>
  <c r="P62" i="1"/>
  <c r="R62" i="1" s="1"/>
  <c r="AE61" i="1"/>
  <c r="AH61" i="1" s="1"/>
  <c r="AC61" i="1"/>
  <c r="R61" i="1"/>
  <c r="P61" i="1"/>
  <c r="AE60" i="1"/>
  <c r="AH60" i="1" s="1"/>
  <c r="AC60" i="1"/>
  <c r="P60" i="1"/>
  <c r="R60" i="1" s="1"/>
  <c r="AE59" i="1"/>
  <c r="AH59" i="1" s="1"/>
  <c r="AC59" i="1"/>
  <c r="R59" i="1"/>
  <c r="P59" i="1"/>
  <c r="AE58" i="1"/>
  <c r="AH58" i="1" s="1"/>
  <c r="AC58" i="1"/>
  <c r="P58" i="1"/>
  <c r="R58" i="1" s="1"/>
  <c r="AE57" i="1"/>
  <c r="AH57" i="1" s="1"/>
  <c r="AC57" i="1"/>
  <c r="R57" i="1"/>
  <c r="P57" i="1"/>
  <c r="AE56" i="1"/>
  <c r="AH56" i="1" s="1"/>
  <c r="AC56" i="1"/>
  <c r="P56" i="1"/>
  <c r="R56" i="1" s="1"/>
  <c r="AE55" i="1"/>
  <c r="AH55" i="1" s="1"/>
  <c r="AC55" i="1"/>
  <c r="R55" i="1"/>
  <c r="P55" i="1"/>
  <c r="AE54" i="1"/>
  <c r="AH54" i="1" s="1"/>
  <c r="AC54" i="1"/>
  <c r="P54" i="1"/>
  <c r="R54" i="1" s="1"/>
  <c r="AE53" i="1"/>
  <c r="AH53" i="1" s="1"/>
  <c r="AC53" i="1"/>
  <c r="R53" i="1"/>
  <c r="P53" i="1"/>
  <c r="AE52" i="1"/>
  <c r="AH52" i="1" s="1"/>
  <c r="AC52" i="1"/>
  <c r="P52" i="1"/>
  <c r="R52" i="1" s="1"/>
  <c r="AE51" i="1"/>
  <c r="AH51" i="1" s="1"/>
  <c r="AC51" i="1"/>
  <c r="R51" i="1"/>
  <c r="P51" i="1"/>
  <c r="AE50" i="1"/>
  <c r="AH50" i="1" s="1"/>
  <c r="AC50" i="1"/>
  <c r="P50" i="1"/>
  <c r="R50" i="1" s="1"/>
  <c r="AE49" i="1"/>
  <c r="AH49" i="1" s="1"/>
  <c r="AC49" i="1"/>
  <c r="R49" i="1"/>
  <c r="P49" i="1"/>
  <c r="AE48" i="1"/>
  <c r="AH48" i="1" s="1"/>
  <c r="AC48" i="1"/>
  <c r="P48" i="1"/>
  <c r="R48" i="1" s="1"/>
  <c r="AE47" i="1"/>
  <c r="AH47" i="1" s="1"/>
  <c r="AC47" i="1"/>
  <c r="R47" i="1"/>
  <c r="P47" i="1"/>
  <c r="AE46" i="1"/>
  <c r="AH46" i="1" s="1"/>
  <c r="AC46" i="1"/>
  <c r="P46" i="1"/>
  <c r="R46" i="1" s="1"/>
  <c r="AI46" i="1" s="1"/>
  <c r="AE45" i="1"/>
  <c r="AH45" i="1" s="1"/>
  <c r="AC45" i="1"/>
  <c r="R45" i="1"/>
  <c r="P45" i="1"/>
  <c r="AE44" i="1"/>
  <c r="AH44" i="1" s="1"/>
  <c r="AC44" i="1"/>
  <c r="P44" i="1"/>
  <c r="R44" i="1" s="1"/>
  <c r="AI44" i="1" s="1"/>
  <c r="AE43" i="1"/>
  <c r="AH43" i="1" s="1"/>
  <c r="AC43" i="1"/>
  <c r="R43" i="1"/>
  <c r="P43" i="1"/>
  <c r="AE42" i="1"/>
  <c r="AH42" i="1" s="1"/>
  <c r="AC42" i="1"/>
  <c r="P42" i="1"/>
  <c r="R42" i="1" s="1"/>
  <c r="AI42" i="1" s="1"/>
  <c r="AE41" i="1"/>
  <c r="AH41" i="1" s="1"/>
  <c r="AC41" i="1"/>
  <c r="R41" i="1"/>
  <c r="P41" i="1"/>
  <c r="AE40" i="1"/>
  <c r="AH40" i="1" s="1"/>
  <c r="AC40" i="1"/>
  <c r="P40" i="1"/>
  <c r="R40" i="1" s="1"/>
  <c r="AI40" i="1" s="1"/>
  <c r="AE39" i="1"/>
  <c r="AH39" i="1" s="1"/>
  <c r="AC39" i="1"/>
  <c r="R39" i="1"/>
  <c r="P39" i="1"/>
  <c r="AE38" i="1"/>
  <c r="AH38" i="1" s="1"/>
  <c r="AC38" i="1"/>
  <c r="P38" i="1"/>
  <c r="R38" i="1" s="1"/>
  <c r="S38" i="1" s="1"/>
  <c r="AE37" i="1"/>
  <c r="AH37" i="1" s="1"/>
  <c r="AC37" i="1"/>
  <c r="R37" i="1"/>
  <c r="P37" i="1"/>
  <c r="AE36" i="1"/>
  <c r="AH36" i="1" s="1"/>
  <c r="AC36" i="1"/>
  <c r="P36" i="1"/>
  <c r="R36" i="1" s="1"/>
  <c r="S36" i="1" s="1"/>
  <c r="AE35" i="1"/>
  <c r="AH35" i="1" s="1"/>
  <c r="AC35" i="1"/>
  <c r="R35" i="1"/>
  <c r="P35" i="1"/>
  <c r="AE34" i="1"/>
  <c r="AH34" i="1" s="1"/>
  <c r="AC34" i="1"/>
  <c r="P34" i="1"/>
  <c r="R34" i="1" s="1"/>
  <c r="AI34" i="1" s="1"/>
  <c r="AE33" i="1"/>
  <c r="AH33" i="1" s="1"/>
  <c r="AC33" i="1"/>
  <c r="R33" i="1"/>
  <c r="P33" i="1"/>
  <c r="AE32" i="1"/>
  <c r="AH32" i="1" s="1"/>
  <c r="AC32" i="1"/>
  <c r="P32" i="1"/>
  <c r="R32" i="1" s="1"/>
  <c r="AI32" i="1" s="1"/>
  <c r="AE31" i="1"/>
  <c r="AH31" i="1" s="1"/>
  <c r="AC31" i="1"/>
  <c r="R31" i="1"/>
  <c r="P31" i="1"/>
  <c r="AE30" i="1"/>
  <c r="AH30" i="1" s="1"/>
  <c r="AC30" i="1"/>
  <c r="R30" i="1"/>
  <c r="S30" i="1" s="1"/>
  <c r="P30" i="1"/>
  <c r="AE29" i="1"/>
  <c r="AH29" i="1" s="1"/>
  <c r="AC29" i="1"/>
  <c r="P29" i="1"/>
  <c r="R29" i="1" s="1"/>
  <c r="AE28" i="1"/>
  <c r="AH28" i="1" s="1"/>
  <c r="AC28" i="1"/>
  <c r="R28" i="1"/>
  <c r="P28" i="1"/>
  <c r="AI28" i="1" l="1"/>
  <c r="AI49" i="1"/>
  <c r="AI51" i="1"/>
  <c r="AI53" i="1"/>
  <c r="AI55" i="1"/>
  <c r="AI57" i="1"/>
  <c r="AI59" i="1"/>
  <c r="AI61" i="1"/>
  <c r="AI63" i="1"/>
  <c r="AI65" i="1"/>
  <c r="AI67" i="1"/>
  <c r="AI85" i="1"/>
  <c r="AI87" i="1"/>
  <c r="AI89" i="1"/>
  <c r="AI91" i="1"/>
  <c r="AI93" i="1"/>
  <c r="AI95" i="1"/>
  <c r="AI97" i="1"/>
  <c r="AI99" i="1"/>
  <c r="AI101" i="1"/>
  <c r="AI103" i="1"/>
  <c r="AI105" i="1"/>
  <c r="AI107" i="1"/>
  <c r="AI109" i="1"/>
  <c r="AI111" i="1"/>
  <c r="AI113" i="1"/>
  <c r="AI115" i="1"/>
  <c r="AI117" i="1"/>
  <c r="AI119" i="1"/>
  <c r="AI121" i="1"/>
  <c r="AI123" i="1"/>
  <c r="AI29" i="1"/>
  <c r="S29" i="1"/>
  <c r="AI30" i="1"/>
  <c r="AI31" i="1"/>
  <c r="S31" i="1"/>
  <c r="AI36" i="1"/>
  <c r="AI37" i="1"/>
  <c r="S37" i="1"/>
  <c r="AI38" i="1"/>
  <c r="AI39" i="1"/>
  <c r="S39" i="1"/>
  <c r="AI41" i="1"/>
  <c r="S41" i="1"/>
  <c r="S28" i="1"/>
  <c r="S32" i="1"/>
  <c r="S34" i="1"/>
  <c r="S40" i="1"/>
  <c r="S42" i="1"/>
  <c r="S44" i="1"/>
  <c r="S46" i="1"/>
  <c r="AI33" i="1"/>
  <c r="S33" i="1"/>
  <c r="AI35" i="1"/>
  <c r="S35" i="1"/>
  <c r="AI43" i="1"/>
  <c r="S43" i="1"/>
  <c r="AI45" i="1"/>
  <c r="S45" i="1"/>
  <c r="AI47" i="1"/>
  <c r="S47" i="1"/>
  <c r="AI48" i="1"/>
  <c r="S48" i="1"/>
  <c r="AI50" i="1"/>
  <c r="S50" i="1"/>
  <c r="AI52" i="1"/>
  <c r="S52" i="1"/>
  <c r="AI54" i="1"/>
  <c r="S54" i="1"/>
  <c r="AI56" i="1"/>
  <c r="S56" i="1"/>
  <c r="AI58" i="1"/>
  <c r="S58" i="1"/>
  <c r="AI60" i="1"/>
  <c r="S60" i="1"/>
  <c r="AI62" i="1"/>
  <c r="S62" i="1"/>
  <c r="AI64" i="1"/>
  <c r="S64" i="1"/>
  <c r="AI66" i="1"/>
  <c r="S66" i="1"/>
  <c r="AI68" i="1"/>
  <c r="S68" i="1"/>
  <c r="S49" i="1"/>
  <c r="S51" i="1"/>
  <c r="S53" i="1"/>
  <c r="S55" i="1"/>
  <c r="S57" i="1"/>
  <c r="S59" i="1"/>
  <c r="S61" i="1"/>
  <c r="S63" i="1"/>
  <c r="S65" i="1"/>
  <c r="S67" i="1"/>
  <c r="S70" i="1"/>
  <c r="S72" i="1"/>
  <c r="S74" i="1"/>
  <c r="S76" i="1"/>
  <c r="S78" i="1"/>
  <c r="S80" i="1"/>
  <c r="S82" i="1"/>
  <c r="S84" i="1"/>
  <c r="AI69" i="1"/>
  <c r="S69" i="1"/>
  <c r="AI71" i="1"/>
  <c r="S71" i="1"/>
  <c r="AI73" i="1"/>
  <c r="S73" i="1"/>
  <c r="AI75" i="1"/>
  <c r="S75" i="1"/>
  <c r="AI77" i="1"/>
  <c r="S77" i="1"/>
  <c r="AI79" i="1"/>
  <c r="S79" i="1"/>
  <c r="AI81" i="1"/>
  <c r="S81" i="1"/>
  <c r="AI83" i="1"/>
  <c r="S83" i="1"/>
  <c r="AI86" i="1"/>
  <c r="S86" i="1"/>
  <c r="AI88" i="1"/>
  <c r="S88" i="1"/>
  <c r="AI90" i="1"/>
  <c r="S90" i="1"/>
  <c r="AI92" i="1"/>
  <c r="S92" i="1"/>
  <c r="AI94" i="1"/>
  <c r="S94" i="1"/>
  <c r="AI96" i="1"/>
  <c r="S96" i="1"/>
  <c r="AI98" i="1"/>
  <c r="S98" i="1"/>
  <c r="AI100" i="1"/>
  <c r="S100" i="1"/>
  <c r="AI102" i="1"/>
  <c r="S102" i="1"/>
  <c r="AI104" i="1"/>
  <c r="S104" i="1"/>
  <c r="AI106" i="1"/>
  <c r="S106" i="1"/>
  <c r="AI108" i="1"/>
  <c r="S108" i="1"/>
  <c r="AI110" i="1"/>
  <c r="S110" i="1"/>
  <c r="AI112" i="1"/>
  <c r="S112" i="1"/>
  <c r="AI114" i="1"/>
  <c r="S114" i="1"/>
  <c r="AI116" i="1"/>
  <c r="S116" i="1"/>
  <c r="AI118" i="1"/>
  <c r="S118" i="1"/>
  <c r="AI120" i="1"/>
  <c r="S120" i="1"/>
  <c r="AI122" i="1"/>
  <c r="S122" i="1"/>
  <c r="AI124" i="1"/>
  <c r="S124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AE27" i="1"/>
  <c r="AH27" i="1" s="1"/>
  <c r="AC27" i="1"/>
  <c r="P27" i="1"/>
  <c r="R27" i="1" s="1"/>
  <c r="S27" i="1" s="1"/>
  <c r="AE26" i="1"/>
  <c r="AH26" i="1" s="1"/>
  <c r="AC26" i="1"/>
  <c r="P26" i="1"/>
  <c r="R26" i="1" s="1"/>
  <c r="AE25" i="1"/>
  <c r="AH25" i="1" s="1"/>
  <c r="AC25" i="1"/>
  <c r="P25" i="1"/>
  <c r="R25" i="1" s="1"/>
  <c r="AE24" i="1"/>
  <c r="AH24" i="1" s="1"/>
  <c r="AC24" i="1"/>
  <c r="P24" i="1"/>
  <c r="R24" i="1" s="1"/>
  <c r="AE23" i="1"/>
  <c r="AH23" i="1" s="1"/>
  <c r="AC23" i="1"/>
  <c r="P23" i="1"/>
  <c r="R23" i="1" s="1"/>
  <c r="AE22" i="1"/>
  <c r="AH22" i="1" s="1"/>
  <c r="AC22" i="1"/>
  <c r="P22" i="1"/>
  <c r="R22" i="1" s="1"/>
  <c r="AE21" i="1"/>
  <c r="AH21" i="1" s="1"/>
  <c r="AC21" i="1"/>
  <c r="P21" i="1"/>
  <c r="R21" i="1" s="1"/>
  <c r="AE20" i="1"/>
  <c r="AH20" i="1" s="1"/>
  <c r="AC20" i="1"/>
  <c r="P20" i="1"/>
  <c r="R20" i="1" s="1"/>
  <c r="AE19" i="1"/>
  <c r="AH19" i="1" s="1"/>
  <c r="AC19" i="1"/>
  <c r="P19" i="1"/>
  <c r="R19" i="1" s="1"/>
  <c r="AE18" i="1"/>
  <c r="AH18" i="1" s="1"/>
  <c r="AC18" i="1"/>
  <c r="P18" i="1"/>
  <c r="R18" i="1" s="1"/>
  <c r="AE17" i="1"/>
  <c r="AH17" i="1" s="1"/>
  <c r="AC17" i="1"/>
  <c r="P17" i="1"/>
  <c r="R17" i="1" s="1"/>
  <c r="AE16" i="1"/>
  <c r="AH16" i="1" s="1"/>
  <c r="AC16" i="1"/>
  <c r="P16" i="1"/>
  <c r="R16" i="1" s="1"/>
  <c r="AE15" i="1"/>
  <c r="AH15" i="1" s="1"/>
  <c r="AC15" i="1"/>
  <c r="P15" i="1"/>
  <c r="R15" i="1" s="1"/>
  <c r="AE14" i="1"/>
  <c r="AH14" i="1" s="1"/>
  <c r="AC14" i="1"/>
  <c r="P14" i="1"/>
  <c r="R14" i="1" s="1"/>
  <c r="AE13" i="1"/>
  <c r="AH13" i="1" s="1"/>
  <c r="AC13" i="1"/>
  <c r="P13" i="1"/>
  <c r="R13" i="1" s="1"/>
  <c r="AE12" i="1"/>
  <c r="AH12" i="1" s="1"/>
  <c r="AC12" i="1"/>
  <c r="P12" i="1"/>
  <c r="R12" i="1" s="1"/>
  <c r="AE11" i="1"/>
  <c r="AH11" i="1" s="1"/>
  <c r="AC11" i="1"/>
  <c r="P11" i="1"/>
  <c r="R11" i="1" s="1"/>
  <c r="AE10" i="1"/>
  <c r="AH10" i="1" s="1"/>
  <c r="AC10" i="1"/>
  <c r="P10" i="1"/>
  <c r="R10" i="1" s="1"/>
  <c r="AE9" i="1"/>
  <c r="AH9" i="1" s="1"/>
  <c r="AC9" i="1"/>
  <c r="P9" i="1"/>
  <c r="R9" i="1" s="1"/>
  <c r="AE8" i="1"/>
  <c r="AH8" i="1" s="1"/>
  <c r="AC8" i="1"/>
  <c r="P8" i="1"/>
  <c r="R8" i="1" s="1"/>
  <c r="AE7" i="1"/>
  <c r="AH7" i="1" s="1"/>
  <c r="AC7" i="1"/>
  <c r="P7" i="1"/>
  <c r="R7" i="1" s="1"/>
  <c r="AE6" i="1"/>
  <c r="AH6" i="1" s="1"/>
  <c r="AC6" i="1"/>
  <c r="P6" i="1"/>
  <c r="R6" i="1" s="1"/>
  <c r="AE5" i="1"/>
  <c r="AH5" i="1" s="1"/>
  <c r="AC5" i="1"/>
  <c r="P5" i="1"/>
  <c r="R5" i="1" s="1"/>
  <c r="AI7" i="1" l="1"/>
  <c r="AI11" i="1"/>
  <c r="AI17" i="1"/>
  <c r="AI21" i="1"/>
  <c r="AI9" i="1"/>
  <c r="AI13" i="1"/>
  <c r="AI15" i="1"/>
  <c r="AI19" i="1"/>
  <c r="AI23" i="1"/>
  <c r="AI25" i="1"/>
  <c r="AI5" i="1"/>
  <c r="AI6" i="1"/>
  <c r="S6" i="1"/>
  <c r="AI10" i="1"/>
  <c r="S10" i="1"/>
  <c r="AI8" i="1"/>
  <c r="S8" i="1"/>
  <c r="AI12" i="1"/>
  <c r="S12" i="1"/>
  <c r="AI14" i="1"/>
  <c r="S14" i="1"/>
  <c r="AI16" i="1"/>
  <c r="S16" i="1"/>
  <c r="AI18" i="1"/>
  <c r="S18" i="1"/>
  <c r="AI20" i="1"/>
  <c r="S20" i="1"/>
  <c r="AI22" i="1"/>
  <c r="S22" i="1"/>
  <c r="AI24" i="1"/>
  <c r="S24" i="1"/>
  <c r="AI26" i="1"/>
  <c r="S26" i="1"/>
  <c r="AI27" i="1"/>
  <c r="S5" i="1"/>
  <c r="S7" i="1"/>
  <c r="S9" i="1"/>
  <c r="S11" i="1"/>
  <c r="S13" i="1"/>
  <c r="S15" i="1"/>
  <c r="S17" i="1"/>
  <c r="S19" i="1"/>
  <c r="S21" i="1"/>
  <c r="S23" i="1"/>
  <c r="S25" i="1"/>
</calcChain>
</file>

<file path=xl/sharedStrings.xml><?xml version="1.0" encoding="utf-8"?>
<sst xmlns="http://schemas.openxmlformats.org/spreadsheetml/2006/main" count="1379" uniqueCount="422">
  <si>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</si>
  <si>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</si>
  <si>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</si>
  <si>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</si>
  <si>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</si>
  <si>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</si>
  <si>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</si>
  <si>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</si>
  <si>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</si>
  <si>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</si>
  <si>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</si>
  <si>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</si>
  <si>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</si>
  <si>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</si>
  <si>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</si>
  <si>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</si>
  <si>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</si>
  <si>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</si>
  <si>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</si>
  <si>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</si>
  <si>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</si>
  <si>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</si>
  <si>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</si>
  <si>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</si>
  <si>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</si>
  <si>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</si>
  <si>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</si>
  <si>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</si>
  <si>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</si>
  <si>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</si>
  <si>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</si>
  <si>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</si>
  <si>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</si>
  <si>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</si>
  <si>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</si>
  <si>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</si>
  <si>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</si>
  <si>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</si>
  <si>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</si>
  <si>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</si>
  <si>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</si>
  <si>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</si>
  <si>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</si>
  <si>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</si>
  <si>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</si>
  <si>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</si>
  <si>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</si>
  <si>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</si>
  <si>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</si>
  <si>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</si>
  <si>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</si>
  <si>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</si>
  <si>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</si>
  <si>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</si>
  <si>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</si>
  <si>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</si>
  <si>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</si>
  <si>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</si>
  <si>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</si>
  <si>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</si>
  <si>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</si>
  <si>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</si>
  <si>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</si>
  <si>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</si>
  <si>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</si>
  <si>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</si>
  <si>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</si>
  <si>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</si>
  <si>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</si>
  <si>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</si>
  <si>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</si>
  <si>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</si>
  <si>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</si>
  <si>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</si>
  <si>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</si>
  <si>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</si>
  <si>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</si>
  <si>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</si>
  <si>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</si>
  <si>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</si>
  <si>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</si>
  <si>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</si>
  <si>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</si>
  <si>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</si>
  <si>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</si>
  <si>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</si>
  <si>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</si>
  <si>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</si>
  <si>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</si>
  <si>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</si>
  <si>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</si>
  <si>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</si>
  <si>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</si>
  <si>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</si>
  <si>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</si>
  <si>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</si>
  <si>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</si>
  <si>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</si>
  <si>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</si>
  <si>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</si>
  <si>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</si>
  <si>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</si>
  <si>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</si>
  <si>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</si>
  <si>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</si>
  <si>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</si>
  <si>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</si>
  <si>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</si>
  <si>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</si>
  <si>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</si>
  <si>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</si>
  <si>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</si>
  <si>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</si>
  <si>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</si>
  <si>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</si>
  <si>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</si>
  <si>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</si>
  <si>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</si>
  <si>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</si>
  <si>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</si>
  <si>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</si>
  <si>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</si>
  <si>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</si>
  <si>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</si>
  <si>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</si>
  <si>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</si>
  <si>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</si>
  <si>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</si>
  <si>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</si>
  <si>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</si>
  <si>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</si>
  <si>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</si>
  <si>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</si>
  <si>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</si>
  <si>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</si>
  <si>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</si>
  <si>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</si>
  <si>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</si>
  <si>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</si>
  <si>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</si>
  <si>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นาง</t>
  </si>
  <si>
    <t>ไกรสร</t>
  </si>
  <si>
    <t>ข่วงทิพย์</t>
  </si>
  <si>
    <t>นาย</t>
  </si>
  <si>
    <t>ครองชัย</t>
  </si>
  <si>
    <t>จรูญ</t>
  </si>
  <si>
    <t>คำโคตร</t>
  </si>
  <si>
    <t>จันทา</t>
  </si>
  <si>
    <t>จำนงค์</t>
  </si>
  <si>
    <t>ตุพิลา</t>
  </si>
  <si>
    <t>น.ส.</t>
  </si>
  <si>
    <t>จินตนา</t>
  </si>
  <si>
    <t>ใจดี</t>
  </si>
  <si>
    <t>จำปี</t>
  </si>
  <si>
    <t>ฉวีวรรณ</t>
  </si>
  <si>
    <t>ไตรยราศ</t>
  </si>
  <si>
    <t>ชาญพจน์</t>
  </si>
  <si>
    <t>ชาติชาย</t>
  </si>
  <si>
    <t>ชำนาญ</t>
  </si>
  <si>
    <t>ดวงจันทร์</t>
  </si>
  <si>
    <t>พรมสิทธิ์</t>
  </si>
  <si>
    <t>ดวน</t>
  </si>
  <si>
    <t>ลามคำ</t>
  </si>
  <si>
    <t>ดาวประกาย</t>
  </si>
  <si>
    <t>ภูแดนไกร</t>
  </si>
  <si>
    <t>ดิเรก</t>
  </si>
  <si>
    <t>ดำโคตร</t>
  </si>
  <si>
    <t>ตา</t>
  </si>
  <si>
    <t>ปกติ</t>
  </si>
  <si>
    <t>ถม</t>
  </si>
  <si>
    <t>ทองคูณ</t>
  </si>
  <si>
    <t>ทองปุน</t>
  </si>
  <si>
    <t>ทองศรี</t>
  </si>
  <si>
    <t>ทองไหล</t>
  </si>
  <si>
    <t>ทอน</t>
  </si>
  <si>
    <t>ไทยประณีต</t>
  </si>
  <si>
    <t>ธงเสวย</t>
  </si>
  <si>
    <t>ธนงรัก</t>
  </si>
  <si>
    <t>อุ่นไชย</t>
  </si>
  <si>
    <t>นกแก้ว</t>
  </si>
  <si>
    <t>นพดล</t>
  </si>
  <si>
    <t>นวลจันทร์</t>
  </si>
  <si>
    <t>นอ</t>
  </si>
  <si>
    <t>นันทะ</t>
  </si>
  <si>
    <t>ศรีมุกดา</t>
  </si>
  <si>
    <t>นิพนธ์</t>
  </si>
  <si>
    <t>นามฮุง</t>
  </si>
  <si>
    <t>นิไพพร</t>
  </si>
  <si>
    <t>นิระมล</t>
  </si>
  <si>
    <t>นิรุทธ</t>
  </si>
  <si>
    <t>นิเวศ</t>
  </si>
  <si>
    <t>บรรพศน์</t>
  </si>
  <si>
    <t>บังอร</t>
  </si>
  <si>
    <t>บุญ</t>
  </si>
  <si>
    <t>บุญชม</t>
  </si>
  <si>
    <t>บุญเทียม</t>
  </si>
  <si>
    <t>บุญรัตน์</t>
  </si>
  <si>
    <t>บุญเรี้ยน</t>
  </si>
  <si>
    <t>บุญเรือน</t>
  </si>
  <si>
    <t>บุญล้อม</t>
  </si>
  <si>
    <t>บุญสวย</t>
  </si>
  <si>
    <t>บุญหลาย</t>
  </si>
  <si>
    <t>บุญหัน</t>
  </si>
  <si>
    <t>ป้องสุข</t>
  </si>
  <si>
    <t>ประจักษ์</t>
  </si>
  <si>
    <t>ไตรยราช</t>
  </si>
  <si>
    <t>ประทิน</t>
  </si>
  <si>
    <t>ดาบลาอำ</t>
  </si>
  <si>
    <t>ประเทศ</t>
  </si>
  <si>
    <t>เหลางาม</t>
  </si>
  <si>
    <t>ประไพ</t>
  </si>
  <si>
    <t>ประสิทธิ์ชัย</t>
  </si>
  <si>
    <t>ประเสริฐ</t>
  </si>
  <si>
    <t>ปริญญา</t>
  </si>
  <si>
    <t>ปาริฉัตร</t>
  </si>
  <si>
    <t>สิมสาร</t>
  </si>
  <si>
    <t>ปิ่นแก้ว</t>
  </si>
  <si>
    <t>พรสมบัติ</t>
  </si>
  <si>
    <t>พิกุลทอง</t>
  </si>
  <si>
    <t>จงนุเคราะห์</t>
  </si>
  <si>
    <t>พิบูล</t>
  </si>
  <si>
    <t>พิศวงศ์</t>
  </si>
  <si>
    <t>ภาวิณี</t>
  </si>
  <si>
    <t>ยงยุทธ</t>
  </si>
  <si>
    <t>ยศศักดิ์</t>
  </si>
  <si>
    <t>ยอน</t>
  </si>
  <si>
    <t>ยุพิน</t>
  </si>
  <si>
    <t>ยุรี</t>
  </si>
  <si>
    <t>คุ้มนายอ</t>
  </si>
  <si>
    <t>ร่วม</t>
  </si>
  <si>
    <t>รุ่งโรจน์</t>
  </si>
  <si>
    <t>เรณู</t>
  </si>
  <si>
    <t>เรนุกัน</t>
  </si>
  <si>
    <t>ลาควัน</t>
  </si>
  <si>
    <t>ลมุล</t>
  </si>
  <si>
    <t>สมแสน</t>
  </si>
  <si>
    <t>วาสนา</t>
  </si>
  <si>
    <t>ชื่นตา</t>
  </si>
  <si>
    <t>วิจิตร</t>
  </si>
  <si>
    <t>ดวงปรีชา</t>
  </si>
  <si>
    <t>วิชัย</t>
  </si>
  <si>
    <t>วิเชียร</t>
  </si>
  <si>
    <t>วิมล</t>
  </si>
  <si>
    <t>วิรัตน์</t>
  </si>
  <si>
    <t>วิศรุติ</t>
  </si>
  <si>
    <t>ไชยพันธ์</t>
  </si>
  <si>
    <t>ไว</t>
  </si>
  <si>
    <t>ศรีดำรง</t>
  </si>
  <si>
    <t>สมเพชร</t>
  </si>
  <si>
    <t>สว่าง</t>
  </si>
  <si>
    <t>สะเทือน</t>
  </si>
  <si>
    <t>สำรวย</t>
  </si>
  <si>
    <t>สีลา</t>
  </si>
  <si>
    <t>สีหา</t>
  </si>
  <si>
    <t>สุพรรณี</t>
  </si>
  <si>
    <t>สุพรี</t>
  </si>
  <si>
    <t>สุวิทย์</t>
  </si>
  <si>
    <t>เสถียน</t>
  </si>
  <si>
    <t>หนูเซียน</t>
  </si>
  <si>
    <t>อุทิศ</t>
  </si>
  <si>
    <t>สปก.4-01</t>
  </si>
  <si>
    <t>50/1</t>
  </si>
  <si>
    <t>50/4</t>
  </si>
  <si>
    <t>16/1</t>
  </si>
  <si>
    <t>124</t>
  </si>
  <si>
    <t>145</t>
  </si>
  <si>
    <t>36/1</t>
  </si>
  <si>
    <t>213</t>
  </si>
  <si>
    <t>102</t>
  </si>
  <si>
    <t>188</t>
  </si>
  <si>
    <t>50/3</t>
  </si>
  <si>
    <t>152/2</t>
  </si>
  <si>
    <t>14/1</t>
  </si>
  <si>
    <t>51/2</t>
  </si>
  <si>
    <t>143/2</t>
  </si>
  <si>
    <t>226</t>
  </si>
  <si>
    <t>250</t>
  </si>
  <si>
    <t>252</t>
  </si>
  <si>
    <t>143</t>
  </si>
  <si>
    <t>79/1</t>
  </si>
  <si>
    <t>26/2</t>
  </si>
  <si>
    <t>57/6</t>
  </si>
  <si>
    <t>143/1</t>
  </si>
  <si>
    <t>243</t>
  </si>
  <si>
    <t>108/1</t>
  </si>
  <si>
    <t>26/1</t>
  </si>
  <si>
    <t>110</t>
  </si>
  <si>
    <t>181/1</t>
  </si>
  <si>
    <t>152/4</t>
  </si>
  <si>
    <t>215</t>
  </si>
  <si>
    <t>197/1</t>
  </si>
  <si>
    <t>158</t>
  </si>
  <si>
    <t>48/4</t>
  </si>
  <si>
    <t>190/1</t>
  </si>
  <si>
    <t>48/6</t>
  </si>
  <si>
    <t>234</t>
  </si>
  <si>
    <t>13/2</t>
  </si>
  <si>
    <t>255</t>
  </si>
  <si>
    <t>209</t>
  </si>
  <si>
    <t>211/2</t>
  </si>
  <si>
    <t>143/5</t>
  </si>
  <si>
    <t>181</t>
  </si>
  <si>
    <t>83/1</t>
  </si>
  <si>
    <t>192</t>
  </si>
  <si>
    <t>184</t>
  </si>
  <si>
    <t>71/1</t>
  </si>
  <si>
    <t>50/2</t>
  </si>
  <si>
    <t>210/1</t>
  </si>
  <si>
    <t>223/1</t>
  </si>
  <si>
    <t>237</t>
  </si>
  <si>
    <t>190</t>
  </si>
  <si>
    <t>22/2</t>
  </si>
  <si>
    <t>270</t>
  </si>
  <si>
    <t>51/1</t>
  </si>
  <si>
    <t>108</t>
  </si>
  <si>
    <t>202</t>
  </si>
  <si>
    <t>57/1</t>
  </si>
  <si>
    <t>176</t>
  </si>
  <si>
    <t>5743II7292-10</t>
  </si>
  <si>
    <t>854</t>
  </si>
  <si>
    <t>5743II7292-6</t>
  </si>
  <si>
    <t>655</t>
  </si>
  <si>
    <t>664</t>
  </si>
  <si>
    <t>5743II7292</t>
  </si>
  <si>
    <t>5743II7294</t>
  </si>
  <si>
    <t>5743II7292-11</t>
  </si>
  <si>
    <t>853</t>
  </si>
  <si>
    <t>818</t>
  </si>
  <si>
    <t>196</t>
  </si>
  <si>
    <t>630</t>
  </si>
  <si>
    <t>5743II7492</t>
  </si>
  <si>
    <t>834</t>
  </si>
  <si>
    <t>5743II7090</t>
  </si>
  <si>
    <t>672</t>
  </si>
  <si>
    <t>3879</t>
  </si>
  <si>
    <t>5743II7092</t>
  </si>
  <si>
    <t>919</t>
  </si>
  <si>
    <t>920</t>
  </si>
  <si>
    <t>646</t>
  </si>
  <si>
    <t>671</t>
  </si>
  <si>
    <t>852</t>
  </si>
  <si>
    <t>298</t>
  </si>
  <si>
    <t>286</t>
  </si>
  <si>
    <t>284</t>
  </si>
  <si>
    <t>278</t>
  </si>
  <si>
    <t>310</t>
  </si>
  <si>
    <t>331</t>
  </si>
  <si>
    <t>272</t>
  </si>
  <si>
    <t>340</t>
  </si>
  <si>
    <t>354</t>
  </si>
  <si>
    <t>276</t>
  </si>
  <si>
    <t>109</t>
  </si>
  <si>
    <t>273</t>
  </si>
  <si>
    <t>366</t>
  </si>
  <si>
    <t>379</t>
  </si>
  <si>
    <t>350</t>
  </si>
  <si>
    <t>374</t>
  </si>
  <si>
    <t>289</t>
  </si>
  <si>
    <t>337</t>
  </si>
  <si>
    <t>334</t>
  </si>
  <si>
    <t>344</t>
  </si>
  <si>
    <t>297</t>
  </si>
  <si>
    <t>281</t>
  </si>
  <si>
    <t>339</t>
  </si>
  <si>
    <t>282</t>
  </si>
  <si>
    <t>322</t>
  </si>
  <si>
    <t>305</t>
  </si>
  <si>
    <t>356</t>
  </si>
  <si>
    <t>292</t>
  </si>
  <si>
    <t>375</t>
  </si>
  <si>
    <t>373</t>
  </si>
  <si>
    <t>357</t>
  </si>
  <si>
    <t>345</t>
  </si>
  <si>
    <t>372</t>
  </si>
  <si>
    <t>338</t>
  </si>
  <si>
    <t>291</t>
  </si>
  <si>
    <t>326</t>
  </si>
  <si>
    <t>312</t>
  </si>
  <si>
    <t>333</t>
  </si>
  <si>
    <t>293</t>
  </si>
  <si>
    <t>283</t>
  </si>
  <si>
    <t>290</t>
  </si>
  <si>
    <t>315</t>
  </si>
  <si>
    <t>269</t>
  </si>
  <si>
    <t>113</t>
  </si>
  <si>
    <t>304</t>
  </si>
  <si>
    <t>313</t>
  </si>
  <si>
    <t>351</t>
  </si>
  <si>
    <t>371</t>
  </si>
  <si>
    <t>320</t>
  </si>
  <si>
    <t>349</t>
  </si>
  <si>
    <t>335</t>
  </si>
  <si>
    <t>359</t>
  </si>
  <si>
    <t>311</t>
  </si>
  <si>
    <t>319</t>
  </si>
  <si>
    <t>377</t>
  </si>
  <si>
    <t>279</t>
  </si>
  <si>
    <t>271</t>
  </si>
  <si>
    <t>342</t>
  </si>
  <si>
    <t>368</t>
  </si>
  <si>
    <t>347</t>
  </si>
  <si>
    <t>275</t>
  </si>
  <si>
    <t>355</t>
  </si>
  <si>
    <t>303</t>
  </si>
  <si>
    <t>370</t>
  </si>
  <si>
    <t>346</t>
  </si>
  <si>
    <t>316</t>
  </si>
  <si>
    <t>277</t>
  </si>
  <si>
    <t>309</t>
  </si>
  <si>
    <t>323</t>
  </si>
  <si>
    <t>324</t>
  </si>
  <si>
    <t>329</t>
  </si>
  <si>
    <t>287</t>
  </si>
  <si>
    <t>285</t>
  </si>
  <si>
    <t>314</t>
  </si>
  <si>
    <t>381</t>
  </si>
  <si>
    <t>321</t>
  </si>
  <si>
    <t>318</t>
  </si>
  <si>
    <t>317</t>
  </si>
  <si>
    <t>0</t>
  </si>
  <si>
    <t>98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</si>
  <si>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ม.11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</si>
</sst>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2" fontId="23" fillId="33" borderId="1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7" xfId="42" applyNumberFormat="1" applyFont="1" applyFill="1" applyBorder="1" applyAlignment="1">
      <alignment horizontal="center" vertical="top" wrapText="1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1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187" fontId="23" fillId="33" borderId="16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3" fillId="33" borderId="19" xfId="42" applyNumberFormat="1" applyFont="1" applyFill="1" applyBorder="1" applyAlignment="1">
      <alignment horizontal="center" vertical="top" wrapText="1"/>
    </xf>
    <xf numFmtId="49" fontId="25" fillId="0" borderId="15" xfId="0" applyNumberFormat="1" applyFont="1" applyBorder="1" applyAlignment="1">
      <alignment horizontal="center" vertical="top" shrinkToFi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0" fontId="23" fillId="0" borderId="15" xfId="43" applyFont="1" applyBorder="1"/>
    <xf numFmtId="0" fontId="24" fillId="0" borderId="15" xfId="42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2" fontId="24" fillId="35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49" fontId="25" fillId="0" borderId="21" xfId="0" applyNumberFormat="1" applyFont="1" applyBorder="1" applyAlignment="1">
      <alignment horizontal="center" vertical="top" shrinkToFit="1"/>
    </xf>
    <xf numFmtId="49" fontId="25" fillId="0" borderId="23" xfId="0" applyNumberFormat="1" applyFont="1" applyBorder="1" applyAlignment="1">
      <alignment horizontal="center" vertical="top" shrinkToFit="1"/>
    </xf>
    <xf numFmtId="49" fontId="25" fillId="0" borderId="22" xfId="0" applyNumberFormat="1" applyFont="1" applyBorder="1" applyAlignment="1">
      <alignment horizontal="center" vertical="top" shrinkToFit="1"/>
    </xf>
    <xf numFmtId="0" fontId="24" fillId="0" borderId="20" xfId="42" applyFont="1" applyFill="1" applyBorder="1" applyAlignment="1">
      <alignment vertical="center"/>
    </xf>
    <xf numFmtId="0" fontId="24" fillId="0" borderId="29" xfId="42" applyFont="1" applyFill="1" applyBorder="1" applyAlignment="1">
      <alignment vertical="center"/>
    </xf>
    <xf numFmtId="0" fontId="24" fillId="0" borderId="30" xfId="42" applyFont="1" applyFill="1" applyBorder="1" applyAlignment="1">
      <alignment vertical="center"/>
    </xf>
    <xf numFmtId="49" fontId="24" fillId="0" borderId="15" xfId="4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3" fontId="26" fillId="0" borderId="0" xfId="0" applyNumberFormat="1" applyFont="1"/>
    <xf numFmtId="2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0" fontId="26" fillId="35" borderId="0" xfId="0" applyFont="1" applyFill="1" applyAlignment="1">
      <alignment horizontal="center"/>
    </xf>
    <xf numFmtId="3" fontId="26" fillId="35" borderId="0" xfId="0" applyNumberFormat="1" applyFont="1" applyFill="1"/>
    <xf numFmtId="3" fontId="26" fillId="35" borderId="0" xfId="0" applyNumberFormat="1" applyFont="1" applyFill="1" applyAlignment="1">
      <alignment horizontal="center"/>
    </xf>
    <xf numFmtId="0" fontId="0" fillId="35" borderId="0" xfId="0" applyFill="1" applyAlignment="1">
      <alignment horizontal="center"/>
    </xf>
    <xf numFmtId="3" fontId="0" fillId="35" borderId="0" xfId="0" applyNumberFormat="1" applyFill="1"/>
    <xf numFmtId="3" fontId="0" fillId="35" borderId="0" xfId="0" applyNumberFormat="1" applyFill="1" applyAlignment="1">
      <alignment horizontal="center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" fontId="23" fillId="33" borderId="11" xfId="42" applyNumberFormat="1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7"/>
  <sheetViews>
    <sheetView tabSelected="1" workbookViewId="0">
      <selection activeCell="B5" sqref="B1:E1048576"/>
    </sheetView>
  </sheetViews>
  <sheetFormatPr defaultRowHeight="14.25"/>
  <cols>
    <col min="1" max="2" width="3.625" customWidth="1"/>
    <col min="3" max="3" width="8.125" customWidth="1"/>
    <col min="4" max="4" width="8.75" customWidth="1"/>
    <col min="5" max="5" width="11.375" customWidth="1"/>
    <col min="6" max="6" width="4.625" customWidth="1"/>
    <col min="7" max="7" width="8.875" style="1" customWidth="1"/>
    <col min="8" max="8" width="12.5" customWidth="1"/>
    <col min="9" max="9" width="6.5" customWidth="1"/>
    <col min="10" max="10" width="6.375" customWidth="1"/>
    <col min="11" max="11" width="5.5" style="1" customWidth="1"/>
    <col min="12" max="12" width="11.125" customWidth="1"/>
    <col min="13" max="13" width="3.625" customWidth="1"/>
    <col min="14" max="14" width="4.375" customWidth="1"/>
    <col min="15" max="15" width="4" customWidth="1"/>
    <col min="16" max="16" width="7.25" style="5" customWidth="1"/>
    <col min="17" max="17" width="7" customWidth="1"/>
    <col min="18" max="18" width="8.875" customWidth="1"/>
    <col min="19" max="19" width="5.875" style="11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10.375" style="4" customWidth="1"/>
    <col min="35" max="35" width="10" style="1" customWidth="1"/>
    <col min="36" max="36" width="11.5" style="1" customWidth="1"/>
    <col min="37" max="37" width="8.875" style="4" customWidth="1"/>
    <col min="38" max="38" width="9" style="4" customWidth="1"/>
    <col min="39" max="39" width="7.5" style="100" customWidth="1"/>
    <col min="40" max="40" width="9.125" customWidth="1"/>
  </cols>
  <sheetData>
    <row r="1" spans="1:43" s="3" customFormat="1" ht="72" customHeight="1">
      <c r="A1" s="12" t="s">
        <v>421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2"/>
      <c r="AP1" s="2"/>
      <c r="AQ1" s="2"/>
    </row>
    <row r="2" spans="1:43" s="29" customFormat="1" ht="18" customHeight="1">
      <c r="A2" s="14" t="s">
        <v>20</v>
      </c>
      <c r="B2" s="15" t="s">
        <v>0</v>
      </c>
      <c r="C2" s="16"/>
      <c r="D2" s="17"/>
      <c r="E2" s="82" t="s">
        <v>1</v>
      </c>
      <c r="F2" s="14" t="s">
        <v>2</v>
      </c>
      <c r="G2" s="14" t="s">
        <v>18</v>
      </c>
      <c r="H2" s="14" t="s">
        <v>3</v>
      </c>
      <c r="I2" s="14" t="s">
        <v>4</v>
      </c>
      <c r="J2" s="14" t="s">
        <v>5</v>
      </c>
      <c r="K2" s="14" t="s">
        <v>6</v>
      </c>
      <c r="L2" s="14" t="s">
        <v>7</v>
      </c>
      <c r="M2" s="18" t="s">
        <v>21</v>
      </c>
      <c r="N2" s="19"/>
      <c r="O2" s="19"/>
      <c r="P2" s="19"/>
      <c r="Q2" s="19"/>
      <c r="R2" s="20"/>
      <c r="S2" s="21"/>
      <c r="T2" s="22" t="s">
        <v>22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4"/>
      <c r="AI2" s="25" t="s">
        <v>23</v>
      </c>
      <c r="AJ2" s="25" t="s">
        <v>24</v>
      </c>
      <c r="AK2" s="26" t="s">
        <v>25</v>
      </c>
      <c r="AL2" s="27" t="s">
        <v>26</v>
      </c>
      <c r="AM2" s="95" t="s">
        <v>27</v>
      </c>
      <c r="AN2" s="84" t="s">
        <v>8</v>
      </c>
      <c r="AO2" s="28"/>
      <c r="AP2" s="28"/>
      <c r="AQ2" s="28"/>
    </row>
    <row r="3" spans="1:43" s="29" customFormat="1" ht="46.5">
      <c r="A3" s="30"/>
      <c r="B3" s="31"/>
      <c r="C3" s="32"/>
      <c r="D3" s="33"/>
      <c r="E3" s="101"/>
      <c r="F3" s="30"/>
      <c r="G3" s="30"/>
      <c r="H3" s="30"/>
      <c r="I3" s="30"/>
      <c r="J3" s="30"/>
      <c r="K3" s="30"/>
      <c r="L3" s="30"/>
      <c r="M3" s="22" t="s">
        <v>9</v>
      </c>
      <c r="N3" s="23"/>
      <c r="O3" s="24"/>
      <c r="P3" s="26" t="s">
        <v>10</v>
      </c>
      <c r="Q3" s="25" t="s">
        <v>11</v>
      </c>
      <c r="R3" s="25" t="s">
        <v>12</v>
      </c>
      <c r="S3" s="34" t="s">
        <v>13</v>
      </c>
      <c r="T3" s="14" t="s">
        <v>20</v>
      </c>
      <c r="U3" s="14" t="s">
        <v>39</v>
      </c>
      <c r="V3" s="82" t="s">
        <v>40</v>
      </c>
      <c r="W3" s="35" t="s">
        <v>19</v>
      </c>
      <c r="X3" s="25" t="s">
        <v>14</v>
      </c>
      <c r="Y3" s="25" t="s">
        <v>28</v>
      </c>
      <c r="Z3" s="25" t="s">
        <v>15</v>
      </c>
      <c r="AA3" s="14" t="s">
        <v>38</v>
      </c>
      <c r="AB3" s="14" t="s">
        <v>41</v>
      </c>
      <c r="AC3" s="26" t="s">
        <v>42</v>
      </c>
      <c r="AD3" s="26" t="s">
        <v>29</v>
      </c>
      <c r="AE3" s="26" t="s">
        <v>16</v>
      </c>
      <c r="AF3" s="87" t="s">
        <v>30</v>
      </c>
      <c r="AG3" s="88"/>
      <c r="AH3" s="26" t="s">
        <v>31</v>
      </c>
      <c r="AI3" s="36"/>
      <c r="AJ3" s="36"/>
      <c r="AK3" s="37"/>
      <c r="AL3" s="38"/>
      <c r="AM3" s="96"/>
      <c r="AN3" s="85"/>
      <c r="AO3" s="28"/>
      <c r="AP3" s="28"/>
      <c r="AQ3" s="28"/>
    </row>
    <row r="4" spans="1:43" s="29" customFormat="1" ht="143.25" customHeight="1">
      <c r="A4" s="39"/>
      <c r="B4" s="40"/>
      <c r="C4" s="41"/>
      <c r="D4" s="42"/>
      <c r="E4" s="83"/>
      <c r="F4" s="39"/>
      <c r="G4" s="39"/>
      <c r="H4" s="39"/>
      <c r="I4" s="39"/>
      <c r="J4" s="39"/>
      <c r="K4" s="39"/>
      <c r="L4" s="39"/>
      <c r="M4" s="43" t="s">
        <v>32</v>
      </c>
      <c r="N4" s="43" t="s">
        <v>33</v>
      </c>
      <c r="O4" s="43" t="s">
        <v>34</v>
      </c>
      <c r="P4" s="44"/>
      <c r="Q4" s="45"/>
      <c r="R4" s="45"/>
      <c r="S4" s="46" t="s">
        <v>17</v>
      </c>
      <c r="T4" s="39"/>
      <c r="U4" s="39"/>
      <c r="V4" s="83"/>
      <c r="W4" s="47"/>
      <c r="X4" s="45"/>
      <c r="Y4" s="45"/>
      <c r="Z4" s="45"/>
      <c r="AA4" s="39"/>
      <c r="AB4" s="39"/>
      <c r="AC4" s="48"/>
      <c r="AD4" s="44"/>
      <c r="AE4" s="44"/>
      <c r="AF4" s="49" t="s">
        <v>35</v>
      </c>
      <c r="AG4" s="50" t="s">
        <v>36</v>
      </c>
      <c r="AH4" s="44"/>
      <c r="AI4" s="45"/>
      <c r="AJ4" s="45"/>
      <c r="AK4" s="44"/>
      <c r="AL4" s="51"/>
      <c r="AM4" s="97"/>
      <c r="AN4" s="86"/>
      <c r="AO4" s="28"/>
      <c r="AP4" s="28"/>
      <c r="AQ4" s="28"/>
    </row>
    <row r="5" spans="1:43" s="29" customFormat="1" ht="23.25">
      <c r="A5" s="52" t="s">
        <v>44</v>
      </c>
      <c r="B5" s="53" t="s">
        <v>140</v>
      </c>
      <c r="C5" s="54" t="s">
        <v>141</v>
      </c>
      <c r="D5" s="55" t="s">
        <v>142</v>
      </c>
      <c r="E5" s="56"/>
      <c r="F5" s="52" t="s">
        <v>261</v>
      </c>
      <c r="G5" s="57" t="s">
        <v>260</v>
      </c>
      <c r="H5" s="52" t="s">
        <v>318</v>
      </c>
      <c r="I5" s="58"/>
      <c r="J5" s="52" t="s">
        <v>341</v>
      </c>
      <c r="K5" s="58">
        <v>11</v>
      </c>
      <c r="L5" s="59" t="s">
        <v>37</v>
      </c>
      <c r="M5" s="52" t="s">
        <v>419</v>
      </c>
      <c r="N5" s="52" t="s">
        <v>44</v>
      </c>
      <c r="O5" s="52" t="s">
        <v>78</v>
      </c>
      <c r="P5" s="60">
        <f t="shared" ref="P5:P27" si="0">M5*400+N5*100+O5</f>
        <v>135</v>
      </c>
      <c r="Q5" s="58">
        <v>330</v>
      </c>
      <c r="R5" s="60">
        <f t="shared" ref="R5:R27" si="1">P5*Q5</f>
        <v>44550</v>
      </c>
      <c r="S5" s="61">
        <f t="shared" ref="S5:S27" si="2">R5*0.01%</f>
        <v>4.4550000000000001</v>
      </c>
      <c r="T5" s="59"/>
      <c r="U5" s="59"/>
      <c r="V5" s="56"/>
      <c r="W5" s="62"/>
      <c r="X5" s="58"/>
      <c r="Y5" s="58"/>
      <c r="Z5" s="58"/>
      <c r="AA5" s="58"/>
      <c r="AB5" s="58"/>
      <c r="AC5" s="63">
        <f t="shared" ref="AC5:AC27" si="3">AB5*7850*0.3%</f>
        <v>0</v>
      </c>
      <c r="AD5" s="60"/>
      <c r="AE5" s="60">
        <f t="shared" ref="AE5:AE27" si="4">Z5*AD5</f>
        <v>0</v>
      </c>
      <c r="AF5" s="58"/>
      <c r="AG5" s="60"/>
      <c r="AH5" s="60">
        <f t="shared" ref="AH5:AH27" si="5">AE5-AG5</f>
        <v>0</v>
      </c>
      <c r="AI5" s="60">
        <f t="shared" ref="AI5:AI27" si="6">R5+AH5</f>
        <v>44550</v>
      </c>
      <c r="AJ5" s="58"/>
      <c r="AK5" s="60"/>
      <c r="AL5" s="64"/>
      <c r="AM5" s="98">
        <v>1E-4</v>
      </c>
      <c r="AN5" s="59"/>
      <c r="AO5" s="65"/>
      <c r="AP5" s="65"/>
      <c r="AQ5" s="65"/>
    </row>
    <row r="6" spans="1:43" s="29" customFormat="1" ht="23.25">
      <c r="A6" s="52" t="s">
        <v>45</v>
      </c>
      <c r="B6" s="53" t="s">
        <v>143</v>
      </c>
      <c r="C6" s="54" t="s">
        <v>144</v>
      </c>
      <c r="D6" s="55" t="s">
        <v>142</v>
      </c>
      <c r="E6" s="56"/>
      <c r="F6" s="52" t="s">
        <v>262</v>
      </c>
      <c r="G6" s="57" t="s">
        <v>260</v>
      </c>
      <c r="H6" s="52" t="s">
        <v>319</v>
      </c>
      <c r="I6" s="58"/>
      <c r="J6" s="52" t="s">
        <v>50</v>
      </c>
      <c r="K6" s="58">
        <v>11</v>
      </c>
      <c r="L6" s="59" t="s">
        <v>37</v>
      </c>
      <c r="M6" s="52" t="s">
        <v>44</v>
      </c>
      <c r="N6" s="52" t="s">
        <v>46</v>
      </c>
      <c r="O6" s="52" t="s">
        <v>56</v>
      </c>
      <c r="P6" s="60">
        <f t="shared" si="0"/>
        <v>713</v>
      </c>
      <c r="Q6" s="58">
        <v>330</v>
      </c>
      <c r="R6" s="60">
        <f t="shared" si="1"/>
        <v>235290</v>
      </c>
      <c r="S6" s="61">
        <f t="shared" si="2"/>
        <v>23.529</v>
      </c>
      <c r="T6" s="59"/>
      <c r="U6" s="59"/>
      <c r="V6" s="56"/>
      <c r="W6" s="62"/>
      <c r="X6" s="58"/>
      <c r="Y6" s="58"/>
      <c r="Z6" s="58"/>
      <c r="AA6" s="58"/>
      <c r="AB6" s="58"/>
      <c r="AC6" s="63">
        <f t="shared" si="3"/>
        <v>0</v>
      </c>
      <c r="AD6" s="60"/>
      <c r="AE6" s="60">
        <f t="shared" si="4"/>
        <v>0</v>
      </c>
      <c r="AF6" s="58"/>
      <c r="AG6" s="60"/>
      <c r="AH6" s="60">
        <f t="shared" si="5"/>
        <v>0</v>
      </c>
      <c r="AI6" s="60">
        <f t="shared" si="6"/>
        <v>235290</v>
      </c>
      <c r="AJ6" s="58"/>
      <c r="AK6" s="60"/>
      <c r="AL6" s="64"/>
      <c r="AM6" s="98">
        <v>1E-4</v>
      </c>
      <c r="AN6" s="59"/>
      <c r="AO6" s="65"/>
      <c r="AP6" s="65"/>
      <c r="AQ6" s="65"/>
    </row>
    <row r="7" spans="1:43" s="29" customFormat="1" ht="23.25">
      <c r="A7" s="66" t="s">
        <v>46</v>
      </c>
      <c r="B7" s="53" t="s">
        <v>143</v>
      </c>
      <c r="C7" s="54" t="s">
        <v>145</v>
      </c>
      <c r="D7" s="55" t="s">
        <v>146</v>
      </c>
      <c r="E7" s="56"/>
      <c r="F7" s="52" t="s">
        <v>52</v>
      </c>
      <c r="G7" s="57" t="s">
        <v>260</v>
      </c>
      <c r="H7" s="52" t="s">
        <v>320</v>
      </c>
      <c r="I7" s="58"/>
      <c r="J7" s="52" t="s">
        <v>342</v>
      </c>
      <c r="K7" s="58">
        <v>11</v>
      </c>
      <c r="L7" s="59" t="s">
        <v>37</v>
      </c>
      <c r="M7" s="52" t="s">
        <v>419</v>
      </c>
      <c r="N7" s="52" t="s">
        <v>419</v>
      </c>
      <c r="O7" s="52" t="s">
        <v>60</v>
      </c>
      <c r="P7" s="60">
        <f t="shared" si="0"/>
        <v>17</v>
      </c>
      <c r="Q7" s="58">
        <v>330</v>
      </c>
      <c r="R7" s="60">
        <f t="shared" si="1"/>
        <v>5610</v>
      </c>
      <c r="S7" s="61">
        <f t="shared" si="2"/>
        <v>0.56100000000000005</v>
      </c>
      <c r="T7" s="59"/>
      <c r="U7" s="59"/>
      <c r="V7" s="56"/>
      <c r="W7" s="62"/>
      <c r="X7" s="58"/>
      <c r="Y7" s="58"/>
      <c r="Z7" s="58"/>
      <c r="AA7" s="58"/>
      <c r="AB7" s="58"/>
      <c r="AC7" s="63">
        <f t="shared" si="3"/>
        <v>0</v>
      </c>
      <c r="AD7" s="60"/>
      <c r="AE7" s="60">
        <f t="shared" si="4"/>
        <v>0</v>
      </c>
      <c r="AF7" s="58"/>
      <c r="AG7" s="60"/>
      <c r="AH7" s="60">
        <f t="shared" si="5"/>
        <v>0</v>
      </c>
      <c r="AI7" s="60">
        <f t="shared" si="6"/>
        <v>5610</v>
      </c>
      <c r="AJ7" s="58"/>
      <c r="AK7" s="60"/>
      <c r="AL7" s="64"/>
      <c r="AM7" s="98">
        <v>1E-4</v>
      </c>
      <c r="AN7" s="59"/>
      <c r="AO7" s="65"/>
      <c r="AP7" s="65"/>
      <c r="AQ7" s="65"/>
    </row>
    <row r="8" spans="1:43" s="29" customFormat="1" ht="23.25">
      <c r="A8" s="67"/>
      <c r="B8" s="53"/>
      <c r="C8" s="54"/>
      <c r="D8" s="55"/>
      <c r="E8" s="56"/>
      <c r="F8" s="52"/>
      <c r="G8" s="57" t="s">
        <v>260</v>
      </c>
      <c r="H8" s="52" t="s">
        <v>320</v>
      </c>
      <c r="I8" s="58"/>
      <c r="J8" s="52" t="s">
        <v>343</v>
      </c>
      <c r="K8" s="58">
        <v>11</v>
      </c>
      <c r="L8" s="59" t="s">
        <v>37</v>
      </c>
      <c r="M8" s="52" t="s">
        <v>419</v>
      </c>
      <c r="N8" s="52" t="s">
        <v>44</v>
      </c>
      <c r="O8" s="52" t="s">
        <v>48</v>
      </c>
      <c r="P8" s="60">
        <f t="shared" si="0"/>
        <v>105</v>
      </c>
      <c r="Q8" s="58">
        <v>330</v>
      </c>
      <c r="R8" s="60">
        <f t="shared" si="1"/>
        <v>34650</v>
      </c>
      <c r="S8" s="61">
        <f t="shared" si="2"/>
        <v>3.4650000000000003</v>
      </c>
      <c r="T8" s="59"/>
      <c r="U8" s="59"/>
      <c r="V8" s="56"/>
      <c r="W8" s="62"/>
      <c r="X8" s="58"/>
      <c r="Y8" s="58"/>
      <c r="Z8" s="58"/>
      <c r="AA8" s="58"/>
      <c r="AB8" s="58"/>
      <c r="AC8" s="63">
        <f t="shared" si="3"/>
        <v>0</v>
      </c>
      <c r="AD8" s="60"/>
      <c r="AE8" s="60">
        <f t="shared" si="4"/>
        <v>0</v>
      </c>
      <c r="AF8" s="58"/>
      <c r="AG8" s="60"/>
      <c r="AH8" s="60">
        <f t="shared" si="5"/>
        <v>0</v>
      </c>
      <c r="AI8" s="60">
        <f t="shared" si="6"/>
        <v>34650</v>
      </c>
      <c r="AJ8" s="58"/>
      <c r="AK8" s="60"/>
      <c r="AL8" s="64"/>
      <c r="AM8" s="98">
        <v>1E-4</v>
      </c>
      <c r="AN8" s="59"/>
      <c r="AO8" s="65"/>
      <c r="AP8" s="65"/>
      <c r="AQ8" s="65"/>
    </row>
    <row r="9" spans="1:43" s="29" customFormat="1" ht="23.25">
      <c r="A9" s="52" t="s">
        <v>47</v>
      </c>
      <c r="B9" s="53" t="s">
        <v>143</v>
      </c>
      <c r="C9" s="54" t="s">
        <v>147</v>
      </c>
      <c r="D9" s="55" t="s">
        <v>142</v>
      </c>
      <c r="E9" s="56"/>
      <c r="F9" s="52" t="s">
        <v>263</v>
      </c>
      <c r="G9" s="57" t="s">
        <v>260</v>
      </c>
      <c r="H9" s="52" t="s">
        <v>320</v>
      </c>
      <c r="I9" s="58"/>
      <c r="J9" s="52" t="s">
        <v>344</v>
      </c>
      <c r="K9" s="58">
        <v>11</v>
      </c>
      <c r="L9" s="59" t="s">
        <v>37</v>
      </c>
      <c r="M9" s="52" t="s">
        <v>419</v>
      </c>
      <c r="N9" s="52" t="s">
        <v>419</v>
      </c>
      <c r="O9" s="52" t="s">
        <v>118</v>
      </c>
      <c r="P9" s="60">
        <f t="shared" si="0"/>
        <v>76</v>
      </c>
      <c r="Q9" s="58">
        <v>330</v>
      </c>
      <c r="R9" s="60">
        <f t="shared" si="1"/>
        <v>25080</v>
      </c>
      <c r="S9" s="61">
        <f t="shared" si="2"/>
        <v>2.508</v>
      </c>
      <c r="T9" s="59"/>
      <c r="U9" s="59"/>
      <c r="V9" s="56"/>
      <c r="W9" s="62"/>
      <c r="X9" s="58"/>
      <c r="Y9" s="58"/>
      <c r="Z9" s="58"/>
      <c r="AA9" s="58"/>
      <c r="AB9" s="58"/>
      <c r="AC9" s="63">
        <f t="shared" si="3"/>
        <v>0</v>
      </c>
      <c r="AD9" s="60"/>
      <c r="AE9" s="60">
        <f t="shared" si="4"/>
        <v>0</v>
      </c>
      <c r="AF9" s="58"/>
      <c r="AG9" s="60"/>
      <c r="AH9" s="60">
        <f t="shared" si="5"/>
        <v>0</v>
      </c>
      <c r="AI9" s="60">
        <f t="shared" si="6"/>
        <v>25080</v>
      </c>
      <c r="AJ9" s="58"/>
      <c r="AK9" s="60"/>
      <c r="AL9" s="64"/>
      <c r="AM9" s="98">
        <v>1E-4</v>
      </c>
      <c r="AN9" s="59"/>
      <c r="AO9" s="65"/>
      <c r="AP9" s="65"/>
      <c r="AQ9" s="65"/>
    </row>
    <row r="10" spans="1:43" s="29" customFormat="1" ht="23.25">
      <c r="A10" s="52" t="s">
        <v>48</v>
      </c>
      <c r="B10" s="53" t="s">
        <v>140</v>
      </c>
      <c r="C10" s="54" t="s">
        <v>148</v>
      </c>
      <c r="D10" s="55" t="s">
        <v>149</v>
      </c>
      <c r="E10" s="56"/>
      <c r="F10" s="52" t="s">
        <v>89</v>
      </c>
      <c r="G10" s="57" t="s">
        <v>260</v>
      </c>
      <c r="H10" s="52" t="s">
        <v>318</v>
      </c>
      <c r="I10" s="58"/>
      <c r="J10" s="52" t="s">
        <v>345</v>
      </c>
      <c r="K10" s="58">
        <v>11</v>
      </c>
      <c r="L10" s="59" t="s">
        <v>37</v>
      </c>
      <c r="M10" s="52" t="s">
        <v>419</v>
      </c>
      <c r="N10" s="52" t="s">
        <v>44</v>
      </c>
      <c r="O10" s="52" t="s">
        <v>51</v>
      </c>
      <c r="P10" s="60">
        <f t="shared" si="0"/>
        <v>108</v>
      </c>
      <c r="Q10" s="58">
        <v>330</v>
      </c>
      <c r="R10" s="60">
        <f t="shared" si="1"/>
        <v>35640</v>
      </c>
      <c r="S10" s="61">
        <f t="shared" si="2"/>
        <v>3.5640000000000001</v>
      </c>
      <c r="T10" s="59"/>
      <c r="U10" s="59"/>
      <c r="V10" s="56"/>
      <c r="W10" s="62"/>
      <c r="X10" s="58"/>
      <c r="Y10" s="58"/>
      <c r="Z10" s="58"/>
      <c r="AA10" s="58"/>
      <c r="AB10" s="58"/>
      <c r="AC10" s="63">
        <f t="shared" si="3"/>
        <v>0</v>
      </c>
      <c r="AD10" s="60"/>
      <c r="AE10" s="60">
        <f t="shared" si="4"/>
        <v>0</v>
      </c>
      <c r="AF10" s="58"/>
      <c r="AG10" s="60"/>
      <c r="AH10" s="60">
        <f t="shared" si="5"/>
        <v>0</v>
      </c>
      <c r="AI10" s="60">
        <f t="shared" si="6"/>
        <v>35640</v>
      </c>
      <c r="AJ10" s="58"/>
      <c r="AK10" s="60"/>
      <c r="AL10" s="64"/>
      <c r="AM10" s="98">
        <v>1E-4</v>
      </c>
      <c r="AN10" s="59"/>
      <c r="AO10" s="65"/>
      <c r="AP10" s="65"/>
      <c r="AQ10" s="65"/>
    </row>
    <row r="11" spans="1:43" s="29" customFormat="1" ht="23.25">
      <c r="A11" s="52" t="s">
        <v>49</v>
      </c>
      <c r="B11" s="53" t="s">
        <v>150</v>
      </c>
      <c r="C11" s="54" t="s">
        <v>151</v>
      </c>
      <c r="D11" s="55" t="s">
        <v>146</v>
      </c>
      <c r="E11" s="56"/>
      <c r="F11" s="52" t="s">
        <v>111</v>
      </c>
      <c r="G11" s="57" t="s">
        <v>260</v>
      </c>
      <c r="H11" s="52" t="s">
        <v>318</v>
      </c>
      <c r="I11" s="58"/>
      <c r="J11" s="52" t="s">
        <v>346</v>
      </c>
      <c r="K11" s="58">
        <v>11</v>
      </c>
      <c r="L11" s="59" t="s">
        <v>37</v>
      </c>
      <c r="M11" s="52" t="s">
        <v>419</v>
      </c>
      <c r="N11" s="52" t="s">
        <v>44</v>
      </c>
      <c r="O11" s="52" t="s">
        <v>132</v>
      </c>
      <c r="P11" s="60">
        <f t="shared" si="0"/>
        <v>190</v>
      </c>
      <c r="Q11" s="58">
        <v>330</v>
      </c>
      <c r="R11" s="60">
        <f t="shared" si="1"/>
        <v>62700</v>
      </c>
      <c r="S11" s="61">
        <f t="shared" si="2"/>
        <v>6.2700000000000005</v>
      </c>
      <c r="T11" s="59"/>
      <c r="U11" s="59"/>
      <c r="V11" s="56"/>
      <c r="W11" s="62"/>
      <c r="X11" s="58"/>
      <c r="Y11" s="58"/>
      <c r="Z11" s="58"/>
      <c r="AA11" s="58"/>
      <c r="AB11" s="58"/>
      <c r="AC11" s="63">
        <f t="shared" si="3"/>
        <v>0</v>
      </c>
      <c r="AD11" s="60"/>
      <c r="AE11" s="60">
        <f t="shared" si="4"/>
        <v>0</v>
      </c>
      <c r="AF11" s="58"/>
      <c r="AG11" s="60"/>
      <c r="AH11" s="60">
        <f t="shared" si="5"/>
        <v>0</v>
      </c>
      <c r="AI11" s="60">
        <f t="shared" si="6"/>
        <v>62700</v>
      </c>
      <c r="AJ11" s="58"/>
      <c r="AK11" s="60"/>
      <c r="AL11" s="64"/>
      <c r="AM11" s="98">
        <v>1E-4</v>
      </c>
      <c r="AN11" s="59"/>
      <c r="AO11" s="65"/>
      <c r="AP11" s="65"/>
      <c r="AQ11" s="65"/>
    </row>
    <row r="12" spans="1:43" s="29" customFormat="1" ht="23.25">
      <c r="A12" s="52" t="s">
        <v>50</v>
      </c>
      <c r="B12" s="53" t="s">
        <v>140</v>
      </c>
      <c r="C12" s="54" t="s">
        <v>152</v>
      </c>
      <c r="D12" s="55" t="s">
        <v>153</v>
      </c>
      <c r="E12" s="56"/>
      <c r="F12" s="52" t="s">
        <v>264</v>
      </c>
      <c r="G12" s="57" t="s">
        <v>260</v>
      </c>
      <c r="H12" s="52" t="s">
        <v>320</v>
      </c>
      <c r="I12" s="58"/>
      <c r="J12" s="52" t="s">
        <v>347</v>
      </c>
      <c r="K12" s="58">
        <v>11</v>
      </c>
      <c r="L12" s="59" t="s">
        <v>37</v>
      </c>
      <c r="M12" s="52" t="s">
        <v>419</v>
      </c>
      <c r="N12" s="52" t="s">
        <v>419</v>
      </c>
      <c r="O12" s="52" t="s">
        <v>88</v>
      </c>
      <c r="P12" s="60">
        <f t="shared" si="0"/>
        <v>46</v>
      </c>
      <c r="Q12" s="58">
        <v>330</v>
      </c>
      <c r="R12" s="60">
        <f t="shared" si="1"/>
        <v>15180</v>
      </c>
      <c r="S12" s="61">
        <f t="shared" si="2"/>
        <v>1.518</v>
      </c>
      <c r="T12" s="59"/>
      <c r="U12" s="59"/>
      <c r="V12" s="56"/>
      <c r="W12" s="62"/>
      <c r="X12" s="58"/>
      <c r="Y12" s="58"/>
      <c r="Z12" s="58"/>
      <c r="AA12" s="58"/>
      <c r="AB12" s="58"/>
      <c r="AC12" s="63">
        <f t="shared" si="3"/>
        <v>0</v>
      </c>
      <c r="AD12" s="60"/>
      <c r="AE12" s="60">
        <f t="shared" si="4"/>
        <v>0</v>
      </c>
      <c r="AF12" s="58"/>
      <c r="AG12" s="60"/>
      <c r="AH12" s="60">
        <f t="shared" si="5"/>
        <v>0</v>
      </c>
      <c r="AI12" s="60">
        <f t="shared" si="6"/>
        <v>15180</v>
      </c>
      <c r="AJ12" s="58"/>
      <c r="AK12" s="60"/>
      <c r="AL12" s="64"/>
      <c r="AM12" s="98">
        <v>1E-4</v>
      </c>
      <c r="AN12" s="59"/>
      <c r="AO12" s="65"/>
      <c r="AP12" s="65"/>
      <c r="AQ12" s="65"/>
    </row>
    <row r="13" spans="1:43" s="29" customFormat="1" ht="23.25">
      <c r="A13" s="52" t="s">
        <v>51</v>
      </c>
      <c r="B13" s="53" t="s">
        <v>150</v>
      </c>
      <c r="C13" s="54" t="s">
        <v>154</v>
      </c>
      <c r="D13" s="55" t="s">
        <v>155</v>
      </c>
      <c r="E13" s="56"/>
      <c r="F13" s="52" t="s">
        <v>265</v>
      </c>
      <c r="G13" s="57" t="s">
        <v>260</v>
      </c>
      <c r="H13" s="52" t="s">
        <v>318</v>
      </c>
      <c r="I13" s="58"/>
      <c r="J13" s="52" t="s">
        <v>348</v>
      </c>
      <c r="K13" s="58">
        <v>11</v>
      </c>
      <c r="L13" s="59" t="s">
        <v>37</v>
      </c>
      <c r="M13" s="52" t="s">
        <v>419</v>
      </c>
      <c r="N13" s="52" t="s">
        <v>419</v>
      </c>
      <c r="O13" s="52" t="s">
        <v>109</v>
      </c>
      <c r="P13" s="60">
        <f t="shared" si="0"/>
        <v>67</v>
      </c>
      <c r="Q13" s="58">
        <v>330</v>
      </c>
      <c r="R13" s="60">
        <f t="shared" si="1"/>
        <v>22110</v>
      </c>
      <c r="S13" s="61">
        <f t="shared" si="2"/>
        <v>2.2110000000000003</v>
      </c>
      <c r="T13" s="59"/>
      <c r="U13" s="59"/>
      <c r="V13" s="56"/>
      <c r="W13" s="62"/>
      <c r="X13" s="58"/>
      <c r="Y13" s="58"/>
      <c r="Z13" s="58"/>
      <c r="AA13" s="58"/>
      <c r="AB13" s="58"/>
      <c r="AC13" s="63">
        <f t="shared" si="3"/>
        <v>0</v>
      </c>
      <c r="AD13" s="60"/>
      <c r="AE13" s="60">
        <f t="shared" si="4"/>
        <v>0</v>
      </c>
      <c r="AF13" s="58"/>
      <c r="AG13" s="60"/>
      <c r="AH13" s="60">
        <f t="shared" si="5"/>
        <v>0</v>
      </c>
      <c r="AI13" s="60">
        <f t="shared" si="6"/>
        <v>22110</v>
      </c>
      <c r="AJ13" s="58"/>
      <c r="AK13" s="60"/>
      <c r="AL13" s="64"/>
      <c r="AM13" s="98">
        <v>1E-4</v>
      </c>
      <c r="AN13" s="59"/>
      <c r="AO13" s="65"/>
      <c r="AP13" s="65"/>
      <c r="AQ13" s="65"/>
    </row>
    <row r="14" spans="1:43" s="29" customFormat="1" ht="23.25">
      <c r="A14" s="52" t="s">
        <v>52</v>
      </c>
      <c r="B14" s="53" t="s">
        <v>143</v>
      </c>
      <c r="C14" s="54" t="s">
        <v>156</v>
      </c>
      <c r="D14" s="55" t="s">
        <v>142</v>
      </c>
      <c r="E14" s="56"/>
      <c r="F14" s="52" t="s">
        <v>69</v>
      </c>
      <c r="G14" s="57" t="s">
        <v>260</v>
      </c>
      <c r="H14" s="52" t="s">
        <v>318</v>
      </c>
      <c r="I14" s="58"/>
      <c r="J14" s="52" t="s">
        <v>349</v>
      </c>
      <c r="K14" s="58">
        <v>11</v>
      </c>
      <c r="L14" s="59" t="s">
        <v>37</v>
      </c>
      <c r="M14" s="52" t="s">
        <v>419</v>
      </c>
      <c r="N14" s="52" t="s">
        <v>44</v>
      </c>
      <c r="O14" s="52" t="s">
        <v>97</v>
      </c>
      <c r="P14" s="60">
        <f t="shared" si="0"/>
        <v>155</v>
      </c>
      <c r="Q14" s="58">
        <v>330</v>
      </c>
      <c r="R14" s="60">
        <f t="shared" si="1"/>
        <v>51150</v>
      </c>
      <c r="S14" s="61">
        <f t="shared" si="2"/>
        <v>5.1150000000000002</v>
      </c>
      <c r="T14" s="59"/>
      <c r="U14" s="59"/>
      <c r="V14" s="56"/>
      <c r="W14" s="62"/>
      <c r="X14" s="58"/>
      <c r="Y14" s="58"/>
      <c r="Z14" s="58"/>
      <c r="AA14" s="58"/>
      <c r="AB14" s="58"/>
      <c r="AC14" s="63">
        <f t="shared" si="3"/>
        <v>0</v>
      </c>
      <c r="AD14" s="60"/>
      <c r="AE14" s="60">
        <f t="shared" si="4"/>
        <v>0</v>
      </c>
      <c r="AF14" s="58"/>
      <c r="AG14" s="60"/>
      <c r="AH14" s="60">
        <f t="shared" si="5"/>
        <v>0</v>
      </c>
      <c r="AI14" s="60">
        <f t="shared" si="6"/>
        <v>51150</v>
      </c>
      <c r="AJ14" s="58"/>
      <c r="AK14" s="60"/>
      <c r="AL14" s="64"/>
      <c r="AM14" s="98">
        <v>1E-4</v>
      </c>
      <c r="AN14" s="59"/>
      <c r="AO14" s="65"/>
      <c r="AP14" s="65"/>
      <c r="AQ14" s="65"/>
    </row>
    <row r="15" spans="1:43" s="29" customFormat="1" ht="23.25">
      <c r="A15" s="66" t="s">
        <v>53</v>
      </c>
      <c r="B15" s="53" t="s">
        <v>143</v>
      </c>
      <c r="C15" s="54" t="s">
        <v>157</v>
      </c>
      <c r="D15" s="55" t="s">
        <v>142</v>
      </c>
      <c r="E15" s="56"/>
      <c r="F15" s="52" t="s">
        <v>261</v>
      </c>
      <c r="G15" s="57" t="s">
        <v>260</v>
      </c>
      <c r="H15" s="52" t="s">
        <v>320</v>
      </c>
      <c r="I15" s="58"/>
      <c r="J15" s="52" t="s">
        <v>350</v>
      </c>
      <c r="K15" s="58">
        <v>11</v>
      </c>
      <c r="L15" s="59" t="s">
        <v>37</v>
      </c>
      <c r="M15" s="52" t="s">
        <v>419</v>
      </c>
      <c r="N15" s="52" t="s">
        <v>419</v>
      </c>
      <c r="O15" s="52" t="s">
        <v>86</v>
      </c>
      <c r="P15" s="60">
        <f t="shared" si="0"/>
        <v>43</v>
      </c>
      <c r="Q15" s="58">
        <v>330</v>
      </c>
      <c r="R15" s="60">
        <f t="shared" si="1"/>
        <v>14190</v>
      </c>
      <c r="S15" s="61">
        <f t="shared" si="2"/>
        <v>1.419</v>
      </c>
      <c r="T15" s="59"/>
      <c r="U15" s="59"/>
      <c r="V15" s="56"/>
      <c r="W15" s="62"/>
      <c r="X15" s="58"/>
      <c r="Y15" s="58"/>
      <c r="Z15" s="58"/>
      <c r="AA15" s="58"/>
      <c r="AB15" s="58"/>
      <c r="AC15" s="63">
        <f t="shared" si="3"/>
        <v>0</v>
      </c>
      <c r="AD15" s="60"/>
      <c r="AE15" s="60">
        <f t="shared" si="4"/>
        <v>0</v>
      </c>
      <c r="AF15" s="58"/>
      <c r="AG15" s="60"/>
      <c r="AH15" s="60">
        <f t="shared" si="5"/>
        <v>0</v>
      </c>
      <c r="AI15" s="60">
        <f t="shared" si="6"/>
        <v>14190</v>
      </c>
      <c r="AJ15" s="58"/>
      <c r="AK15" s="60"/>
      <c r="AL15" s="64"/>
      <c r="AM15" s="98">
        <v>1E-4</v>
      </c>
      <c r="AN15" s="59"/>
      <c r="AO15" s="65"/>
      <c r="AP15" s="65"/>
      <c r="AQ15" s="65"/>
    </row>
    <row r="16" spans="1:43" s="29" customFormat="1" ht="23.25">
      <c r="A16" s="68"/>
      <c r="B16" s="53"/>
      <c r="C16" s="54"/>
      <c r="D16" s="55"/>
      <c r="E16" s="56"/>
      <c r="F16" s="52"/>
      <c r="G16" s="57" t="s">
        <v>260</v>
      </c>
      <c r="H16" s="52" t="s">
        <v>321</v>
      </c>
      <c r="I16" s="58"/>
      <c r="J16" s="52" t="s">
        <v>66</v>
      </c>
      <c r="K16" s="58">
        <v>11</v>
      </c>
      <c r="L16" s="59" t="s">
        <v>37</v>
      </c>
      <c r="M16" s="52" t="s">
        <v>45</v>
      </c>
      <c r="N16" s="52" t="s">
        <v>45</v>
      </c>
      <c r="O16" s="52" t="s">
        <v>92</v>
      </c>
      <c r="P16" s="60">
        <f t="shared" si="0"/>
        <v>1050</v>
      </c>
      <c r="Q16" s="58">
        <v>330</v>
      </c>
      <c r="R16" s="60">
        <f t="shared" si="1"/>
        <v>346500</v>
      </c>
      <c r="S16" s="61">
        <f t="shared" si="2"/>
        <v>34.65</v>
      </c>
      <c r="T16" s="59"/>
      <c r="U16" s="59"/>
      <c r="V16" s="56"/>
      <c r="W16" s="62"/>
      <c r="X16" s="58"/>
      <c r="Y16" s="58"/>
      <c r="Z16" s="58"/>
      <c r="AA16" s="58"/>
      <c r="AB16" s="58"/>
      <c r="AC16" s="63">
        <f t="shared" si="3"/>
        <v>0</v>
      </c>
      <c r="AD16" s="60"/>
      <c r="AE16" s="60">
        <f t="shared" si="4"/>
        <v>0</v>
      </c>
      <c r="AF16" s="58"/>
      <c r="AG16" s="60"/>
      <c r="AH16" s="60">
        <f t="shared" si="5"/>
        <v>0</v>
      </c>
      <c r="AI16" s="60">
        <f t="shared" si="6"/>
        <v>346500</v>
      </c>
      <c r="AJ16" s="58"/>
      <c r="AK16" s="60"/>
      <c r="AL16" s="64"/>
      <c r="AM16" s="98">
        <v>1E-4</v>
      </c>
      <c r="AN16" s="59"/>
      <c r="AO16" s="65"/>
      <c r="AP16" s="65"/>
      <c r="AQ16" s="65"/>
    </row>
    <row r="17" spans="1:43" s="29" customFormat="1" ht="23.25">
      <c r="A17" s="67"/>
      <c r="B17" s="53"/>
      <c r="C17" s="54"/>
      <c r="D17" s="55"/>
      <c r="E17" s="56"/>
      <c r="F17" s="52"/>
      <c r="G17" s="57" t="s">
        <v>260</v>
      </c>
      <c r="H17" s="52" t="s">
        <v>322</v>
      </c>
      <c r="I17" s="58"/>
      <c r="J17" s="52" t="s">
        <v>45</v>
      </c>
      <c r="K17" s="58">
        <v>11</v>
      </c>
      <c r="L17" s="59" t="s">
        <v>37</v>
      </c>
      <c r="M17" s="52" t="s">
        <v>45</v>
      </c>
      <c r="N17" s="52" t="s">
        <v>419</v>
      </c>
      <c r="O17" s="52" t="s">
        <v>96</v>
      </c>
      <c r="P17" s="60">
        <f t="shared" si="0"/>
        <v>854</v>
      </c>
      <c r="Q17" s="58">
        <v>330</v>
      </c>
      <c r="R17" s="60">
        <f t="shared" si="1"/>
        <v>281820</v>
      </c>
      <c r="S17" s="61">
        <f t="shared" si="2"/>
        <v>28.182000000000002</v>
      </c>
      <c r="T17" s="59"/>
      <c r="U17" s="59"/>
      <c r="V17" s="56"/>
      <c r="W17" s="62"/>
      <c r="X17" s="58"/>
      <c r="Y17" s="58"/>
      <c r="Z17" s="58"/>
      <c r="AA17" s="58"/>
      <c r="AB17" s="58"/>
      <c r="AC17" s="63">
        <f t="shared" si="3"/>
        <v>0</v>
      </c>
      <c r="AD17" s="60"/>
      <c r="AE17" s="60">
        <f t="shared" si="4"/>
        <v>0</v>
      </c>
      <c r="AF17" s="58"/>
      <c r="AG17" s="60"/>
      <c r="AH17" s="60">
        <f t="shared" si="5"/>
        <v>0</v>
      </c>
      <c r="AI17" s="60">
        <f t="shared" si="6"/>
        <v>281820</v>
      </c>
      <c r="AJ17" s="58"/>
      <c r="AK17" s="60"/>
      <c r="AL17" s="64"/>
      <c r="AM17" s="98">
        <v>1E-4</v>
      </c>
      <c r="AN17" s="59"/>
      <c r="AO17" s="65"/>
      <c r="AP17" s="65"/>
      <c r="AQ17" s="65"/>
    </row>
    <row r="18" spans="1:43" s="29" customFormat="1" ht="23.25">
      <c r="A18" s="52" t="s">
        <v>54</v>
      </c>
      <c r="B18" s="53" t="s">
        <v>143</v>
      </c>
      <c r="C18" s="54" t="s">
        <v>158</v>
      </c>
      <c r="D18" s="55" t="s">
        <v>142</v>
      </c>
      <c r="E18" s="56"/>
      <c r="F18" s="52" t="s">
        <v>266</v>
      </c>
      <c r="G18" s="57" t="s">
        <v>260</v>
      </c>
      <c r="H18" s="52" t="s">
        <v>320</v>
      </c>
      <c r="I18" s="58"/>
      <c r="J18" s="52" t="s">
        <v>351</v>
      </c>
      <c r="K18" s="58">
        <v>11</v>
      </c>
      <c r="L18" s="59" t="s">
        <v>37</v>
      </c>
      <c r="M18" s="52" t="s">
        <v>419</v>
      </c>
      <c r="N18" s="52" t="s">
        <v>419</v>
      </c>
      <c r="O18" s="52" t="s">
        <v>107</v>
      </c>
      <c r="P18" s="60">
        <f t="shared" si="0"/>
        <v>65</v>
      </c>
      <c r="Q18" s="58">
        <v>330</v>
      </c>
      <c r="R18" s="60">
        <f t="shared" si="1"/>
        <v>21450</v>
      </c>
      <c r="S18" s="61">
        <f t="shared" si="2"/>
        <v>2.145</v>
      </c>
      <c r="T18" s="59"/>
      <c r="U18" s="59"/>
      <c r="V18" s="56"/>
      <c r="W18" s="62"/>
      <c r="X18" s="58"/>
      <c r="Y18" s="58"/>
      <c r="Z18" s="58"/>
      <c r="AA18" s="58"/>
      <c r="AB18" s="58"/>
      <c r="AC18" s="63">
        <f t="shared" si="3"/>
        <v>0</v>
      </c>
      <c r="AD18" s="60"/>
      <c r="AE18" s="60">
        <f t="shared" si="4"/>
        <v>0</v>
      </c>
      <c r="AF18" s="58"/>
      <c r="AG18" s="60"/>
      <c r="AH18" s="60">
        <f t="shared" si="5"/>
        <v>0</v>
      </c>
      <c r="AI18" s="60">
        <f t="shared" si="6"/>
        <v>21450</v>
      </c>
      <c r="AJ18" s="58"/>
      <c r="AK18" s="60"/>
      <c r="AL18" s="64"/>
      <c r="AM18" s="98">
        <v>1E-4</v>
      </c>
      <c r="AN18" s="59"/>
      <c r="AO18" s="65"/>
      <c r="AP18" s="65"/>
      <c r="AQ18" s="65"/>
    </row>
    <row r="19" spans="1:43" s="29" customFormat="1" ht="23.25">
      <c r="A19" s="52" t="s">
        <v>55</v>
      </c>
      <c r="B19" s="53" t="s">
        <v>140</v>
      </c>
      <c r="C19" s="54" t="s">
        <v>159</v>
      </c>
      <c r="D19" s="55" t="s">
        <v>160</v>
      </c>
      <c r="E19" s="56"/>
      <c r="F19" s="52" t="s">
        <v>61</v>
      </c>
      <c r="G19" s="57" t="s">
        <v>260</v>
      </c>
      <c r="H19" s="52" t="s">
        <v>320</v>
      </c>
      <c r="I19" s="58"/>
      <c r="J19" s="52" t="s">
        <v>352</v>
      </c>
      <c r="K19" s="58">
        <v>11</v>
      </c>
      <c r="L19" s="59" t="s">
        <v>37</v>
      </c>
      <c r="M19" s="52" t="s">
        <v>419</v>
      </c>
      <c r="N19" s="52" t="s">
        <v>419</v>
      </c>
      <c r="O19" s="52" t="s">
        <v>73</v>
      </c>
      <c r="P19" s="60">
        <f t="shared" si="0"/>
        <v>30</v>
      </c>
      <c r="Q19" s="58">
        <v>330</v>
      </c>
      <c r="R19" s="60">
        <f t="shared" si="1"/>
        <v>9900</v>
      </c>
      <c r="S19" s="61">
        <f t="shared" si="2"/>
        <v>0.9900000000000001</v>
      </c>
      <c r="T19" s="59"/>
      <c r="U19" s="59"/>
      <c r="V19" s="56"/>
      <c r="W19" s="62"/>
      <c r="X19" s="58"/>
      <c r="Y19" s="58"/>
      <c r="Z19" s="58"/>
      <c r="AA19" s="58"/>
      <c r="AB19" s="58"/>
      <c r="AC19" s="63">
        <f t="shared" si="3"/>
        <v>0</v>
      </c>
      <c r="AD19" s="60"/>
      <c r="AE19" s="60">
        <f t="shared" si="4"/>
        <v>0</v>
      </c>
      <c r="AF19" s="58"/>
      <c r="AG19" s="60"/>
      <c r="AH19" s="60">
        <f t="shared" si="5"/>
        <v>0</v>
      </c>
      <c r="AI19" s="60">
        <f t="shared" si="6"/>
        <v>9900</v>
      </c>
      <c r="AJ19" s="58"/>
      <c r="AK19" s="60"/>
      <c r="AL19" s="64"/>
      <c r="AM19" s="98">
        <v>1E-4</v>
      </c>
      <c r="AN19" s="59"/>
      <c r="AO19" s="65"/>
      <c r="AP19" s="65"/>
      <c r="AQ19" s="65"/>
    </row>
    <row r="20" spans="1:43" s="29" customFormat="1" ht="23.25">
      <c r="A20" s="52" t="s">
        <v>56</v>
      </c>
      <c r="B20" s="53" t="s">
        <v>143</v>
      </c>
      <c r="C20" s="54" t="s">
        <v>161</v>
      </c>
      <c r="D20" s="55" t="s">
        <v>162</v>
      </c>
      <c r="E20" s="56"/>
      <c r="F20" s="52" t="s">
        <v>267</v>
      </c>
      <c r="G20" s="57" t="s">
        <v>260</v>
      </c>
      <c r="H20" s="52" t="s">
        <v>318</v>
      </c>
      <c r="I20" s="58"/>
      <c r="J20" s="52" t="s">
        <v>353</v>
      </c>
      <c r="K20" s="58">
        <v>11</v>
      </c>
      <c r="L20" s="59" t="s">
        <v>37</v>
      </c>
      <c r="M20" s="52" t="s">
        <v>419</v>
      </c>
      <c r="N20" s="52" t="s">
        <v>45</v>
      </c>
      <c r="O20" s="52" t="s">
        <v>53</v>
      </c>
      <c r="P20" s="60">
        <f t="shared" si="0"/>
        <v>210</v>
      </c>
      <c r="Q20" s="58">
        <v>330</v>
      </c>
      <c r="R20" s="60">
        <f t="shared" si="1"/>
        <v>69300</v>
      </c>
      <c r="S20" s="61">
        <f t="shared" si="2"/>
        <v>6.9300000000000006</v>
      </c>
      <c r="T20" s="59"/>
      <c r="U20" s="59"/>
      <c r="V20" s="56"/>
      <c r="W20" s="62"/>
      <c r="X20" s="58"/>
      <c r="Y20" s="58"/>
      <c r="Z20" s="58"/>
      <c r="AA20" s="58"/>
      <c r="AB20" s="58"/>
      <c r="AC20" s="63">
        <f t="shared" si="3"/>
        <v>0</v>
      </c>
      <c r="AD20" s="60"/>
      <c r="AE20" s="60">
        <f t="shared" si="4"/>
        <v>0</v>
      </c>
      <c r="AF20" s="58"/>
      <c r="AG20" s="60"/>
      <c r="AH20" s="60">
        <f t="shared" si="5"/>
        <v>0</v>
      </c>
      <c r="AI20" s="60">
        <f t="shared" si="6"/>
        <v>69300</v>
      </c>
      <c r="AJ20" s="58"/>
      <c r="AK20" s="60"/>
      <c r="AL20" s="64"/>
      <c r="AM20" s="98">
        <v>1E-4</v>
      </c>
      <c r="AN20" s="59"/>
      <c r="AO20" s="65"/>
      <c r="AP20" s="65"/>
      <c r="AQ20" s="65"/>
    </row>
    <row r="21" spans="1:43" s="29" customFormat="1" ht="23.25">
      <c r="A21" s="66" t="s">
        <v>57</v>
      </c>
      <c r="B21" s="53" t="s">
        <v>140</v>
      </c>
      <c r="C21" s="54" t="s">
        <v>163</v>
      </c>
      <c r="D21" s="55" t="s">
        <v>164</v>
      </c>
      <c r="E21" s="56"/>
      <c r="F21" s="52" t="s">
        <v>126</v>
      </c>
      <c r="G21" s="57" t="s">
        <v>260</v>
      </c>
      <c r="H21" s="52" t="s">
        <v>323</v>
      </c>
      <c r="I21" s="58"/>
      <c r="J21" s="52" t="s">
        <v>45</v>
      </c>
      <c r="K21" s="58">
        <v>11</v>
      </c>
      <c r="L21" s="59" t="s">
        <v>37</v>
      </c>
      <c r="M21" s="52" t="s">
        <v>48</v>
      </c>
      <c r="N21" s="52" t="s">
        <v>419</v>
      </c>
      <c r="O21" s="52" t="s">
        <v>46</v>
      </c>
      <c r="P21" s="60">
        <f t="shared" si="0"/>
        <v>2003</v>
      </c>
      <c r="Q21" s="58">
        <v>330</v>
      </c>
      <c r="R21" s="60">
        <f t="shared" si="1"/>
        <v>660990</v>
      </c>
      <c r="S21" s="61">
        <f t="shared" si="2"/>
        <v>66.099000000000004</v>
      </c>
      <c r="T21" s="59"/>
      <c r="U21" s="59"/>
      <c r="V21" s="56"/>
      <c r="W21" s="62"/>
      <c r="X21" s="58"/>
      <c r="Y21" s="58"/>
      <c r="Z21" s="58"/>
      <c r="AA21" s="58"/>
      <c r="AB21" s="58"/>
      <c r="AC21" s="63">
        <f t="shared" si="3"/>
        <v>0</v>
      </c>
      <c r="AD21" s="60"/>
      <c r="AE21" s="60">
        <f t="shared" si="4"/>
        <v>0</v>
      </c>
      <c r="AF21" s="58"/>
      <c r="AG21" s="60"/>
      <c r="AH21" s="60">
        <f t="shared" si="5"/>
        <v>0</v>
      </c>
      <c r="AI21" s="60">
        <f t="shared" si="6"/>
        <v>660990</v>
      </c>
      <c r="AJ21" s="58"/>
      <c r="AK21" s="60"/>
      <c r="AL21" s="64"/>
      <c r="AM21" s="98">
        <v>1E-4</v>
      </c>
      <c r="AN21" s="59"/>
      <c r="AO21" s="65"/>
      <c r="AP21" s="65"/>
      <c r="AQ21" s="65"/>
    </row>
    <row r="22" spans="1:43" s="29" customFormat="1" ht="23.25">
      <c r="A22" s="67"/>
      <c r="B22" s="53"/>
      <c r="C22" s="54"/>
      <c r="D22" s="55"/>
      <c r="E22" s="56"/>
      <c r="F22" s="52"/>
      <c r="G22" s="57" t="s">
        <v>260</v>
      </c>
      <c r="H22" s="52" t="s">
        <v>324</v>
      </c>
      <c r="I22" s="58"/>
      <c r="J22" s="52" t="s">
        <v>70</v>
      </c>
      <c r="K22" s="58">
        <v>11</v>
      </c>
      <c r="L22" s="59" t="s">
        <v>37</v>
      </c>
      <c r="M22" s="52" t="s">
        <v>44</v>
      </c>
      <c r="N22" s="52" t="s">
        <v>419</v>
      </c>
      <c r="O22" s="52" t="s">
        <v>127</v>
      </c>
      <c r="P22" s="60">
        <f t="shared" si="0"/>
        <v>485</v>
      </c>
      <c r="Q22" s="58">
        <v>330</v>
      </c>
      <c r="R22" s="60">
        <f t="shared" si="1"/>
        <v>160050</v>
      </c>
      <c r="S22" s="61">
        <f t="shared" si="2"/>
        <v>16.004999999999999</v>
      </c>
      <c r="T22" s="59"/>
      <c r="U22" s="59"/>
      <c r="V22" s="56"/>
      <c r="W22" s="62"/>
      <c r="X22" s="58"/>
      <c r="Y22" s="58"/>
      <c r="Z22" s="58"/>
      <c r="AA22" s="58"/>
      <c r="AB22" s="58"/>
      <c r="AC22" s="63">
        <f t="shared" si="3"/>
        <v>0</v>
      </c>
      <c r="AD22" s="60"/>
      <c r="AE22" s="60">
        <f t="shared" si="4"/>
        <v>0</v>
      </c>
      <c r="AF22" s="58"/>
      <c r="AG22" s="60"/>
      <c r="AH22" s="60">
        <f t="shared" si="5"/>
        <v>0</v>
      </c>
      <c r="AI22" s="60">
        <f t="shared" si="6"/>
        <v>160050</v>
      </c>
      <c r="AJ22" s="58"/>
      <c r="AK22" s="60"/>
      <c r="AL22" s="64"/>
      <c r="AM22" s="98">
        <v>1E-4</v>
      </c>
      <c r="AN22" s="59"/>
      <c r="AO22" s="65"/>
      <c r="AP22" s="65"/>
      <c r="AQ22" s="65"/>
    </row>
    <row r="23" spans="1:43" s="29" customFormat="1" ht="23.25">
      <c r="A23" s="52" t="s">
        <v>58</v>
      </c>
      <c r="B23" s="53" t="s">
        <v>143</v>
      </c>
      <c r="C23" s="54" t="s">
        <v>165</v>
      </c>
      <c r="D23" s="55" t="s">
        <v>166</v>
      </c>
      <c r="E23" s="56"/>
      <c r="F23" s="52" t="s">
        <v>131</v>
      </c>
      <c r="G23" s="57" t="s">
        <v>260</v>
      </c>
      <c r="H23" s="52" t="s">
        <v>325</v>
      </c>
      <c r="I23" s="58"/>
      <c r="J23" s="52" t="s">
        <v>354</v>
      </c>
      <c r="K23" s="58">
        <v>11</v>
      </c>
      <c r="L23" s="59" t="s">
        <v>37</v>
      </c>
      <c r="M23" s="52" t="s">
        <v>419</v>
      </c>
      <c r="N23" s="52" t="s">
        <v>46</v>
      </c>
      <c r="O23" s="52" t="s">
        <v>62</v>
      </c>
      <c r="P23" s="60">
        <f t="shared" si="0"/>
        <v>319</v>
      </c>
      <c r="Q23" s="58">
        <v>330</v>
      </c>
      <c r="R23" s="60">
        <f t="shared" si="1"/>
        <v>105270</v>
      </c>
      <c r="S23" s="61">
        <f t="shared" si="2"/>
        <v>10.527000000000001</v>
      </c>
      <c r="T23" s="59"/>
      <c r="U23" s="59"/>
      <c r="V23" s="56"/>
      <c r="W23" s="62"/>
      <c r="X23" s="58"/>
      <c r="Y23" s="58"/>
      <c r="Z23" s="58"/>
      <c r="AA23" s="58"/>
      <c r="AB23" s="58"/>
      <c r="AC23" s="63">
        <f t="shared" si="3"/>
        <v>0</v>
      </c>
      <c r="AD23" s="60"/>
      <c r="AE23" s="60">
        <f t="shared" si="4"/>
        <v>0</v>
      </c>
      <c r="AF23" s="58"/>
      <c r="AG23" s="60"/>
      <c r="AH23" s="60">
        <f t="shared" si="5"/>
        <v>0</v>
      </c>
      <c r="AI23" s="60">
        <f t="shared" si="6"/>
        <v>105270</v>
      </c>
      <c r="AJ23" s="58"/>
      <c r="AK23" s="60"/>
      <c r="AL23" s="64"/>
      <c r="AM23" s="98">
        <v>1E-4</v>
      </c>
      <c r="AN23" s="59"/>
      <c r="AO23" s="65"/>
      <c r="AP23" s="65"/>
      <c r="AQ23" s="65"/>
    </row>
    <row r="24" spans="1:43" s="29" customFormat="1" ht="23.25">
      <c r="A24" s="66" t="s">
        <v>59</v>
      </c>
      <c r="B24" s="53" t="s">
        <v>140</v>
      </c>
      <c r="C24" s="54" t="s">
        <v>167</v>
      </c>
      <c r="D24" s="55" t="s">
        <v>168</v>
      </c>
      <c r="E24" s="56"/>
      <c r="F24" s="52" t="s">
        <v>268</v>
      </c>
      <c r="G24" s="57" t="s">
        <v>260</v>
      </c>
      <c r="H24" s="52" t="s">
        <v>326</v>
      </c>
      <c r="I24" s="58"/>
      <c r="J24" s="52" t="s">
        <v>45</v>
      </c>
      <c r="K24" s="58">
        <v>11</v>
      </c>
      <c r="L24" s="59" t="s">
        <v>37</v>
      </c>
      <c r="M24" s="52" t="s">
        <v>44</v>
      </c>
      <c r="N24" s="52" t="s">
        <v>419</v>
      </c>
      <c r="O24" s="52" t="s">
        <v>52</v>
      </c>
      <c r="P24" s="60">
        <f t="shared" si="0"/>
        <v>409</v>
      </c>
      <c r="Q24" s="58">
        <v>330</v>
      </c>
      <c r="R24" s="60">
        <f t="shared" si="1"/>
        <v>134970</v>
      </c>
      <c r="S24" s="61">
        <f t="shared" si="2"/>
        <v>13.497</v>
      </c>
      <c r="T24" s="59"/>
      <c r="U24" s="59"/>
      <c r="V24" s="56"/>
      <c r="W24" s="62"/>
      <c r="X24" s="58"/>
      <c r="Y24" s="58"/>
      <c r="Z24" s="58"/>
      <c r="AA24" s="58"/>
      <c r="AB24" s="58"/>
      <c r="AC24" s="63">
        <f t="shared" si="3"/>
        <v>0</v>
      </c>
      <c r="AD24" s="60"/>
      <c r="AE24" s="60">
        <f t="shared" si="4"/>
        <v>0</v>
      </c>
      <c r="AF24" s="58"/>
      <c r="AG24" s="60"/>
      <c r="AH24" s="60">
        <f t="shared" si="5"/>
        <v>0</v>
      </c>
      <c r="AI24" s="60">
        <f t="shared" si="6"/>
        <v>134970</v>
      </c>
      <c r="AJ24" s="58"/>
      <c r="AK24" s="60"/>
      <c r="AL24" s="64"/>
      <c r="AM24" s="98">
        <v>1E-4</v>
      </c>
      <c r="AN24" s="59"/>
      <c r="AO24" s="65"/>
      <c r="AP24" s="65"/>
      <c r="AQ24" s="65"/>
    </row>
    <row r="25" spans="1:43" s="29" customFormat="1" ht="23.25">
      <c r="A25" s="68"/>
      <c r="B25" s="53" t="s">
        <v>140</v>
      </c>
      <c r="C25" s="54" t="s">
        <v>167</v>
      </c>
      <c r="D25" s="55" t="s">
        <v>168</v>
      </c>
      <c r="E25" s="56"/>
      <c r="F25" s="52"/>
      <c r="G25" s="57" t="s">
        <v>260</v>
      </c>
      <c r="H25" s="52" t="s">
        <v>327</v>
      </c>
      <c r="I25" s="58"/>
      <c r="J25" s="52" t="s">
        <v>48</v>
      </c>
      <c r="K25" s="58">
        <v>11</v>
      </c>
      <c r="L25" s="59" t="s">
        <v>37</v>
      </c>
      <c r="M25" s="52" t="s">
        <v>49</v>
      </c>
      <c r="N25" s="52" t="s">
        <v>45</v>
      </c>
      <c r="O25" s="52" t="s">
        <v>69</v>
      </c>
      <c r="P25" s="60">
        <f t="shared" si="0"/>
        <v>2626</v>
      </c>
      <c r="Q25" s="58">
        <v>330</v>
      </c>
      <c r="R25" s="60">
        <f t="shared" si="1"/>
        <v>866580</v>
      </c>
      <c r="S25" s="61">
        <f t="shared" si="2"/>
        <v>86.658000000000001</v>
      </c>
      <c r="T25" s="59"/>
      <c r="U25" s="59"/>
      <c r="V25" s="56"/>
      <c r="W25" s="62"/>
      <c r="X25" s="58"/>
      <c r="Y25" s="58"/>
      <c r="Z25" s="58"/>
      <c r="AA25" s="58"/>
      <c r="AB25" s="58"/>
      <c r="AC25" s="63">
        <f t="shared" si="3"/>
        <v>0</v>
      </c>
      <c r="AD25" s="60"/>
      <c r="AE25" s="60">
        <f t="shared" si="4"/>
        <v>0</v>
      </c>
      <c r="AF25" s="58"/>
      <c r="AG25" s="60"/>
      <c r="AH25" s="60">
        <f t="shared" si="5"/>
        <v>0</v>
      </c>
      <c r="AI25" s="60">
        <f t="shared" si="6"/>
        <v>866580</v>
      </c>
      <c r="AJ25" s="58"/>
      <c r="AK25" s="60"/>
      <c r="AL25" s="64"/>
      <c r="AM25" s="98">
        <v>1E-4</v>
      </c>
      <c r="AN25" s="59"/>
      <c r="AO25" s="65"/>
      <c r="AP25" s="65"/>
      <c r="AQ25" s="65"/>
    </row>
    <row r="26" spans="1:43" s="29" customFormat="1" ht="23.25">
      <c r="A26" s="67"/>
      <c r="B26" s="53"/>
      <c r="C26" s="54"/>
      <c r="D26" s="55"/>
      <c r="E26" s="56"/>
      <c r="F26" s="52"/>
      <c r="G26" s="57" t="s">
        <v>260</v>
      </c>
      <c r="H26" s="52" t="s">
        <v>328</v>
      </c>
      <c r="I26" s="58"/>
      <c r="J26" s="52" t="s">
        <v>58</v>
      </c>
      <c r="K26" s="58">
        <v>11</v>
      </c>
      <c r="L26" s="59" t="s">
        <v>37</v>
      </c>
      <c r="M26" s="52" t="s">
        <v>49</v>
      </c>
      <c r="N26" s="52" t="s">
        <v>45</v>
      </c>
      <c r="O26" s="52" t="s">
        <v>100</v>
      </c>
      <c r="P26" s="60">
        <f t="shared" si="0"/>
        <v>2658</v>
      </c>
      <c r="Q26" s="58">
        <v>330</v>
      </c>
      <c r="R26" s="60">
        <f t="shared" si="1"/>
        <v>877140</v>
      </c>
      <c r="S26" s="61">
        <f t="shared" si="2"/>
        <v>87.713999999999999</v>
      </c>
      <c r="T26" s="59"/>
      <c r="U26" s="59"/>
      <c r="V26" s="56"/>
      <c r="W26" s="62"/>
      <c r="X26" s="58"/>
      <c r="Y26" s="58"/>
      <c r="Z26" s="58"/>
      <c r="AA26" s="58"/>
      <c r="AB26" s="58"/>
      <c r="AC26" s="63">
        <f t="shared" si="3"/>
        <v>0</v>
      </c>
      <c r="AD26" s="60"/>
      <c r="AE26" s="60">
        <f t="shared" si="4"/>
        <v>0</v>
      </c>
      <c r="AF26" s="58"/>
      <c r="AG26" s="60"/>
      <c r="AH26" s="60">
        <f t="shared" si="5"/>
        <v>0</v>
      </c>
      <c r="AI26" s="60">
        <f t="shared" si="6"/>
        <v>877140</v>
      </c>
      <c r="AJ26" s="58"/>
      <c r="AK26" s="60"/>
      <c r="AL26" s="64"/>
      <c r="AM26" s="98">
        <v>1E-4</v>
      </c>
      <c r="AN26" s="59"/>
      <c r="AO26" s="65"/>
      <c r="AP26" s="65"/>
      <c r="AQ26" s="65"/>
    </row>
    <row r="27" spans="1:43" s="29" customFormat="1" ht="23.25">
      <c r="A27" s="52" t="s">
        <v>60</v>
      </c>
      <c r="B27" s="53" t="s">
        <v>140</v>
      </c>
      <c r="C27" s="54" t="s">
        <v>169</v>
      </c>
      <c r="D27" s="55" t="s">
        <v>162</v>
      </c>
      <c r="E27" s="56"/>
      <c r="F27" s="52" t="s">
        <v>269</v>
      </c>
      <c r="G27" s="57" t="s">
        <v>260</v>
      </c>
      <c r="H27" s="52" t="s">
        <v>318</v>
      </c>
      <c r="I27" s="58"/>
      <c r="J27" s="52" t="s">
        <v>355</v>
      </c>
      <c r="K27" s="58">
        <v>11</v>
      </c>
      <c r="L27" s="59" t="s">
        <v>37</v>
      </c>
      <c r="M27" s="52" t="s">
        <v>419</v>
      </c>
      <c r="N27" s="52" t="s">
        <v>44</v>
      </c>
      <c r="O27" s="52" t="s">
        <v>117</v>
      </c>
      <c r="P27" s="60">
        <f t="shared" si="0"/>
        <v>175</v>
      </c>
      <c r="Q27" s="58">
        <v>330</v>
      </c>
      <c r="R27" s="60">
        <f t="shared" si="1"/>
        <v>57750</v>
      </c>
      <c r="S27" s="61">
        <f t="shared" si="2"/>
        <v>5.7750000000000004</v>
      </c>
      <c r="T27" s="59"/>
      <c r="U27" s="59"/>
      <c r="V27" s="56"/>
      <c r="W27" s="62"/>
      <c r="X27" s="58"/>
      <c r="Y27" s="58"/>
      <c r="Z27" s="58"/>
      <c r="AA27" s="58"/>
      <c r="AB27" s="58"/>
      <c r="AC27" s="63">
        <f t="shared" si="3"/>
        <v>0</v>
      </c>
      <c r="AD27" s="60"/>
      <c r="AE27" s="60">
        <f t="shared" si="4"/>
        <v>0</v>
      </c>
      <c r="AF27" s="58"/>
      <c r="AG27" s="60"/>
      <c r="AH27" s="60">
        <f t="shared" si="5"/>
        <v>0</v>
      </c>
      <c r="AI27" s="60">
        <f t="shared" si="6"/>
        <v>57750</v>
      </c>
      <c r="AJ27" s="58"/>
      <c r="AK27" s="60"/>
      <c r="AL27" s="64"/>
      <c r="AM27" s="98">
        <v>1E-4</v>
      </c>
      <c r="AN27" s="59"/>
      <c r="AO27" s="65"/>
      <c r="AP27" s="65"/>
      <c r="AQ27" s="65"/>
    </row>
    <row r="28" spans="1:43" s="29" customFormat="1" ht="23.25">
      <c r="A28" s="52" t="s">
        <v>61</v>
      </c>
      <c r="B28" s="53" t="s">
        <v>140</v>
      </c>
      <c r="C28" s="54" t="s">
        <v>170</v>
      </c>
      <c r="D28" s="55" t="s">
        <v>162</v>
      </c>
      <c r="E28" s="56"/>
      <c r="F28" s="52" t="s">
        <v>270</v>
      </c>
      <c r="G28" s="57" t="s">
        <v>260</v>
      </c>
      <c r="H28" s="52" t="s">
        <v>329</v>
      </c>
      <c r="I28" s="58"/>
      <c r="J28" s="52" t="s">
        <v>65</v>
      </c>
      <c r="K28" s="58">
        <v>11</v>
      </c>
      <c r="L28" s="59" t="s">
        <v>37</v>
      </c>
      <c r="M28" s="52" t="s">
        <v>48</v>
      </c>
      <c r="N28" s="52" t="s">
        <v>419</v>
      </c>
      <c r="O28" s="52" t="s">
        <v>47</v>
      </c>
      <c r="P28" s="60">
        <f t="shared" ref="P28:P91" si="7">M28*400+N28*100+O28</f>
        <v>2004</v>
      </c>
      <c r="Q28" s="58">
        <v>330</v>
      </c>
      <c r="R28" s="60">
        <f t="shared" ref="R28:R91" si="8">P28*Q28</f>
        <v>661320</v>
      </c>
      <c r="S28" s="61">
        <f t="shared" ref="S28:S91" si="9">R28*0.01%</f>
        <v>66.132000000000005</v>
      </c>
      <c r="T28" s="59"/>
      <c r="U28" s="59"/>
      <c r="V28" s="56"/>
      <c r="W28" s="62"/>
      <c r="X28" s="58"/>
      <c r="Y28" s="58"/>
      <c r="Z28" s="58"/>
      <c r="AA28" s="58"/>
      <c r="AB28" s="58"/>
      <c r="AC28" s="63">
        <f t="shared" ref="AC28:AC91" si="10">AB28*7850*0.3%</f>
        <v>0</v>
      </c>
      <c r="AD28" s="60"/>
      <c r="AE28" s="60">
        <f t="shared" ref="AE28:AE91" si="11">Z28*AD28</f>
        <v>0</v>
      </c>
      <c r="AF28" s="58"/>
      <c r="AG28" s="60"/>
      <c r="AH28" s="60">
        <f t="shared" ref="AH28:AH91" si="12">AE28-AG28</f>
        <v>0</v>
      </c>
      <c r="AI28" s="60">
        <f t="shared" ref="AI28:AI91" si="13">R28+AH28</f>
        <v>661320</v>
      </c>
      <c r="AJ28" s="58"/>
      <c r="AK28" s="60"/>
      <c r="AL28" s="64"/>
      <c r="AM28" s="98">
        <v>1E-4</v>
      </c>
      <c r="AN28" s="59"/>
      <c r="AO28" s="65"/>
      <c r="AP28" s="65"/>
      <c r="AQ28" s="65"/>
    </row>
    <row r="29" spans="1:43" s="29" customFormat="1" ht="23.25">
      <c r="A29" s="66" t="s">
        <v>62</v>
      </c>
      <c r="B29" s="53" t="s">
        <v>140</v>
      </c>
      <c r="C29" s="54" t="s">
        <v>171</v>
      </c>
      <c r="D29" s="55" t="s">
        <v>146</v>
      </c>
      <c r="E29" s="56"/>
      <c r="F29" s="52" t="s">
        <v>73</v>
      </c>
      <c r="G29" s="57" t="s">
        <v>260</v>
      </c>
      <c r="H29" s="52" t="s">
        <v>330</v>
      </c>
      <c r="I29" s="58"/>
      <c r="J29" s="52" t="s">
        <v>54</v>
      </c>
      <c r="K29" s="58">
        <v>11</v>
      </c>
      <c r="L29" s="59" t="s">
        <v>37</v>
      </c>
      <c r="M29" s="52" t="s">
        <v>53</v>
      </c>
      <c r="N29" s="52" t="s">
        <v>46</v>
      </c>
      <c r="O29" s="52" t="s">
        <v>126</v>
      </c>
      <c r="P29" s="60">
        <f t="shared" si="7"/>
        <v>4384</v>
      </c>
      <c r="Q29" s="58">
        <v>330</v>
      </c>
      <c r="R29" s="60">
        <f t="shared" si="8"/>
        <v>1446720</v>
      </c>
      <c r="S29" s="61">
        <f t="shared" si="9"/>
        <v>144.672</v>
      </c>
      <c r="T29" s="59"/>
      <c r="U29" s="59"/>
      <c r="V29" s="56"/>
      <c r="W29" s="62"/>
      <c r="X29" s="58"/>
      <c r="Y29" s="58"/>
      <c r="Z29" s="58"/>
      <c r="AA29" s="58"/>
      <c r="AB29" s="58"/>
      <c r="AC29" s="63">
        <f t="shared" si="10"/>
        <v>0</v>
      </c>
      <c r="AD29" s="60"/>
      <c r="AE29" s="60">
        <f t="shared" si="11"/>
        <v>0</v>
      </c>
      <c r="AF29" s="58"/>
      <c r="AG29" s="60"/>
      <c r="AH29" s="60">
        <f t="shared" si="12"/>
        <v>0</v>
      </c>
      <c r="AI29" s="60">
        <f t="shared" si="13"/>
        <v>1446720</v>
      </c>
      <c r="AJ29" s="58"/>
      <c r="AK29" s="60"/>
      <c r="AL29" s="64"/>
      <c r="AM29" s="98">
        <v>1E-4</v>
      </c>
      <c r="AN29" s="59"/>
      <c r="AO29" s="65"/>
      <c r="AP29" s="65"/>
      <c r="AQ29" s="65"/>
    </row>
    <row r="30" spans="1:43" s="29" customFormat="1" ht="23.25">
      <c r="A30" s="68"/>
      <c r="B30" s="53"/>
      <c r="C30" s="54"/>
      <c r="D30" s="55"/>
      <c r="E30" s="56"/>
      <c r="F30" s="52"/>
      <c r="G30" s="57" t="s">
        <v>260</v>
      </c>
      <c r="H30" s="52" t="s">
        <v>318</v>
      </c>
      <c r="I30" s="58"/>
      <c r="J30" s="52" t="s">
        <v>356</v>
      </c>
      <c r="K30" s="58">
        <v>11</v>
      </c>
      <c r="L30" s="59" t="s">
        <v>37</v>
      </c>
      <c r="M30" s="52" t="s">
        <v>419</v>
      </c>
      <c r="N30" s="52" t="s">
        <v>44</v>
      </c>
      <c r="O30" s="52" t="s">
        <v>65</v>
      </c>
      <c r="P30" s="60">
        <f t="shared" si="7"/>
        <v>122</v>
      </c>
      <c r="Q30" s="58">
        <v>330</v>
      </c>
      <c r="R30" s="60">
        <f t="shared" si="8"/>
        <v>40260</v>
      </c>
      <c r="S30" s="61">
        <f t="shared" si="9"/>
        <v>4.0259999999999998</v>
      </c>
      <c r="T30" s="59"/>
      <c r="U30" s="59"/>
      <c r="V30" s="56"/>
      <c r="W30" s="62"/>
      <c r="X30" s="58"/>
      <c r="Y30" s="58"/>
      <c r="Z30" s="58"/>
      <c r="AA30" s="58"/>
      <c r="AB30" s="58"/>
      <c r="AC30" s="63">
        <f t="shared" si="10"/>
        <v>0</v>
      </c>
      <c r="AD30" s="60"/>
      <c r="AE30" s="60">
        <f t="shared" si="11"/>
        <v>0</v>
      </c>
      <c r="AF30" s="58"/>
      <c r="AG30" s="60"/>
      <c r="AH30" s="60">
        <f t="shared" si="12"/>
        <v>0</v>
      </c>
      <c r="AI30" s="60">
        <f t="shared" si="13"/>
        <v>40260</v>
      </c>
      <c r="AJ30" s="58"/>
      <c r="AK30" s="60"/>
      <c r="AL30" s="64"/>
      <c r="AM30" s="98">
        <v>1E-4</v>
      </c>
      <c r="AN30" s="59"/>
      <c r="AO30" s="65"/>
      <c r="AP30" s="65"/>
      <c r="AQ30" s="65"/>
    </row>
    <row r="31" spans="1:43" s="29" customFormat="1" ht="23.25">
      <c r="A31" s="67"/>
      <c r="B31" s="53"/>
      <c r="C31" s="54"/>
      <c r="D31" s="55"/>
      <c r="E31" s="56"/>
      <c r="F31" s="52"/>
      <c r="G31" s="57" t="s">
        <v>260</v>
      </c>
      <c r="H31" s="52" t="s">
        <v>320</v>
      </c>
      <c r="I31" s="58"/>
      <c r="J31" s="52" t="s">
        <v>357</v>
      </c>
      <c r="K31" s="58">
        <v>11</v>
      </c>
      <c r="L31" s="59" t="s">
        <v>37</v>
      </c>
      <c r="M31" s="52" t="s">
        <v>419</v>
      </c>
      <c r="N31" s="52" t="s">
        <v>44</v>
      </c>
      <c r="O31" s="52" t="s">
        <v>124</v>
      </c>
      <c r="P31" s="60">
        <f t="shared" si="7"/>
        <v>182</v>
      </c>
      <c r="Q31" s="58">
        <v>330</v>
      </c>
      <c r="R31" s="60">
        <f t="shared" si="8"/>
        <v>60060</v>
      </c>
      <c r="S31" s="61">
        <f t="shared" si="9"/>
        <v>6.0060000000000002</v>
      </c>
      <c r="T31" s="59"/>
      <c r="U31" s="59"/>
      <c r="V31" s="56"/>
      <c r="W31" s="62"/>
      <c r="X31" s="58"/>
      <c r="Y31" s="58"/>
      <c r="Z31" s="58"/>
      <c r="AA31" s="58"/>
      <c r="AB31" s="58"/>
      <c r="AC31" s="63">
        <f t="shared" si="10"/>
        <v>0</v>
      </c>
      <c r="AD31" s="60"/>
      <c r="AE31" s="60">
        <f t="shared" si="11"/>
        <v>0</v>
      </c>
      <c r="AF31" s="58"/>
      <c r="AG31" s="60"/>
      <c r="AH31" s="60">
        <f t="shared" si="12"/>
        <v>0</v>
      </c>
      <c r="AI31" s="60">
        <f t="shared" si="13"/>
        <v>60060</v>
      </c>
      <c r="AJ31" s="58"/>
      <c r="AK31" s="60"/>
      <c r="AL31" s="64"/>
      <c r="AM31" s="98">
        <v>1E-4</v>
      </c>
      <c r="AN31" s="59"/>
      <c r="AO31" s="65"/>
      <c r="AP31" s="65"/>
      <c r="AQ31" s="65"/>
    </row>
    <row r="32" spans="1:43" s="29" customFormat="1" ht="23.25">
      <c r="A32" s="52" t="s">
        <v>63</v>
      </c>
      <c r="B32" s="53" t="s">
        <v>143</v>
      </c>
      <c r="C32" s="54" t="s">
        <v>172</v>
      </c>
      <c r="D32" s="55" t="s">
        <v>162</v>
      </c>
      <c r="E32" s="56"/>
      <c r="F32" s="52" t="s">
        <v>271</v>
      </c>
      <c r="G32" s="57" t="s">
        <v>260</v>
      </c>
      <c r="H32" s="52" t="s">
        <v>318</v>
      </c>
      <c r="I32" s="58"/>
      <c r="J32" s="52" t="s">
        <v>358</v>
      </c>
      <c r="K32" s="58">
        <v>11</v>
      </c>
      <c r="L32" s="59" t="s">
        <v>37</v>
      </c>
      <c r="M32" s="52" t="s">
        <v>419</v>
      </c>
      <c r="N32" s="52" t="s">
        <v>46</v>
      </c>
      <c r="O32" s="52" t="s">
        <v>123</v>
      </c>
      <c r="P32" s="60">
        <f t="shared" si="7"/>
        <v>381</v>
      </c>
      <c r="Q32" s="58">
        <v>330</v>
      </c>
      <c r="R32" s="60">
        <f t="shared" si="8"/>
        <v>125730</v>
      </c>
      <c r="S32" s="61">
        <f t="shared" si="9"/>
        <v>12.573</v>
      </c>
      <c r="T32" s="59"/>
      <c r="U32" s="59"/>
      <c r="V32" s="56"/>
      <c r="W32" s="62"/>
      <c r="X32" s="58"/>
      <c r="Y32" s="58"/>
      <c r="Z32" s="58"/>
      <c r="AA32" s="58"/>
      <c r="AB32" s="58"/>
      <c r="AC32" s="63">
        <f t="shared" si="10"/>
        <v>0</v>
      </c>
      <c r="AD32" s="60"/>
      <c r="AE32" s="60">
        <f t="shared" si="11"/>
        <v>0</v>
      </c>
      <c r="AF32" s="58"/>
      <c r="AG32" s="60"/>
      <c r="AH32" s="60">
        <f t="shared" si="12"/>
        <v>0</v>
      </c>
      <c r="AI32" s="60">
        <f t="shared" si="13"/>
        <v>125730</v>
      </c>
      <c r="AJ32" s="58"/>
      <c r="AK32" s="60"/>
      <c r="AL32" s="64"/>
      <c r="AM32" s="98">
        <v>1E-4</v>
      </c>
      <c r="AN32" s="59"/>
      <c r="AO32" s="65"/>
      <c r="AP32" s="65"/>
      <c r="AQ32" s="65"/>
    </row>
    <row r="33" spans="1:43" s="29" customFormat="1" ht="23.25">
      <c r="A33" s="52" t="s">
        <v>64</v>
      </c>
      <c r="B33" s="53" t="s">
        <v>150</v>
      </c>
      <c r="C33" s="54" t="s">
        <v>173</v>
      </c>
      <c r="D33" s="55" t="s">
        <v>162</v>
      </c>
      <c r="E33" s="56"/>
      <c r="F33" s="52" t="s">
        <v>77</v>
      </c>
      <c r="G33" s="57" t="s">
        <v>260</v>
      </c>
      <c r="H33" s="52" t="s">
        <v>318</v>
      </c>
      <c r="I33" s="58"/>
      <c r="J33" s="52" t="s">
        <v>359</v>
      </c>
      <c r="K33" s="58">
        <v>11</v>
      </c>
      <c r="L33" s="59" t="s">
        <v>37</v>
      </c>
      <c r="M33" s="52" t="s">
        <v>45</v>
      </c>
      <c r="N33" s="52" t="s">
        <v>419</v>
      </c>
      <c r="O33" s="52" t="s">
        <v>137</v>
      </c>
      <c r="P33" s="60">
        <f t="shared" si="7"/>
        <v>895</v>
      </c>
      <c r="Q33" s="58">
        <v>330</v>
      </c>
      <c r="R33" s="60">
        <f t="shared" si="8"/>
        <v>295350</v>
      </c>
      <c r="S33" s="61">
        <f t="shared" si="9"/>
        <v>29.535</v>
      </c>
      <c r="T33" s="59"/>
      <c r="U33" s="59"/>
      <c r="V33" s="56"/>
      <c r="W33" s="62"/>
      <c r="X33" s="58"/>
      <c r="Y33" s="58"/>
      <c r="Z33" s="58"/>
      <c r="AA33" s="58"/>
      <c r="AB33" s="58"/>
      <c r="AC33" s="63">
        <f t="shared" si="10"/>
        <v>0</v>
      </c>
      <c r="AD33" s="60"/>
      <c r="AE33" s="60">
        <f t="shared" si="11"/>
        <v>0</v>
      </c>
      <c r="AF33" s="58"/>
      <c r="AG33" s="60"/>
      <c r="AH33" s="60">
        <f t="shared" si="12"/>
        <v>0</v>
      </c>
      <c r="AI33" s="60">
        <f t="shared" si="13"/>
        <v>295350</v>
      </c>
      <c r="AJ33" s="58"/>
      <c r="AK33" s="60"/>
      <c r="AL33" s="64"/>
      <c r="AM33" s="98">
        <v>1E-4</v>
      </c>
      <c r="AN33" s="59"/>
      <c r="AO33" s="65"/>
      <c r="AP33" s="65"/>
      <c r="AQ33" s="65"/>
    </row>
    <row r="34" spans="1:43" s="29" customFormat="1" ht="23.25">
      <c r="A34" s="52" t="s">
        <v>65</v>
      </c>
      <c r="B34" s="53" t="s">
        <v>143</v>
      </c>
      <c r="C34" s="54" t="s">
        <v>174</v>
      </c>
      <c r="D34" s="55" t="s">
        <v>162</v>
      </c>
      <c r="E34" s="56"/>
      <c r="F34" s="52" t="s">
        <v>272</v>
      </c>
      <c r="G34" s="57" t="s">
        <v>260</v>
      </c>
      <c r="H34" s="52" t="s">
        <v>318</v>
      </c>
      <c r="I34" s="58"/>
      <c r="J34" s="52" t="s">
        <v>360</v>
      </c>
      <c r="K34" s="58">
        <v>11</v>
      </c>
      <c r="L34" s="59" t="s">
        <v>37</v>
      </c>
      <c r="M34" s="52" t="s">
        <v>419</v>
      </c>
      <c r="N34" s="52" t="s">
        <v>44</v>
      </c>
      <c r="O34" s="52" t="s">
        <v>67</v>
      </c>
      <c r="P34" s="60">
        <f t="shared" si="7"/>
        <v>124</v>
      </c>
      <c r="Q34" s="58">
        <v>330</v>
      </c>
      <c r="R34" s="60">
        <f t="shared" si="8"/>
        <v>40920</v>
      </c>
      <c r="S34" s="61">
        <f t="shared" si="9"/>
        <v>4.0920000000000005</v>
      </c>
      <c r="T34" s="59"/>
      <c r="U34" s="59"/>
      <c r="V34" s="56"/>
      <c r="W34" s="62"/>
      <c r="X34" s="58"/>
      <c r="Y34" s="58"/>
      <c r="Z34" s="58"/>
      <c r="AA34" s="58"/>
      <c r="AB34" s="58"/>
      <c r="AC34" s="63">
        <f t="shared" si="10"/>
        <v>0</v>
      </c>
      <c r="AD34" s="60"/>
      <c r="AE34" s="60">
        <f t="shared" si="11"/>
        <v>0</v>
      </c>
      <c r="AF34" s="58"/>
      <c r="AG34" s="60"/>
      <c r="AH34" s="60">
        <f t="shared" si="12"/>
        <v>0</v>
      </c>
      <c r="AI34" s="60">
        <f t="shared" si="13"/>
        <v>40920</v>
      </c>
      <c r="AJ34" s="58"/>
      <c r="AK34" s="60"/>
      <c r="AL34" s="64"/>
      <c r="AM34" s="98">
        <v>1E-4</v>
      </c>
      <c r="AN34" s="59"/>
      <c r="AO34" s="65"/>
      <c r="AP34" s="65"/>
      <c r="AQ34" s="65"/>
    </row>
    <row r="35" spans="1:43" s="29" customFormat="1" ht="23.25">
      <c r="A35" s="52" t="s">
        <v>66</v>
      </c>
      <c r="B35" s="53" t="s">
        <v>143</v>
      </c>
      <c r="C35" s="54" t="s">
        <v>175</v>
      </c>
      <c r="D35" s="55" t="s">
        <v>142</v>
      </c>
      <c r="E35" s="56"/>
      <c r="F35" s="52" t="s">
        <v>91</v>
      </c>
      <c r="G35" s="57" t="s">
        <v>260</v>
      </c>
      <c r="H35" s="52" t="s">
        <v>318</v>
      </c>
      <c r="I35" s="58"/>
      <c r="J35" s="52" t="s">
        <v>361</v>
      </c>
      <c r="K35" s="58">
        <v>11</v>
      </c>
      <c r="L35" s="59" t="s">
        <v>37</v>
      </c>
      <c r="M35" s="52" t="s">
        <v>419</v>
      </c>
      <c r="N35" s="52" t="s">
        <v>44</v>
      </c>
      <c r="O35" s="52" t="s">
        <v>87</v>
      </c>
      <c r="P35" s="60">
        <f t="shared" si="7"/>
        <v>145</v>
      </c>
      <c r="Q35" s="58">
        <v>330</v>
      </c>
      <c r="R35" s="60">
        <f t="shared" si="8"/>
        <v>47850</v>
      </c>
      <c r="S35" s="61">
        <f t="shared" si="9"/>
        <v>4.7850000000000001</v>
      </c>
      <c r="T35" s="59"/>
      <c r="U35" s="59"/>
      <c r="V35" s="56"/>
      <c r="W35" s="62"/>
      <c r="X35" s="58"/>
      <c r="Y35" s="58"/>
      <c r="Z35" s="58"/>
      <c r="AA35" s="58"/>
      <c r="AB35" s="58"/>
      <c r="AC35" s="63">
        <f t="shared" si="10"/>
        <v>0</v>
      </c>
      <c r="AD35" s="60"/>
      <c r="AE35" s="60">
        <f t="shared" si="11"/>
        <v>0</v>
      </c>
      <c r="AF35" s="58"/>
      <c r="AG35" s="60"/>
      <c r="AH35" s="60">
        <f t="shared" si="12"/>
        <v>0</v>
      </c>
      <c r="AI35" s="60">
        <f t="shared" si="13"/>
        <v>47850</v>
      </c>
      <c r="AJ35" s="58"/>
      <c r="AK35" s="60"/>
      <c r="AL35" s="64"/>
      <c r="AM35" s="98">
        <v>1E-4</v>
      </c>
      <c r="AN35" s="59"/>
      <c r="AO35" s="65"/>
      <c r="AP35" s="65"/>
      <c r="AQ35" s="65"/>
    </row>
    <row r="36" spans="1:43" s="29" customFormat="1" ht="23.25">
      <c r="A36" s="52" t="s">
        <v>67</v>
      </c>
      <c r="B36" s="53" t="s">
        <v>143</v>
      </c>
      <c r="C36" s="54" t="s">
        <v>176</v>
      </c>
      <c r="D36" s="55" t="s">
        <v>155</v>
      </c>
      <c r="E36" s="56"/>
      <c r="F36" s="52" t="s">
        <v>273</v>
      </c>
      <c r="G36" s="57" t="s">
        <v>260</v>
      </c>
      <c r="H36" s="52" t="s">
        <v>320</v>
      </c>
      <c r="I36" s="58"/>
      <c r="J36" s="52" t="s">
        <v>362</v>
      </c>
      <c r="K36" s="58">
        <v>11</v>
      </c>
      <c r="L36" s="59" t="s">
        <v>37</v>
      </c>
      <c r="M36" s="52" t="s">
        <v>419</v>
      </c>
      <c r="N36" s="52" t="s">
        <v>419</v>
      </c>
      <c r="O36" s="52" t="s">
        <v>73</v>
      </c>
      <c r="P36" s="60">
        <f t="shared" si="7"/>
        <v>30</v>
      </c>
      <c r="Q36" s="58">
        <v>330</v>
      </c>
      <c r="R36" s="60">
        <f t="shared" si="8"/>
        <v>9900</v>
      </c>
      <c r="S36" s="61">
        <f t="shared" si="9"/>
        <v>0.9900000000000001</v>
      </c>
      <c r="T36" s="59"/>
      <c r="U36" s="59"/>
      <c r="V36" s="56"/>
      <c r="W36" s="62"/>
      <c r="X36" s="58"/>
      <c r="Y36" s="58"/>
      <c r="Z36" s="58"/>
      <c r="AA36" s="58"/>
      <c r="AB36" s="58"/>
      <c r="AC36" s="63">
        <f t="shared" si="10"/>
        <v>0</v>
      </c>
      <c r="AD36" s="60"/>
      <c r="AE36" s="60">
        <f t="shared" si="11"/>
        <v>0</v>
      </c>
      <c r="AF36" s="58"/>
      <c r="AG36" s="60"/>
      <c r="AH36" s="60">
        <f t="shared" si="12"/>
        <v>0</v>
      </c>
      <c r="AI36" s="60">
        <f t="shared" si="13"/>
        <v>9900</v>
      </c>
      <c r="AJ36" s="58"/>
      <c r="AK36" s="60"/>
      <c r="AL36" s="64"/>
      <c r="AM36" s="98">
        <v>1E-4</v>
      </c>
      <c r="AN36" s="59"/>
      <c r="AO36" s="65"/>
      <c r="AP36" s="65"/>
      <c r="AQ36" s="65"/>
    </row>
    <row r="37" spans="1:43" s="29" customFormat="1" ht="23.25">
      <c r="A37" s="52" t="s">
        <v>68</v>
      </c>
      <c r="B37" s="53" t="s">
        <v>140</v>
      </c>
      <c r="C37" s="54" t="s">
        <v>177</v>
      </c>
      <c r="D37" s="55" t="s">
        <v>178</v>
      </c>
      <c r="E37" s="56"/>
      <c r="F37" s="52" t="s">
        <v>274</v>
      </c>
      <c r="G37" s="57" t="s">
        <v>260</v>
      </c>
      <c r="H37" s="52" t="s">
        <v>318</v>
      </c>
      <c r="I37" s="58"/>
      <c r="J37" s="52" t="s">
        <v>363</v>
      </c>
      <c r="K37" s="58">
        <v>11</v>
      </c>
      <c r="L37" s="59" t="s">
        <v>37</v>
      </c>
      <c r="M37" s="52" t="s">
        <v>419</v>
      </c>
      <c r="N37" s="52" t="s">
        <v>419</v>
      </c>
      <c r="O37" s="52" t="s">
        <v>120</v>
      </c>
      <c r="P37" s="60">
        <f t="shared" si="7"/>
        <v>78</v>
      </c>
      <c r="Q37" s="58">
        <v>330</v>
      </c>
      <c r="R37" s="60">
        <f t="shared" si="8"/>
        <v>25740</v>
      </c>
      <c r="S37" s="61">
        <f t="shared" si="9"/>
        <v>2.5740000000000003</v>
      </c>
      <c r="T37" s="59"/>
      <c r="U37" s="59"/>
      <c r="V37" s="56"/>
      <c r="W37" s="62"/>
      <c r="X37" s="58"/>
      <c r="Y37" s="58"/>
      <c r="Z37" s="58"/>
      <c r="AA37" s="58"/>
      <c r="AB37" s="58"/>
      <c r="AC37" s="63">
        <f t="shared" si="10"/>
        <v>0</v>
      </c>
      <c r="AD37" s="60"/>
      <c r="AE37" s="60">
        <f t="shared" si="11"/>
        <v>0</v>
      </c>
      <c r="AF37" s="58"/>
      <c r="AG37" s="60"/>
      <c r="AH37" s="60">
        <f t="shared" si="12"/>
        <v>0</v>
      </c>
      <c r="AI37" s="60">
        <f t="shared" si="13"/>
        <v>25740</v>
      </c>
      <c r="AJ37" s="58"/>
      <c r="AK37" s="60"/>
      <c r="AL37" s="64"/>
      <c r="AM37" s="98">
        <v>1E-4</v>
      </c>
      <c r="AN37" s="59"/>
      <c r="AO37" s="65"/>
      <c r="AP37" s="65"/>
      <c r="AQ37" s="65"/>
    </row>
    <row r="38" spans="1:43" s="29" customFormat="1" ht="23.25">
      <c r="A38" s="52" t="s">
        <v>69</v>
      </c>
      <c r="B38" s="53" t="s">
        <v>140</v>
      </c>
      <c r="C38" s="54" t="s">
        <v>179</v>
      </c>
      <c r="D38" s="55" t="s">
        <v>142</v>
      </c>
      <c r="E38" s="56"/>
      <c r="F38" s="52" t="s">
        <v>108</v>
      </c>
      <c r="G38" s="57" t="s">
        <v>260</v>
      </c>
      <c r="H38" s="52" t="s">
        <v>320</v>
      </c>
      <c r="I38" s="58"/>
      <c r="J38" s="52" t="s">
        <v>364</v>
      </c>
      <c r="K38" s="58">
        <v>11</v>
      </c>
      <c r="L38" s="59" t="s">
        <v>37</v>
      </c>
      <c r="M38" s="52" t="s">
        <v>419</v>
      </c>
      <c r="N38" s="52" t="s">
        <v>44</v>
      </c>
      <c r="O38" s="52" t="s">
        <v>62</v>
      </c>
      <c r="P38" s="60">
        <f t="shared" si="7"/>
        <v>119</v>
      </c>
      <c r="Q38" s="58">
        <v>330</v>
      </c>
      <c r="R38" s="60">
        <f t="shared" si="8"/>
        <v>39270</v>
      </c>
      <c r="S38" s="61">
        <f t="shared" si="9"/>
        <v>3.927</v>
      </c>
      <c r="T38" s="59"/>
      <c r="U38" s="59"/>
      <c r="V38" s="56"/>
      <c r="W38" s="62"/>
      <c r="X38" s="58"/>
      <c r="Y38" s="58"/>
      <c r="Z38" s="58"/>
      <c r="AA38" s="58"/>
      <c r="AB38" s="58"/>
      <c r="AC38" s="63">
        <f t="shared" si="10"/>
        <v>0</v>
      </c>
      <c r="AD38" s="60"/>
      <c r="AE38" s="60">
        <f t="shared" si="11"/>
        <v>0</v>
      </c>
      <c r="AF38" s="58"/>
      <c r="AG38" s="60"/>
      <c r="AH38" s="60">
        <f t="shared" si="12"/>
        <v>0</v>
      </c>
      <c r="AI38" s="60">
        <f t="shared" si="13"/>
        <v>39270</v>
      </c>
      <c r="AJ38" s="58"/>
      <c r="AK38" s="60"/>
      <c r="AL38" s="64"/>
      <c r="AM38" s="98">
        <v>1E-4</v>
      </c>
      <c r="AN38" s="59"/>
      <c r="AO38" s="65"/>
      <c r="AP38" s="65"/>
      <c r="AQ38" s="65"/>
    </row>
    <row r="39" spans="1:43" s="29" customFormat="1" ht="23.25">
      <c r="A39" s="52" t="s">
        <v>70</v>
      </c>
      <c r="B39" s="53" t="s">
        <v>143</v>
      </c>
      <c r="C39" s="54" t="s">
        <v>180</v>
      </c>
      <c r="D39" s="55" t="s">
        <v>162</v>
      </c>
      <c r="E39" s="56"/>
      <c r="F39" s="52" t="s">
        <v>275</v>
      </c>
      <c r="G39" s="57" t="s">
        <v>260</v>
      </c>
      <c r="H39" s="52" t="s">
        <v>318</v>
      </c>
      <c r="I39" s="58"/>
      <c r="J39" s="52" t="s">
        <v>365</v>
      </c>
      <c r="K39" s="58">
        <v>11</v>
      </c>
      <c r="L39" s="59" t="s">
        <v>37</v>
      </c>
      <c r="M39" s="52" t="s">
        <v>419</v>
      </c>
      <c r="N39" s="52" t="s">
        <v>419</v>
      </c>
      <c r="O39" s="52" t="s">
        <v>124</v>
      </c>
      <c r="P39" s="60">
        <f t="shared" si="7"/>
        <v>82</v>
      </c>
      <c r="Q39" s="58">
        <v>330</v>
      </c>
      <c r="R39" s="60">
        <f t="shared" si="8"/>
        <v>27060</v>
      </c>
      <c r="S39" s="61">
        <f t="shared" si="9"/>
        <v>2.706</v>
      </c>
      <c r="T39" s="59"/>
      <c r="U39" s="59"/>
      <c r="V39" s="56"/>
      <c r="W39" s="62"/>
      <c r="X39" s="58"/>
      <c r="Y39" s="58"/>
      <c r="Z39" s="58"/>
      <c r="AA39" s="58"/>
      <c r="AB39" s="58"/>
      <c r="AC39" s="63">
        <f t="shared" si="10"/>
        <v>0</v>
      </c>
      <c r="AD39" s="60"/>
      <c r="AE39" s="60">
        <f t="shared" si="11"/>
        <v>0</v>
      </c>
      <c r="AF39" s="58"/>
      <c r="AG39" s="60"/>
      <c r="AH39" s="60">
        <f t="shared" si="12"/>
        <v>0</v>
      </c>
      <c r="AI39" s="60">
        <f t="shared" si="13"/>
        <v>27060</v>
      </c>
      <c r="AJ39" s="58"/>
      <c r="AK39" s="60"/>
      <c r="AL39" s="64"/>
      <c r="AM39" s="98">
        <v>1E-4</v>
      </c>
      <c r="AN39" s="59"/>
      <c r="AO39" s="65"/>
      <c r="AP39" s="65"/>
      <c r="AQ39" s="65"/>
    </row>
    <row r="40" spans="1:43" s="29" customFormat="1" ht="23.25">
      <c r="A40" s="52" t="s">
        <v>71</v>
      </c>
      <c r="B40" s="53" t="s">
        <v>140</v>
      </c>
      <c r="C40" s="54" t="s">
        <v>181</v>
      </c>
      <c r="D40" s="55" t="s">
        <v>142</v>
      </c>
      <c r="E40" s="56"/>
      <c r="F40" s="52" t="s">
        <v>276</v>
      </c>
      <c r="G40" s="57" t="s">
        <v>260</v>
      </c>
      <c r="H40" s="52" t="s">
        <v>320</v>
      </c>
      <c r="I40" s="58"/>
      <c r="J40" s="52" t="s">
        <v>113</v>
      </c>
      <c r="K40" s="58">
        <v>11</v>
      </c>
      <c r="L40" s="59" t="s">
        <v>37</v>
      </c>
      <c r="M40" s="52" t="s">
        <v>419</v>
      </c>
      <c r="N40" s="52" t="s">
        <v>419</v>
      </c>
      <c r="O40" s="52" t="s">
        <v>124</v>
      </c>
      <c r="P40" s="60">
        <f t="shared" si="7"/>
        <v>82</v>
      </c>
      <c r="Q40" s="58">
        <v>330</v>
      </c>
      <c r="R40" s="60">
        <f t="shared" si="8"/>
        <v>27060</v>
      </c>
      <c r="S40" s="61">
        <f t="shared" si="9"/>
        <v>2.706</v>
      </c>
      <c r="T40" s="59"/>
      <c r="U40" s="59"/>
      <c r="V40" s="56"/>
      <c r="W40" s="62"/>
      <c r="X40" s="58"/>
      <c r="Y40" s="58"/>
      <c r="Z40" s="58"/>
      <c r="AA40" s="58"/>
      <c r="AB40" s="58"/>
      <c r="AC40" s="63">
        <f t="shared" si="10"/>
        <v>0</v>
      </c>
      <c r="AD40" s="60"/>
      <c r="AE40" s="60">
        <f t="shared" si="11"/>
        <v>0</v>
      </c>
      <c r="AF40" s="58"/>
      <c r="AG40" s="60"/>
      <c r="AH40" s="60">
        <f t="shared" si="12"/>
        <v>0</v>
      </c>
      <c r="AI40" s="60">
        <f t="shared" si="13"/>
        <v>27060</v>
      </c>
      <c r="AJ40" s="58"/>
      <c r="AK40" s="60"/>
      <c r="AL40" s="64"/>
      <c r="AM40" s="98">
        <v>1E-4</v>
      </c>
      <c r="AN40" s="59"/>
      <c r="AO40" s="65"/>
      <c r="AP40" s="65"/>
      <c r="AQ40" s="65"/>
    </row>
    <row r="41" spans="1:43" s="29" customFormat="1" ht="23.25">
      <c r="A41" s="66" t="s">
        <v>72</v>
      </c>
      <c r="B41" s="53" t="s">
        <v>143</v>
      </c>
      <c r="C41" s="54" t="s">
        <v>182</v>
      </c>
      <c r="D41" s="55" t="s">
        <v>146</v>
      </c>
      <c r="E41" s="56"/>
      <c r="F41" s="52" t="s">
        <v>277</v>
      </c>
      <c r="G41" s="57" t="s">
        <v>260</v>
      </c>
      <c r="H41" s="52" t="s">
        <v>331</v>
      </c>
      <c r="I41" s="58"/>
      <c r="J41" s="52" t="s">
        <v>50</v>
      </c>
      <c r="K41" s="58">
        <v>11</v>
      </c>
      <c r="L41" s="59" t="s">
        <v>37</v>
      </c>
      <c r="M41" s="52" t="s">
        <v>50</v>
      </c>
      <c r="N41" s="52" t="s">
        <v>419</v>
      </c>
      <c r="O41" s="52" t="s">
        <v>112</v>
      </c>
      <c r="P41" s="60">
        <f t="shared" si="7"/>
        <v>2870</v>
      </c>
      <c r="Q41" s="58">
        <v>330</v>
      </c>
      <c r="R41" s="60">
        <f t="shared" si="8"/>
        <v>947100</v>
      </c>
      <c r="S41" s="61">
        <f t="shared" si="9"/>
        <v>94.710000000000008</v>
      </c>
      <c r="T41" s="59"/>
      <c r="U41" s="59"/>
      <c r="V41" s="56"/>
      <c r="W41" s="62"/>
      <c r="X41" s="58"/>
      <c r="Y41" s="58"/>
      <c r="Z41" s="58"/>
      <c r="AA41" s="58"/>
      <c r="AB41" s="58"/>
      <c r="AC41" s="63">
        <f t="shared" si="10"/>
        <v>0</v>
      </c>
      <c r="AD41" s="60"/>
      <c r="AE41" s="60">
        <f t="shared" si="11"/>
        <v>0</v>
      </c>
      <c r="AF41" s="58"/>
      <c r="AG41" s="60"/>
      <c r="AH41" s="60">
        <f t="shared" si="12"/>
        <v>0</v>
      </c>
      <c r="AI41" s="60">
        <f t="shared" si="13"/>
        <v>947100</v>
      </c>
      <c r="AJ41" s="58"/>
      <c r="AK41" s="60"/>
      <c r="AL41" s="64"/>
      <c r="AM41" s="98">
        <v>1E-4</v>
      </c>
      <c r="AN41" s="59"/>
      <c r="AO41" s="65"/>
      <c r="AP41" s="65"/>
      <c r="AQ41" s="65"/>
    </row>
    <row r="42" spans="1:43" s="29" customFormat="1" ht="23.25">
      <c r="A42" s="67"/>
      <c r="B42" s="53"/>
      <c r="C42" s="54"/>
      <c r="D42" s="55"/>
      <c r="E42" s="56"/>
      <c r="F42" s="52"/>
      <c r="G42" s="57" t="s">
        <v>260</v>
      </c>
      <c r="H42" s="52" t="s">
        <v>318</v>
      </c>
      <c r="I42" s="58"/>
      <c r="J42" s="52" t="s">
        <v>366</v>
      </c>
      <c r="K42" s="58">
        <v>11</v>
      </c>
      <c r="L42" s="59" t="s">
        <v>37</v>
      </c>
      <c r="M42" s="52" t="s">
        <v>419</v>
      </c>
      <c r="N42" s="52" t="s">
        <v>44</v>
      </c>
      <c r="O42" s="52" t="s">
        <v>62</v>
      </c>
      <c r="P42" s="60">
        <f t="shared" si="7"/>
        <v>119</v>
      </c>
      <c r="Q42" s="58">
        <v>330</v>
      </c>
      <c r="R42" s="60">
        <f t="shared" si="8"/>
        <v>39270</v>
      </c>
      <c r="S42" s="61">
        <f t="shared" si="9"/>
        <v>3.927</v>
      </c>
      <c r="T42" s="59"/>
      <c r="U42" s="59"/>
      <c r="V42" s="56"/>
      <c r="W42" s="62"/>
      <c r="X42" s="58"/>
      <c r="Y42" s="58"/>
      <c r="Z42" s="58"/>
      <c r="AA42" s="58"/>
      <c r="AB42" s="58"/>
      <c r="AC42" s="63">
        <f t="shared" si="10"/>
        <v>0</v>
      </c>
      <c r="AD42" s="60"/>
      <c r="AE42" s="60">
        <f t="shared" si="11"/>
        <v>0</v>
      </c>
      <c r="AF42" s="58"/>
      <c r="AG42" s="60"/>
      <c r="AH42" s="60">
        <f t="shared" si="12"/>
        <v>0</v>
      </c>
      <c r="AI42" s="60">
        <f t="shared" si="13"/>
        <v>39270</v>
      </c>
      <c r="AJ42" s="58"/>
      <c r="AK42" s="60"/>
      <c r="AL42" s="64"/>
      <c r="AM42" s="98">
        <v>1E-4</v>
      </c>
      <c r="AN42" s="59"/>
      <c r="AO42" s="65"/>
      <c r="AP42" s="65"/>
      <c r="AQ42" s="65"/>
    </row>
    <row r="43" spans="1:43" s="29" customFormat="1" ht="23.25">
      <c r="A43" s="52" t="s">
        <v>73</v>
      </c>
      <c r="B43" s="53" t="s">
        <v>143</v>
      </c>
      <c r="C43" s="54" t="s">
        <v>183</v>
      </c>
      <c r="D43" s="55" t="s">
        <v>184</v>
      </c>
      <c r="E43" s="56"/>
      <c r="F43" s="52" t="s">
        <v>278</v>
      </c>
      <c r="G43" s="57" t="s">
        <v>260</v>
      </c>
      <c r="H43" s="52" t="s">
        <v>318</v>
      </c>
      <c r="I43" s="58"/>
      <c r="J43" s="52" t="s">
        <v>367</v>
      </c>
      <c r="K43" s="58">
        <v>11</v>
      </c>
      <c r="L43" s="59" t="s">
        <v>37</v>
      </c>
      <c r="M43" s="52" t="s">
        <v>419</v>
      </c>
      <c r="N43" s="52" t="s">
        <v>44</v>
      </c>
      <c r="O43" s="52" t="s">
        <v>126</v>
      </c>
      <c r="P43" s="60">
        <f t="shared" si="7"/>
        <v>184</v>
      </c>
      <c r="Q43" s="58">
        <v>330</v>
      </c>
      <c r="R43" s="60">
        <f t="shared" si="8"/>
        <v>60720</v>
      </c>
      <c r="S43" s="61">
        <f t="shared" si="9"/>
        <v>6.0720000000000001</v>
      </c>
      <c r="T43" s="59"/>
      <c r="U43" s="59"/>
      <c r="V43" s="56"/>
      <c r="W43" s="62"/>
      <c r="X43" s="58"/>
      <c r="Y43" s="58"/>
      <c r="Z43" s="58"/>
      <c r="AA43" s="58"/>
      <c r="AB43" s="58"/>
      <c r="AC43" s="63">
        <f t="shared" si="10"/>
        <v>0</v>
      </c>
      <c r="AD43" s="60"/>
      <c r="AE43" s="60">
        <f t="shared" si="11"/>
        <v>0</v>
      </c>
      <c r="AF43" s="58"/>
      <c r="AG43" s="60"/>
      <c r="AH43" s="60">
        <f t="shared" si="12"/>
        <v>0</v>
      </c>
      <c r="AI43" s="60">
        <f t="shared" si="13"/>
        <v>60720</v>
      </c>
      <c r="AJ43" s="58"/>
      <c r="AK43" s="60"/>
      <c r="AL43" s="64"/>
      <c r="AM43" s="98">
        <v>1E-4</v>
      </c>
      <c r="AN43" s="59"/>
      <c r="AO43" s="65"/>
      <c r="AP43" s="65"/>
      <c r="AQ43" s="65"/>
    </row>
    <row r="44" spans="1:43" s="29" customFormat="1" ht="23.25">
      <c r="A44" s="52" t="s">
        <v>74</v>
      </c>
      <c r="B44" s="53" t="s">
        <v>143</v>
      </c>
      <c r="C44" s="54" t="s">
        <v>185</v>
      </c>
      <c r="D44" s="55" t="s">
        <v>186</v>
      </c>
      <c r="E44" s="56"/>
      <c r="F44" s="52" t="s">
        <v>279</v>
      </c>
      <c r="G44" s="57" t="s">
        <v>260</v>
      </c>
      <c r="H44" s="52" t="s">
        <v>332</v>
      </c>
      <c r="I44" s="58"/>
      <c r="J44" s="52" t="s">
        <v>59</v>
      </c>
      <c r="K44" s="58">
        <v>11</v>
      </c>
      <c r="L44" s="59" t="s">
        <v>37</v>
      </c>
      <c r="M44" s="52" t="s">
        <v>45</v>
      </c>
      <c r="N44" s="52" t="s">
        <v>46</v>
      </c>
      <c r="O44" s="52" t="s">
        <v>132</v>
      </c>
      <c r="P44" s="60">
        <f t="shared" si="7"/>
        <v>1190</v>
      </c>
      <c r="Q44" s="58">
        <v>330</v>
      </c>
      <c r="R44" s="60">
        <f t="shared" si="8"/>
        <v>392700</v>
      </c>
      <c r="S44" s="61">
        <f t="shared" si="9"/>
        <v>39.270000000000003</v>
      </c>
      <c r="T44" s="59"/>
      <c r="U44" s="59"/>
      <c r="V44" s="56"/>
      <c r="W44" s="62"/>
      <c r="X44" s="58"/>
      <c r="Y44" s="58"/>
      <c r="Z44" s="58"/>
      <c r="AA44" s="58"/>
      <c r="AB44" s="58"/>
      <c r="AC44" s="63">
        <f t="shared" si="10"/>
        <v>0</v>
      </c>
      <c r="AD44" s="60"/>
      <c r="AE44" s="60">
        <f t="shared" si="11"/>
        <v>0</v>
      </c>
      <c r="AF44" s="58"/>
      <c r="AG44" s="60"/>
      <c r="AH44" s="60">
        <f t="shared" si="12"/>
        <v>0</v>
      </c>
      <c r="AI44" s="60">
        <f t="shared" si="13"/>
        <v>392700</v>
      </c>
      <c r="AJ44" s="58"/>
      <c r="AK44" s="60"/>
      <c r="AL44" s="64"/>
      <c r="AM44" s="98">
        <v>1E-4</v>
      </c>
      <c r="AN44" s="59"/>
      <c r="AO44" s="65"/>
      <c r="AP44" s="65"/>
      <c r="AQ44" s="65"/>
    </row>
    <row r="45" spans="1:43" s="29" customFormat="1" ht="23.25">
      <c r="A45" s="52" t="s">
        <v>75</v>
      </c>
      <c r="B45" s="53" t="s">
        <v>143</v>
      </c>
      <c r="C45" s="54" t="s">
        <v>185</v>
      </c>
      <c r="D45" s="55" t="s">
        <v>186</v>
      </c>
      <c r="E45" s="56"/>
      <c r="F45" s="52" t="s">
        <v>279</v>
      </c>
      <c r="G45" s="57" t="s">
        <v>260</v>
      </c>
      <c r="H45" s="52" t="s">
        <v>318</v>
      </c>
      <c r="I45" s="58"/>
      <c r="J45" s="52" t="s">
        <v>368</v>
      </c>
      <c r="K45" s="58">
        <v>11</v>
      </c>
      <c r="L45" s="59" t="s">
        <v>37</v>
      </c>
      <c r="M45" s="52" t="s">
        <v>419</v>
      </c>
      <c r="N45" s="52" t="s">
        <v>44</v>
      </c>
      <c r="O45" s="52" t="s">
        <v>52</v>
      </c>
      <c r="P45" s="60">
        <f t="shared" si="7"/>
        <v>109</v>
      </c>
      <c r="Q45" s="58">
        <v>330</v>
      </c>
      <c r="R45" s="60">
        <f t="shared" si="8"/>
        <v>35970</v>
      </c>
      <c r="S45" s="61">
        <f t="shared" si="9"/>
        <v>3.597</v>
      </c>
      <c r="T45" s="59"/>
      <c r="U45" s="59"/>
      <c r="V45" s="56"/>
      <c r="W45" s="62"/>
      <c r="X45" s="58"/>
      <c r="Y45" s="58"/>
      <c r="Z45" s="58"/>
      <c r="AA45" s="58"/>
      <c r="AB45" s="58"/>
      <c r="AC45" s="63">
        <f t="shared" si="10"/>
        <v>0</v>
      </c>
      <c r="AD45" s="60"/>
      <c r="AE45" s="60">
        <f t="shared" si="11"/>
        <v>0</v>
      </c>
      <c r="AF45" s="58"/>
      <c r="AG45" s="60"/>
      <c r="AH45" s="60">
        <f t="shared" si="12"/>
        <v>0</v>
      </c>
      <c r="AI45" s="60">
        <f t="shared" si="13"/>
        <v>35970</v>
      </c>
      <c r="AJ45" s="58"/>
      <c r="AK45" s="60"/>
      <c r="AL45" s="64"/>
      <c r="AM45" s="98">
        <v>1E-4</v>
      </c>
      <c r="AN45" s="59"/>
      <c r="AO45" s="65"/>
      <c r="AP45" s="65"/>
      <c r="AQ45" s="65"/>
    </row>
    <row r="46" spans="1:43" s="29" customFormat="1" ht="23.25">
      <c r="A46" s="66" t="s">
        <v>76</v>
      </c>
      <c r="B46" s="53" t="s">
        <v>140</v>
      </c>
      <c r="C46" s="54" t="s">
        <v>187</v>
      </c>
      <c r="D46" s="55" t="s">
        <v>142</v>
      </c>
      <c r="E46" s="56"/>
      <c r="F46" s="52" t="s">
        <v>280</v>
      </c>
      <c r="G46" s="57" t="s">
        <v>260</v>
      </c>
      <c r="H46" s="52" t="s">
        <v>330</v>
      </c>
      <c r="I46" s="58"/>
      <c r="J46" s="52" t="s">
        <v>53</v>
      </c>
      <c r="K46" s="58">
        <v>11</v>
      </c>
      <c r="L46" s="59" t="s">
        <v>37</v>
      </c>
      <c r="M46" s="52" t="s">
        <v>49</v>
      </c>
      <c r="N46" s="52" t="s">
        <v>419</v>
      </c>
      <c r="O46" s="52" t="s">
        <v>61</v>
      </c>
      <c r="P46" s="60">
        <f t="shared" si="7"/>
        <v>2418</v>
      </c>
      <c r="Q46" s="58">
        <v>330</v>
      </c>
      <c r="R46" s="60">
        <f t="shared" si="8"/>
        <v>797940</v>
      </c>
      <c r="S46" s="61">
        <f t="shared" si="9"/>
        <v>79.793999999999997</v>
      </c>
      <c r="T46" s="59"/>
      <c r="U46" s="59"/>
      <c r="V46" s="56"/>
      <c r="W46" s="62"/>
      <c r="X46" s="58"/>
      <c r="Y46" s="58"/>
      <c r="Z46" s="58"/>
      <c r="AA46" s="58"/>
      <c r="AB46" s="58"/>
      <c r="AC46" s="63">
        <f t="shared" si="10"/>
        <v>0</v>
      </c>
      <c r="AD46" s="60"/>
      <c r="AE46" s="60">
        <f t="shared" si="11"/>
        <v>0</v>
      </c>
      <c r="AF46" s="58"/>
      <c r="AG46" s="60"/>
      <c r="AH46" s="60">
        <f t="shared" si="12"/>
        <v>0</v>
      </c>
      <c r="AI46" s="60">
        <f t="shared" si="13"/>
        <v>797940</v>
      </c>
      <c r="AJ46" s="58"/>
      <c r="AK46" s="60"/>
      <c r="AL46" s="64"/>
      <c r="AM46" s="98">
        <v>1E-4</v>
      </c>
      <c r="AN46" s="59"/>
      <c r="AO46" s="65"/>
      <c r="AP46" s="65"/>
      <c r="AQ46" s="65"/>
    </row>
    <row r="47" spans="1:43" s="29" customFormat="1" ht="23.25">
      <c r="A47" s="68"/>
      <c r="B47" s="53"/>
      <c r="C47" s="54"/>
      <c r="D47" s="55"/>
      <c r="E47" s="56"/>
      <c r="F47" s="52"/>
      <c r="G47" s="57" t="s">
        <v>260</v>
      </c>
      <c r="H47" s="52" t="s">
        <v>330</v>
      </c>
      <c r="I47" s="58"/>
      <c r="J47" s="52" t="s">
        <v>51</v>
      </c>
      <c r="K47" s="58">
        <v>11</v>
      </c>
      <c r="L47" s="59" t="s">
        <v>37</v>
      </c>
      <c r="M47" s="52" t="s">
        <v>46</v>
      </c>
      <c r="N47" s="52" t="s">
        <v>419</v>
      </c>
      <c r="O47" s="52" t="s">
        <v>59</v>
      </c>
      <c r="P47" s="60">
        <f t="shared" si="7"/>
        <v>1216</v>
      </c>
      <c r="Q47" s="58">
        <v>330</v>
      </c>
      <c r="R47" s="60">
        <f t="shared" si="8"/>
        <v>401280</v>
      </c>
      <c r="S47" s="61">
        <f t="shared" si="9"/>
        <v>40.128</v>
      </c>
      <c r="T47" s="59"/>
      <c r="U47" s="59"/>
      <c r="V47" s="56"/>
      <c r="W47" s="62"/>
      <c r="X47" s="58"/>
      <c r="Y47" s="58"/>
      <c r="Z47" s="58"/>
      <c r="AA47" s="58"/>
      <c r="AB47" s="58"/>
      <c r="AC47" s="63">
        <f t="shared" si="10"/>
        <v>0</v>
      </c>
      <c r="AD47" s="60"/>
      <c r="AE47" s="60">
        <f t="shared" si="11"/>
        <v>0</v>
      </c>
      <c r="AF47" s="58"/>
      <c r="AG47" s="60"/>
      <c r="AH47" s="60">
        <f t="shared" si="12"/>
        <v>0</v>
      </c>
      <c r="AI47" s="60">
        <f t="shared" si="13"/>
        <v>401280</v>
      </c>
      <c r="AJ47" s="58"/>
      <c r="AK47" s="60"/>
      <c r="AL47" s="64"/>
      <c r="AM47" s="98">
        <v>1E-4</v>
      </c>
      <c r="AN47" s="59"/>
      <c r="AO47" s="65"/>
      <c r="AP47" s="65"/>
      <c r="AQ47" s="65"/>
    </row>
    <row r="48" spans="1:43" s="29" customFormat="1" ht="23.25">
      <c r="A48" s="68"/>
      <c r="B48" s="53"/>
      <c r="C48" s="54"/>
      <c r="D48" s="55"/>
      <c r="E48" s="56"/>
      <c r="F48" s="52"/>
      <c r="G48" s="57" t="s">
        <v>260</v>
      </c>
      <c r="H48" s="52" t="s">
        <v>318</v>
      </c>
      <c r="I48" s="58"/>
      <c r="J48" s="52" t="s">
        <v>369</v>
      </c>
      <c r="K48" s="58">
        <v>11</v>
      </c>
      <c r="L48" s="59" t="s">
        <v>37</v>
      </c>
      <c r="M48" s="52" t="s">
        <v>419</v>
      </c>
      <c r="N48" s="52" t="s">
        <v>44</v>
      </c>
      <c r="O48" s="52" t="s">
        <v>118</v>
      </c>
      <c r="P48" s="60">
        <f t="shared" si="7"/>
        <v>176</v>
      </c>
      <c r="Q48" s="58">
        <v>330</v>
      </c>
      <c r="R48" s="60">
        <f t="shared" si="8"/>
        <v>58080</v>
      </c>
      <c r="S48" s="61">
        <f t="shared" si="9"/>
        <v>5.8080000000000007</v>
      </c>
      <c r="T48" s="59"/>
      <c r="U48" s="59"/>
      <c r="V48" s="56"/>
      <c r="W48" s="62"/>
      <c r="X48" s="58"/>
      <c r="Y48" s="58"/>
      <c r="Z48" s="58"/>
      <c r="AA48" s="58"/>
      <c r="AB48" s="58"/>
      <c r="AC48" s="63">
        <f t="shared" si="10"/>
        <v>0</v>
      </c>
      <c r="AD48" s="60"/>
      <c r="AE48" s="60">
        <f t="shared" si="11"/>
        <v>0</v>
      </c>
      <c r="AF48" s="58"/>
      <c r="AG48" s="60"/>
      <c r="AH48" s="60">
        <f t="shared" si="12"/>
        <v>0</v>
      </c>
      <c r="AI48" s="60">
        <f t="shared" si="13"/>
        <v>58080</v>
      </c>
      <c r="AJ48" s="58"/>
      <c r="AK48" s="60"/>
      <c r="AL48" s="64"/>
      <c r="AM48" s="98">
        <v>1E-4</v>
      </c>
      <c r="AN48" s="59"/>
      <c r="AO48" s="65"/>
      <c r="AP48" s="65"/>
      <c r="AQ48" s="65"/>
    </row>
    <row r="49" spans="1:43" s="29" customFormat="1" ht="23.25">
      <c r="A49" s="67"/>
      <c r="B49" s="53"/>
      <c r="C49" s="54"/>
      <c r="D49" s="55"/>
      <c r="E49" s="56"/>
      <c r="F49" s="52"/>
      <c r="G49" s="57" t="s">
        <v>260</v>
      </c>
      <c r="H49" s="52" t="s">
        <v>318</v>
      </c>
      <c r="I49" s="58"/>
      <c r="J49" s="52" t="s">
        <v>370</v>
      </c>
      <c r="K49" s="58">
        <v>11</v>
      </c>
      <c r="L49" s="59" t="s">
        <v>37</v>
      </c>
      <c r="M49" s="52" t="s">
        <v>419</v>
      </c>
      <c r="N49" s="52" t="s">
        <v>44</v>
      </c>
      <c r="O49" s="52" t="s">
        <v>122</v>
      </c>
      <c r="P49" s="60">
        <f t="shared" si="7"/>
        <v>180</v>
      </c>
      <c r="Q49" s="58">
        <v>330</v>
      </c>
      <c r="R49" s="60">
        <f t="shared" si="8"/>
        <v>59400</v>
      </c>
      <c r="S49" s="61">
        <f t="shared" si="9"/>
        <v>5.94</v>
      </c>
      <c r="T49" s="59"/>
      <c r="U49" s="59"/>
      <c r="V49" s="56"/>
      <c r="W49" s="62"/>
      <c r="X49" s="58"/>
      <c r="Y49" s="58"/>
      <c r="Z49" s="58"/>
      <c r="AA49" s="58"/>
      <c r="AB49" s="58"/>
      <c r="AC49" s="63">
        <f t="shared" si="10"/>
        <v>0</v>
      </c>
      <c r="AD49" s="60"/>
      <c r="AE49" s="60">
        <f t="shared" si="11"/>
        <v>0</v>
      </c>
      <c r="AF49" s="58"/>
      <c r="AG49" s="60"/>
      <c r="AH49" s="60">
        <f t="shared" si="12"/>
        <v>0</v>
      </c>
      <c r="AI49" s="60">
        <f t="shared" si="13"/>
        <v>59400</v>
      </c>
      <c r="AJ49" s="58"/>
      <c r="AK49" s="60"/>
      <c r="AL49" s="64"/>
      <c r="AM49" s="98">
        <v>1E-4</v>
      </c>
      <c r="AN49" s="59"/>
      <c r="AO49" s="65"/>
      <c r="AP49" s="65"/>
      <c r="AQ49" s="65"/>
    </row>
    <row r="50" spans="1:43" s="29" customFormat="1" ht="23.25">
      <c r="A50" s="52" t="s">
        <v>77</v>
      </c>
      <c r="B50" s="53" t="s">
        <v>143</v>
      </c>
      <c r="C50" s="54" t="s">
        <v>188</v>
      </c>
      <c r="D50" s="55" t="s">
        <v>142</v>
      </c>
      <c r="E50" s="56"/>
      <c r="F50" s="52" t="s">
        <v>281</v>
      </c>
      <c r="G50" s="57" t="s">
        <v>260</v>
      </c>
      <c r="H50" s="52" t="s">
        <v>333</v>
      </c>
      <c r="I50" s="58"/>
      <c r="J50" s="52" t="s">
        <v>58</v>
      </c>
      <c r="K50" s="58">
        <v>11</v>
      </c>
      <c r="L50" s="59" t="s">
        <v>37</v>
      </c>
      <c r="M50" s="52" t="s">
        <v>44</v>
      </c>
      <c r="N50" s="52" t="s">
        <v>419</v>
      </c>
      <c r="O50" s="52" t="s">
        <v>89</v>
      </c>
      <c r="P50" s="60">
        <f t="shared" si="7"/>
        <v>447</v>
      </c>
      <c r="Q50" s="58">
        <v>330</v>
      </c>
      <c r="R50" s="60">
        <f t="shared" si="8"/>
        <v>147510</v>
      </c>
      <c r="S50" s="61">
        <f t="shared" si="9"/>
        <v>14.751000000000001</v>
      </c>
      <c r="T50" s="59"/>
      <c r="U50" s="59"/>
      <c r="V50" s="56"/>
      <c r="W50" s="62"/>
      <c r="X50" s="58"/>
      <c r="Y50" s="58"/>
      <c r="Z50" s="58"/>
      <c r="AA50" s="58"/>
      <c r="AB50" s="58"/>
      <c r="AC50" s="63">
        <f t="shared" si="10"/>
        <v>0</v>
      </c>
      <c r="AD50" s="60"/>
      <c r="AE50" s="60">
        <f t="shared" si="11"/>
        <v>0</v>
      </c>
      <c r="AF50" s="58"/>
      <c r="AG50" s="60"/>
      <c r="AH50" s="60">
        <f t="shared" si="12"/>
        <v>0</v>
      </c>
      <c r="AI50" s="60">
        <f t="shared" si="13"/>
        <v>147510</v>
      </c>
      <c r="AJ50" s="58"/>
      <c r="AK50" s="60"/>
      <c r="AL50" s="64"/>
      <c r="AM50" s="98">
        <v>1E-4</v>
      </c>
      <c r="AN50" s="59"/>
      <c r="AO50" s="65"/>
      <c r="AP50" s="65"/>
      <c r="AQ50" s="65"/>
    </row>
    <row r="51" spans="1:43" s="29" customFormat="1" ht="23.25">
      <c r="A51" s="52" t="s">
        <v>78</v>
      </c>
      <c r="B51" s="53" t="s">
        <v>143</v>
      </c>
      <c r="C51" s="54" t="s">
        <v>189</v>
      </c>
      <c r="D51" s="55" t="s">
        <v>142</v>
      </c>
      <c r="E51" s="56"/>
      <c r="F51" s="52" t="s">
        <v>282</v>
      </c>
      <c r="G51" s="57" t="s">
        <v>260</v>
      </c>
      <c r="H51" s="52" t="s">
        <v>318</v>
      </c>
      <c r="I51" s="58"/>
      <c r="J51" s="52" t="s">
        <v>371</v>
      </c>
      <c r="K51" s="58">
        <v>11</v>
      </c>
      <c r="L51" s="59" t="s">
        <v>37</v>
      </c>
      <c r="M51" s="52" t="s">
        <v>419</v>
      </c>
      <c r="N51" s="52" t="s">
        <v>44</v>
      </c>
      <c r="O51" s="52" t="s">
        <v>76</v>
      </c>
      <c r="P51" s="60">
        <f t="shared" si="7"/>
        <v>133</v>
      </c>
      <c r="Q51" s="58">
        <v>330</v>
      </c>
      <c r="R51" s="60">
        <f t="shared" si="8"/>
        <v>43890</v>
      </c>
      <c r="S51" s="61">
        <f t="shared" si="9"/>
        <v>4.3890000000000002</v>
      </c>
      <c r="T51" s="59"/>
      <c r="U51" s="59"/>
      <c r="V51" s="56"/>
      <c r="W51" s="62"/>
      <c r="X51" s="58"/>
      <c r="Y51" s="58"/>
      <c r="Z51" s="58"/>
      <c r="AA51" s="58"/>
      <c r="AB51" s="58"/>
      <c r="AC51" s="63">
        <f t="shared" si="10"/>
        <v>0</v>
      </c>
      <c r="AD51" s="60"/>
      <c r="AE51" s="60">
        <f t="shared" si="11"/>
        <v>0</v>
      </c>
      <c r="AF51" s="58"/>
      <c r="AG51" s="60"/>
      <c r="AH51" s="60">
        <f t="shared" si="12"/>
        <v>0</v>
      </c>
      <c r="AI51" s="60">
        <f t="shared" si="13"/>
        <v>43890</v>
      </c>
      <c r="AJ51" s="58"/>
      <c r="AK51" s="60"/>
      <c r="AL51" s="64"/>
      <c r="AM51" s="98">
        <v>1E-4</v>
      </c>
      <c r="AN51" s="59"/>
      <c r="AO51" s="65"/>
      <c r="AP51" s="65"/>
      <c r="AQ51" s="65"/>
    </row>
    <row r="52" spans="1:43" s="29" customFormat="1" ht="23.25">
      <c r="A52" s="52" t="s">
        <v>79</v>
      </c>
      <c r="B52" s="53" t="s">
        <v>143</v>
      </c>
      <c r="C52" s="54" t="s">
        <v>190</v>
      </c>
      <c r="D52" s="55" t="s">
        <v>162</v>
      </c>
      <c r="E52" s="56"/>
      <c r="F52" s="52" t="s">
        <v>283</v>
      </c>
      <c r="G52" s="57" t="s">
        <v>260</v>
      </c>
      <c r="H52" s="52" t="s">
        <v>318</v>
      </c>
      <c r="I52" s="58"/>
      <c r="J52" s="52" t="s">
        <v>372</v>
      </c>
      <c r="K52" s="58">
        <v>11</v>
      </c>
      <c r="L52" s="59" t="s">
        <v>37</v>
      </c>
      <c r="M52" s="52" t="s">
        <v>419</v>
      </c>
      <c r="N52" s="52" t="s">
        <v>44</v>
      </c>
      <c r="O52" s="52" t="s">
        <v>53</v>
      </c>
      <c r="P52" s="60">
        <f t="shared" si="7"/>
        <v>110</v>
      </c>
      <c r="Q52" s="58">
        <v>330</v>
      </c>
      <c r="R52" s="60">
        <f t="shared" si="8"/>
        <v>36300</v>
      </c>
      <c r="S52" s="61">
        <f t="shared" si="9"/>
        <v>3.6300000000000003</v>
      </c>
      <c r="T52" s="59"/>
      <c r="U52" s="59"/>
      <c r="V52" s="56"/>
      <c r="W52" s="62"/>
      <c r="X52" s="58"/>
      <c r="Y52" s="58"/>
      <c r="Z52" s="58"/>
      <c r="AA52" s="58"/>
      <c r="AB52" s="58"/>
      <c r="AC52" s="63">
        <f t="shared" si="10"/>
        <v>0</v>
      </c>
      <c r="AD52" s="60"/>
      <c r="AE52" s="60">
        <f t="shared" si="11"/>
        <v>0</v>
      </c>
      <c r="AF52" s="58"/>
      <c r="AG52" s="60"/>
      <c r="AH52" s="60">
        <f t="shared" si="12"/>
        <v>0</v>
      </c>
      <c r="AI52" s="60">
        <f t="shared" si="13"/>
        <v>36300</v>
      </c>
      <c r="AJ52" s="58"/>
      <c r="AK52" s="60"/>
      <c r="AL52" s="64"/>
      <c r="AM52" s="98">
        <v>1E-4</v>
      </c>
      <c r="AN52" s="59"/>
      <c r="AO52" s="65"/>
      <c r="AP52" s="65"/>
      <c r="AQ52" s="65"/>
    </row>
    <row r="53" spans="1:43" s="29" customFormat="1" ht="23.25">
      <c r="A53" s="52" t="s">
        <v>80</v>
      </c>
      <c r="B53" s="53" t="s">
        <v>143</v>
      </c>
      <c r="C53" s="54" t="s">
        <v>191</v>
      </c>
      <c r="D53" s="55" t="s">
        <v>162</v>
      </c>
      <c r="E53" s="56"/>
      <c r="F53" s="52" t="s">
        <v>284</v>
      </c>
      <c r="G53" s="57" t="s">
        <v>260</v>
      </c>
      <c r="H53" s="52" t="s">
        <v>334</v>
      </c>
      <c r="I53" s="58"/>
      <c r="J53" s="52" t="s">
        <v>77</v>
      </c>
      <c r="K53" s="58">
        <v>11</v>
      </c>
      <c r="L53" s="59" t="s">
        <v>37</v>
      </c>
      <c r="M53" s="52" t="s">
        <v>44</v>
      </c>
      <c r="N53" s="52" t="s">
        <v>419</v>
      </c>
      <c r="O53" s="52" t="s">
        <v>61</v>
      </c>
      <c r="P53" s="60">
        <f t="shared" si="7"/>
        <v>418</v>
      </c>
      <c r="Q53" s="58">
        <v>330</v>
      </c>
      <c r="R53" s="60">
        <f t="shared" si="8"/>
        <v>137940</v>
      </c>
      <c r="S53" s="61">
        <f t="shared" si="9"/>
        <v>13.794</v>
      </c>
      <c r="T53" s="59"/>
      <c r="U53" s="59"/>
      <c r="V53" s="56"/>
      <c r="W53" s="62"/>
      <c r="X53" s="58"/>
      <c r="Y53" s="58"/>
      <c r="Z53" s="58"/>
      <c r="AA53" s="58"/>
      <c r="AB53" s="58"/>
      <c r="AC53" s="63">
        <f t="shared" si="10"/>
        <v>0</v>
      </c>
      <c r="AD53" s="60"/>
      <c r="AE53" s="60">
        <f t="shared" si="11"/>
        <v>0</v>
      </c>
      <c r="AF53" s="58"/>
      <c r="AG53" s="60"/>
      <c r="AH53" s="60">
        <f t="shared" si="12"/>
        <v>0</v>
      </c>
      <c r="AI53" s="60">
        <f t="shared" si="13"/>
        <v>137940</v>
      </c>
      <c r="AJ53" s="58"/>
      <c r="AK53" s="60"/>
      <c r="AL53" s="64"/>
      <c r="AM53" s="98">
        <v>1E-4</v>
      </c>
      <c r="AN53" s="59"/>
      <c r="AO53" s="65"/>
      <c r="AP53" s="65"/>
      <c r="AQ53" s="65"/>
    </row>
    <row r="54" spans="1:43" s="29" customFormat="1" ht="23.25">
      <c r="A54" s="66" t="s">
        <v>81</v>
      </c>
      <c r="B54" s="53" t="s">
        <v>140</v>
      </c>
      <c r="C54" s="54" t="s">
        <v>192</v>
      </c>
      <c r="D54" s="55" t="s">
        <v>142</v>
      </c>
      <c r="E54" s="56"/>
      <c r="F54" s="52" t="s">
        <v>285</v>
      </c>
      <c r="G54" s="57" t="s">
        <v>260</v>
      </c>
      <c r="H54" s="52" t="s">
        <v>330</v>
      </c>
      <c r="I54" s="58"/>
      <c r="J54" s="52" t="s">
        <v>50</v>
      </c>
      <c r="K54" s="58">
        <v>11</v>
      </c>
      <c r="L54" s="59" t="s">
        <v>37</v>
      </c>
      <c r="M54" s="52" t="s">
        <v>52</v>
      </c>
      <c r="N54" s="52" t="s">
        <v>44</v>
      </c>
      <c r="O54" s="52" t="s">
        <v>68</v>
      </c>
      <c r="P54" s="60">
        <f t="shared" si="7"/>
        <v>3725</v>
      </c>
      <c r="Q54" s="58">
        <v>330</v>
      </c>
      <c r="R54" s="60">
        <f t="shared" si="8"/>
        <v>1229250</v>
      </c>
      <c r="S54" s="61">
        <f t="shared" si="9"/>
        <v>122.92500000000001</v>
      </c>
      <c r="T54" s="59"/>
      <c r="U54" s="59"/>
      <c r="V54" s="56"/>
      <c r="W54" s="62"/>
      <c r="X54" s="58"/>
      <c r="Y54" s="58"/>
      <c r="Z54" s="58"/>
      <c r="AA54" s="58"/>
      <c r="AB54" s="58"/>
      <c r="AC54" s="63">
        <f t="shared" si="10"/>
        <v>0</v>
      </c>
      <c r="AD54" s="60"/>
      <c r="AE54" s="60">
        <f t="shared" si="11"/>
        <v>0</v>
      </c>
      <c r="AF54" s="58"/>
      <c r="AG54" s="60"/>
      <c r="AH54" s="60">
        <f t="shared" si="12"/>
        <v>0</v>
      </c>
      <c r="AI54" s="60">
        <f t="shared" si="13"/>
        <v>1229250</v>
      </c>
      <c r="AJ54" s="58"/>
      <c r="AK54" s="60"/>
      <c r="AL54" s="64"/>
      <c r="AM54" s="98">
        <v>1E-4</v>
      </c>
      <c r="AN54" s="59"/>
      <c r="AO54" s="65"/>
      <c r="AP54" s="65"/>
      <c r="AQ54" s="65"/>
    </row>
    <row r="55" spans="1:43" s="29" customFormat="1" ht="23.25">
      <c r="A55" s="67"/>
      <c r="B55" s="53" t="s">
        <v>140</v>
      </c>
      <c r="C55" s="54" t="s">
        <v>192</v>
      </c>
      <c r="D55" s="55" t="s">
        <v>142</v>
      </c>
      <c r="E55" s="56"/>
      <c r="F55" s="52"/>
      <c r="G55" s="57" t="s">
        <v>260</v>
      </c>
      <c r="H55" s="52" t="s">
        <v>318</v>
      </c>
      <c r="I55" s="58"/>
      <c r="J55" s="52" t="s">
        <v>373</v>
      </c>
      <c r="K55" s="58">
        <v>11</v>
      </c>
      <c r="L55" s="59" t="s">
        <v>37</v>
      </c>
      <c r="M55" s="52" t="s">
        <v>419</v>
      </c>
      <c r="N55" s="52" t="s">
        <v>419</v>
      </c>
      <c r="O55" s="52" t="s">
        <v>103</v>
      </c>
      <c r="P55" s="60">
        <f t="shared" si="7"/>
        <v>61</v>
      </c>
      <c r="Q55" s="58">
        <v>330</v>
      </c>
      <c r="R55" s="60">
        <f t="shared" si="8"/>
        <v>20130</v>
      </c>
      <c r="S55" s="61">
        <f t="shared" si="9"/>
        <v>2.0129999999999999</v>
      </c>
      <c r="T55" s="59"/>
      <c r="U55" s="59"/>
      <c r="V55" s="56"/>
      <c r="W55" s="62"/>
      <c r="X55" s="58"/>
      <c r="Y55" s="58"/>
      <c r="Z55" s="58"/>
      <c r="AA55" s="58"/>
      <c r="AB55" s="58"/>
      <c r="AC55" s="63">
        <f t="shared" si="10"/>
        <v>0</v>
      </c>
      <c r="AD55" s="60"/>
      <c r="AE55" s="60">
        <f t="shared" si="11"/>
        <v>0</v>
      </c>
      <c r="AF55" s="58"/>
      <c r="AG55" s="60"/>
      <c r="AH55" s="60">
        <f t="shared" si="12"/>
        <v>0</v>
      </c>
      <c r="AI55" s="60">
        <f t="shared" si="13"/>
        <v>20130</v>
      </c>
      <c r="AJ55" s="58"/>
      <c r="AK55" s="60"/>
      <c r="AL55" s="64"/>
      <c r="AM55" s="98">
        <v>1E-4</v>
      </c>
      <c r="AN55" s="59"/>
      <c r="AO55" s="65"/>
      <c r="AP55" s="65"/>
      <c r="AQ55" s="65"/>
    </row>
    <row r="56" spans="1:43" s="29" customFormat="1" ht="23.25">
      <c r="A56" s="52" t="s">
        <v>82</v>
      </c>
      <c r="B56" s="53" t="s">
        <v>143</v>
      </c>
      <c r="C56" s="54" t="s">
        <v>193</v>
      </c>
      <c r="D56" s="55" t="s">
        <v>142</v>
      </c>
      <c r="E56" s="56"/>
      <c r="F56" s="52" t="s">
        <v>274</v>
      </c>
      <c r="G56" s="57" t="s">
        <v>260</v>
      </c>
      <c r="H56" s="52" t="s">
        <v>318</v>
      </c>
      <c r="I56" s="58"/>
      <c r="J56" s="52" t="s">
        <v>374</v>
      </c>
      <c r="K56" s="58">
        <v>11</v>
      </c>
      <c r="L56" s="59" t="s">
        <v>37</v>
      </c>
      <c r="M56" s="52" t="s">
        <v>419</v>
      </c>
      <c r="N56" s="52" t="s">
        <v>45</v>
      </c>
      <c r="O56" s="52" t="s">
        <v>119</v>
      </c>
      <c r="P56" s="60">
        <f t="shared" si="7"/>
        <v>277</v>
      </c>
      <c r="Q56" s="58">
        <v>330</v>
      </c>
      <c r="R56" s="60">
        <f t="shared" si="8"/>
        <v>91410</v>
      </c>
      <c r="S56" s="61">
        <f t="shared" si="9"/>
        <v>9.141</v>
      </c>
      <c r="T56" s="59"/>
      <c r="U56" s="59"/>
      <c r="V56" s="56"/>
      <c r="W56" s="62"/>
      <c r="X56" s="58"/>
      <c r="Y56" s="58"/>
      <c r="Z56" s="58"/>
      <c r="AA56" s="58"/>
      <c r="AB56" s="58"/>
      <c r="AC56" s="63">
        <f t="shared" si="10"/>
        <v>0</v>
      </c>
      <c r="AD56" s="60"/>
      <c r="AE56" s="60">
        <f t="shared" si="11"/>
        <v>0</v>
      </c>
      <c r="AF56" s="58"/>
      <c r="AG56" s="60"/>
      <c r="AH56" s="60">
        <f t="shared" si="12"/>
        <v>0</v>
      </c>
      <c r="AI56" s="60">
        <f t="shared" si="13"/>
        <v>91410</v>
      </c>
      <c r="AJ56" s="58"/>
      <c r="AK56" s="60"/>
      <c r="AL56" s="64"/>
      <c r="AM56" s="98">
        <v>1E-4</v>
      </c>
      <c r="AN56" s="59"/>
      <c r="AO56" s="65"/>
      <c r="AP56" s="65"/>
      <c r="AQ56" s="65"/>
    </row>
    <row r="57" spans="1:43" s="29" customFormat="1" ht="23.25">
      <c r="A57" s="52" t="s">
        <v>83</v>
      </c>
      <c r="B57" s="53" t="s">
        <v>150</v>
      </c>
      <c r="C57" s="54" t="s">
        <v>193</v>
      </c>
      <c r="D57" s="55" t="s">
        <v>146</v>
      </c>
      <c r="E57" s="56"/>
      <c r="F57" s="52" t="s">
        <v>121</v>
      </c>
      <c r="G57" s="57" t="s">
        <v>260</v>
      </c>
      <c r="H57" s="52" t="s">
        <v>318</v>
      </c>
      <c r="I57" s="58"/>
      <c r="J57" s="52" t="s">
        <v>375</v>
      </c>
      <c r="K57" s="58">
        <v>11</v>
      </c>
      <c r="L57" s="59" t="s">
        <v>37</v>
      </c>
      <c r="M57" s="52" t="s">
        <v>419</v>
      </c>
      <c r="N57" s="52" t="s">
        <v>419</v>
      </c>
      <c r="O57" s="52" t="s">
        <v>111</v>
      </c>
      <c r="P57" s="60">
        <f t="shared" si="7"/>
        <v>69</v>
      </c>
      <c r="Q57" s="58">
        <v>330</v>
      </c>
      <c r="R57" s="60">
        <f t="shared" si="8"/>
        <v>22770</v>
      </c>
      <c r="S57" s="61">
        <f t="shared" si="9"/>
        <v>2.2770000000000001</v>
      </c>
      <c r="T57" s="59"/>
      <c r="U57" s="59"/>
      <c r="V57" s="56"/>
      <c r="W57" s="62"/>
      <c r="X57" s="58"/>
      <c r="Y57" s="58"/>
      <c r="Z57" s="58"/>
      <c r="AA57" s="58"/>
      <c r="AB57" s="58"/>
      <c r="AC57" s="63">
        <f t="shared" si="10"/>
        <v>0</v>
      </c>
      <c r="AD57" s="60"/>
      <c r="AE57" s="60">
        <f t="shared" si="11"/>
        <v>0</v>
      </c>
      <c r="AF57" s="58"/>
      <c r="AG57" s="60"/>
      <c r="AH57" s="60">
        <f t="shared" si="12"/>
        <v>0</v>
      </c>
      <c r="AI57" s="60">
        <f t="shared" si="13"/>
        <v>22770</v>
      </c>
      <c r="AJ57" s="58"/>
      <c r="AK57" s="60"/>
      <c r="AL57" s="64"/>
      <c r="AM57" s="98">
        <v>1E-4</v>
      </c>
      <c r="AN57" s="59"/>
      <c r="AO57" s="65"/>
      <c r="AP57" s="65"/>
      <c r="AQ57" s="65"/>
    </row>
    <row r="58" spans="1:43" s="29" customFormat="1" ht="23.25">
      <c r="A58" s="52" t="s">
        <v>84</v>
      </c>
      <c r="B58" s="53" t="s">
        <v>143</v>
      </c>
      <c r="C58" s="54" t="s">
        <v>194</v>
      </c>
      <c r="D58" s="55" t="s">
        <v>162</v>
      </c>
      <c r="E58" s="56"/>
      <c r="F58" s="52" t="s">
        <v>286</v>
      </c>
      <c r="G58" s="57" t="s">
        <v>260</v>
      </c>
      <c r="H58" s="52" t="s">
        <v>335</v>
      </c>
      <c r="I58" s="58"/>
      <c r="J58" s="52" t="s">
        <v>89</v>
      </c>
      <c r="K58" s="58">
        <v>11</v>
      </c>
      <c r="L58" s="59" t="s">
        <v>37</v>
      </c>
      <c r="M58" s="52" t="s">
        <v>48</v>
      </c>
      <c r="N58" s="52" t="s">
        <v>45</v>
      </c>
      <c r="O58" s="52" t="s">
        <v>420</v>
      </c>
      <c r="P58" s="60">
        <f t="shared" si="7"/>
        <v>2298</v>
      </c>
      <c r="Q58" s="58">
        <v>330</v>
      </c>
      <c r="R58" s="60">
        <f t="shared" si="8"/>
        <v>758340</v>
      </c>
      <c r="S58" s="61">
        <f t="shared" si="9"/>
        <v>75.834000000000003</v>
      </c>
      <c r="T58" s="59"/>
      <c r="U58" s="59"/>
      <c r="V58" s="56"/>
      <c r="W58" s="62"/>
      <c r="X58" s="58"/>
      <c r="Y58" s="58"/>
      <c r="Z58" s="58"/>
      <c r="AA58" s="58"/>
      <c r="AB58" s="58"/>
      <c r="AC58" s="63">
        <f t="shared" si="10"/>
        <v>0</v>
      </c>
      <c r="AD58" s="60"/>
      <c r="AE58" s="60">
        <f t="shared" si="11"/>
        <v>0</v>
      </c>
      <c r="AF58" s="58"/>
      <c r="AG58" s="60"/>
      <c r="AH58" s="60">
        <f t="shared" si="12"/>
        <v>0</v>
      </c>
      <c r="AI58" s="60">
        <f t="shared" si="13"/>
        <v>758340</v>
      </c>
      <c r="AJ58" s="58"/>
      <c r="AK58" s="60"/>
      <c r="AL58" s="64"/>
      <c r="AM58" s="98">
        <v>1E-4</v>
      </c>
      <c r="AN58" s="59"/>
      <c r="AO58" s="65"/>
      <c r="AP58" s="65"/>
      <c r="AQ58" s="65"/>
    </row>
    <row r="59" spans="1:43" s="29" customFormat="1" ht="23.25">
      <c r="A59" s="52" t="s">
        <v>85</v>
      </c>
      <c r="B59" s="53" t="s">
        <v>143</v>
      </c>
      <c r="C59" s="54" t="s">
        <v>195</v>
      </c>
      <c r="D59" s="55" t="s">
        <v>146</v>
      </c>
      <c r="E59" s="56"/>
      <c r="F59" s="52" t="s">
        <v>111</v>
      </c>
      <c r="G59" s="57" t="s">
        <v>260</v>
      </c>
      <c r="H59" s="52" t="s">
        <v>318</v>
      </c>
      <c r="I59" s="58"/>
      <c r="J59" s="52" t="s">
        <v>376</v>
      </c>
      <c r="K59" s="58">
        <v>11</v>
      </c>
      <c r="L59" s="59" t="s">
        <v>37</v>
      </c>
      <c r="M59" s="52" t="s">
        <v>419</v>
      </c>
      <c r="N59" s="52" t="s">
        <v>45</v>
      </c>
      <c r="O59" s="52" t="s">
        <v>82</v>
      </c>
      <c r="P59" s="60">
        <f t="shared" si="7"/>
        <v>239</v>
      </c>
      <c r="Q59" s="58">
        <v>330</v>
      </c>
      <c r="R59" s="60">
        <f t="shared" si="8"/>
        <v>78870</v>
      </c>
      <c r="S59" s="61">
        <f t="shared" si="9"/>
        <v>7.8870000000000005</v>
      </c>
      <c r="T59" s="59"/>
      <c r="U59" s="59"/>
      <c r="V59" s="56"/>
      <c r="W59" s="62"/>
      <c r="X59" s="58"/>
      <c r="Y59" s="58"/>
      <c r="Z59" s="58"/>
      <c r="AA59" s="58"/>
      <c r="AB59" s="58"/>
      <c r="AC59" s="63">
        <f t="shared" si="10"/>
        <v>0</v>
      </c>
      <c r="AD59" s="60"/>
      <c r="AE59" s="60">
        <f t="shared" si="11"/>
        <v>0</v>
      </c>
      <c r="AF59" s="58"/>
      <c r="AG59" s="60"/>
      <c r="AH59" s="60">
        <f t="shared" si="12"/>
        <v>0</v>
      </c>
      <c r="AI59" s="60">
        <f t="shared" si="13"/>
        <v>78870</v>
      </c>
      <c r="AJ59" s="58"/>
      <c r="AK59" s="60"/>
      <c r="AL59" s="64"/>
      <c r="AM59" s="98">
        <v>1E-4</v>
      </c>
      <c r="AN59" s="59"/>
      <c r="AO59" s="65"/>
      <c r="AP59" s="65"/>
      <c r="AQ59" s="65"/>
    </row>
    <row r="60" spans="1:43" s="29" customFormat="1" ht="23.25">
      <c r="A60" s="52" t="s">
        <v>86</v>
      </c>
      <c r="B60" s="53" t="s">
        <v>143</v>
      </c>
      <c r="C60" s="54" t="s">
        <v>196</v>
      </c>
      <c r="D60" s="55" t="s">
        <v>162</v>
      </c>
      <c r="E60" s="56"/>
      <c r="F60" s="52" t="s">
        <v>268</v>
      </c>
      <c r="G60" s="57" t="s">
        <v>260</v>
      </c>
      <c r="H60" s="52" t="s">
        <v>332</v>
      </c>
      <c r="I60" s="58"/>
      <c r="J60" s="52" t="s">
        <v>51</v>
      </c>
      <c r="K60" s="58">
        <v>11</v>
      </c>
      <c r="L60" s="59" t="s">
        <v>37</v>
      </c>
      <c r="M60" s="52" t="s">
        <v>52</v>
      </c>
      <c r="N60" s="52" t="s">
        <v>44</v>
      </c>
      <c r="O60" s="52" t="s">
        <v>43</v>
      </c>
      <c r="P60" s="60">
        <f t="shared" si="7"/>
        <v>3744</v>
      </c>
      <c r="Q60" s="58">
        <v>330</v>
      </c>
      <c r="R60" s="60">
        <f t="shared" si="8"/>
        <v>1235520</v>
      </c>
      <c r="S60" s="61">
        <f t="shared" si="9"/>
        <v>123.55200000000001</v>
      </c>
      <c r="T60" s="59"/>
      <c r="U60" s="59"/>
      <c r="V60" s="56"/>
      <c r="W60" s="62"/>
      <c r="X60" s="58"/>
      <c r="Y60" s="58"/>
      <c r="Z60" s="58"/>
      <c r="AA60" s="58"/>
      <c r="AB60" s="58"/>
      <c r="AC60" s="63">
        <f t="shared" si="10"/>
        <v>0</v>
      </c>
      <c r="AD60" s="60"/>
      <c r="AE60" s="60">
        <f t="shared" si="11"/>
        <v>0</v>
      </c>
      <c r="AF60" s="58"/>
      <c r="AG60" s="60"/>
      <c r="AH60" s="60">
        <f t="shared" si="12"/>
        <v>0</v>
      </c>
      <c r="AI60" s="60">
        <f t="shared" si="13"/>
        <v>1235520</v>
      </c>
      <c r="AJ60" s="58"/>
      <c r="AK60" s="60"/>
      <c r="AL60" s="64"/>
      <c r="AM60" s="98">
        <v>1E-4</v>
      </c>
      <c r="AN60" s="59"/>
      <c r="AO60" s="65"/>
      <c r="AP60" s="65"/>
      <c r="AQ60" s="65"/>
    </row>
    <row r="61" spans="1:43" s="29" customFormat="1" ht="23.25">
      <c r="A61" s="52" t="s">
        <v>43</v>
      </c>
      <c r="B61" s="53" t="s">
        <v>140</v>
      </c>
      <c r="C61" s="54" t="s">
        <v>197</v>
      </c>
      <c r="D61" s="55" t="s">
        <v>146</v>
      </c>
      <c r="E61" s="56"/>
      <c r="F61" s="52" t="s">
        <v>287</v>
      </c>
      <c r="G61" s="57" t="s">
        <v>260</v>
      </c>
      <c r="H61" s="52" t="s">
        <v>318</v>
      </c>
      <c r="I61" s="58"/>
      <c r="J61" s="52" t="s">
        <v>377</v>
      </c>
      <c r="K61" s="58">
        <v>11</v>
      </c>
      <c r="L61" s="59" t="s">
        <v>37</v>
      </c>
      <c r="M61" s="52" t="s">
        <v>419</v>
      </c>
      <c r="N61" s="52" t="s">
        <v>44</v>
      </c>
      <c r="O61" s="52" t="s">
        <v>43</v>
      </c>
      <c r="P61" s="60">
        <f t="shared" si="7"/>
        <v>144</v>
      </c>
      <c r="Q61" s="58">
        <v>330</v>
      </c>
      <c r="R61" s="60">
        <f t="shared" si="8"/>
        <v>47520</v>
      </c>
      <c r="S61" s="61">
        <f t="shared" si="9"/>
        <v>4.7520000000000007</v>
      </c>
      <c r="T61" s="59"/>
      <c r="U61" s="59"/>
      <c r="V61" s="56"/>
      <c r="W61" s="62"/>
      <c r="X61" s="58"/>
      <c r="Y61" s="58"/>
      <c r="Z61" s="58"/>
      <c r="AA61" s="58"/>
      <c r="AB61" s="58"/>
      <c r="AC61" s="63">
        <f t="shared" si="10"/>
        <v>0</v>
      </c>
      <c r="AD61" s="60"/>
      <c r="AE61" s="60">
        <f t="shared" si="11"/>
        <v>0</v>
      </c>
      <c r="AF61" s="58"/>
      <c r="AG61" s="60"/>
      <c r="AH61" s="60">
        <f t="shared" si="12"/>
        <v>0</v>
      </c>
      <c r="AI61" s="60">
        <f t="shared" si="13"/>
        <v>47520</v>
      </c>
      <c r="AJ61" s="58"/>
      <c r="AK61" s="60"/>
      <c r="AL61" s="64"/>
      <c r="AM61" s="98">
        <v>1E-4</v>
      </c>
      <c r="AN61" s="59"/>
      <c r="AO61" s="65"/>
      <c r="AP61" s="65"/>
      <c r="AQ61" s="65"/>
    </row>
    <row r="62" spans="1:43" s="29" customFormat="1" ht="23.25">
      <c r="A62" s="52" t="s">
        <v>87</v>
      </c>
      <c r="B62" s="53" t="s">
        <v>140</v>
      </c>
      <c r="C62" s="54" t="s">
        <v>198</v>
      </c>
      <c r="D62" s="55" t="s">
        <v>142</v>
      </c>
      <c r="E62" s="56"/>
      <c r="F62" s="52" t="s">
        <v>288</v>
      </c>
      <c r="G62" s="57" t="s">
        <v>260</v>
      </c>
      <c r="H62" s="52" t="s">
        <v>318</v>
      </c>
      <c r="I62" s="58"/>
      <c r="J62" s="52" t="s">
        <v>378</v>
      </c>
      <c r="K62" s="58">
        <v>11</v>
      </c>
      <c r="L62" s="59" t="s">
        <v>37</v>
      </c>
      <c r="M62" s="52" t="s">
        <v>419</v>
      </c>
      <c r="N62" s="52" t="s">
        <v>45</v>
      </c>
      <c r="O62" s="52" t="s">
        <v>49</v>
      </c>
      <c r="P62" s="60">
        <f t="shared" si="7"/>
        <v>206</v>
      </c>
      <c r="Q62" s="58">
        <v>330</v>
      </c>
      <c r="R62" s="60">
        <f t="shared" si="8"/>
        <v>67980</v>
      </c>
      <c r="S62" s="61">
        <f t="shared" si="9"/>
        <v>6.798</v>
      </c>
      <c r="T62" s="59"/>
      <c r="U62" s="59"/>
      <c r="V62" s="56"/>
      <c r="W62" s="62"/>
      <c r="X62" s="58"/>
      <c r="Y62" s="58"/>
      <c r="Z62" s="58"/>
      <c r="AA62" s="58"/>
      <c r="AB62" s="58"/>
      <c r="AC62" s="63">
        <f t="shared" si="10"/>
        <v>0</v>
      </c>
      <c r="AD62" s="60"/>
      <c r="AE62" s="60">
        <f t="shared" si="11"/>
        <v>0</v>
      </c>
      <c r="AF62" s="58"/>
      <c r="AG62" s="60"/>
      <c r="AH62" s="60">
        <f t="shared" si="12"/>
        <v>0</v>
      </c>
      <c r="AI62" s="60">
        <f t="shared" si="13"/>
        <v>67980</v>
      </c>
      <c r="AJ62" s="58"/>
      <c r="AK62" s="60"/>
      <c r="AL62" s="64"/>
      <c r="AM62" s="98">
        <v>1E-4</v>
      </c>
      <c r="AN62" s="59"/>
      <c r="AO62" s="65"/>
      <c r="AP62" s="65"/>
      <c r="AQ62" s="65"/>
    </row>
    <row r="63" spans="1:43" s="29" customFormat="1" ht="23.25">
      <c r="A63" s="52" t="s">
        <v>88</v>
      </c>
      <c r="B63" s="53" t="s">
        <v>140</v>
      </c>
      <c r="C63" s="54" t="s">
        <v>199</v>
      </c>
      <c r="D63" s="55" t="s">
        <v>142</v>
      </c>
      <c r="E63" s="56"/>
      <c r="F63" s="52" t="s">
        <v>289</v>
      </c>
      <c r="G63" s="57" t="s">
        <v>260</v>
      </c>
      <c r="H63" s="52" t="s">
        <v>318</v>
      </c>
      <c r="I63" s="58"/>
      <c r="J63" s="52" t="s">
        <v>379</v>
      </c>
      <c r="K63" s="58">
        <v>11</v>
      </c>
      <c r="L63" s="59" t="s">
        <v>37</v>
      </c>
      <c r="M63" s="52" t="s">
        <v>44</v>
      </c>
      <c r="N63" s="52" t="s">
        <v>44</v>
      </c>
      <c r="O63" s="52" t="s">
        <v>70</v>
      </c>
      <c r="P63" s="60">
        <f t="shared" si="7"/>
        <v>527</v>
      </c>
      <c r="Q63" s="58">
        <v>330</v>
      </c>
      <c r="R63" s="60">
        <f t="shared" si="8"/>
        <v>173910</v>
      </c>
      <c r="S63" s="61">
        <f t="shared" si="9"/>
        <v>17.391000000000002</v>
      </c>
      <c r="T63" s="59"/>
      <c r="U63" s="59"/>
      <c r="V63" s="56"/>
      <c r="W63" s="62"/>
      <c r="X63" s="58"/>
      <c r="Y63" s="58"/>
      <c r="Z63" s="58"/>
      <c r="AA63" s="58"/>
      <c r="AB63" s="58"/>
      <c r="AC63" s="63">
        <f t="shared" si="10"/>
        <v>0</v>
      </c>
      <c r="AD63" s="60"/>
      <c r="AE63" s="60">
        <f t="shared" si="11"/>
        <v>0</v>
      </c>
      <c r="AF63" s="58"/>
      <c r="AG63" s="60"/>
      <c r="AH63" s="60">
        <f t="shared" si="12"/>
        <v>0</v>
      </c>
      <c r="AI63" s="60">
        <f t="shared" si="13"/>
        <v>173910</v>
      </c>
      <c r="AJ63" s="58"/>
      <c r="AK63" s="60"/>
      <c r="AL63" s="64"/>
      <c r="AM63" s="98">
        <v>1E-4</v>
      </c>
      <c r="AN63" s="59"/>
      <c r="AO63" s="65"/>
      <c r="AP63" s="65"/>
      <c r="AQ63" s="65"/>
    </row>
    <row r="64" spans="1:43" s="29" customFormat="1" ht="23.25">
      <c r="A64" s="52" t="s">
        <v>89</v>
      </c>
      <c r="B64" s="53" t="s">
        <v>143</v>
      </c>
      <c r="C64" s="54" t="s">
        <v>200</v>
      </c>
      <c r="D64" s="55" t="s">
        <v>142</v>
      </c>
      <c r="E64" s="56"/>
      <c r="F64" s="52" t="s">
        <v>261</v>
      </c>
      <c r="G64" s="57" t="s">
        <v>260</v>
      </c>
      <c r="H64" s="52" t="s">
        <v>322</v>
      </c>
      <c r="I64" s="58"/>
      <c r="J64" s="52" t="s">
        <v>60</v>
      </c>
      <c r="K64" s="58">
        <v>11</v>
      </c>
      <c r="L64" s="59" t="s">
        <v>37</v>
      </c>
      <c r="M64" s="52" t="s">
        <v>58</v>
      </c>
      <c r="N64" s="52" t="s">
        <v>45</v>
      </c>
      <c r="O64" s="52" t="s">
        <v>132</v>
      </c>
      <c r="P64" s="60">
        <f t="shared" si="7"/>
        <v>6290</v>
      </c>
      <c r="Q64" s="58">
        <v>330</v>
      </c>
      <c r="R64" s="60">
        <f t="shared" si="8"/>
        <v>2075700</v>
      </c>
      <c r="S64" s="61">
        <f t="shared" si="9"/>
        <v>207.57000000000002</v>
      </c>
      <c r="T64" s="59"/>
      <c r="U64" s="59"/>
      <c r="V64" s="56"/>
      <c r="W64" s="62"/>
      <c r="X64" s="58"/>
      <c r="Y64" s="58"/>
      <c r="Z64" s="58"/>
      <c r="AA64" s="58"/>
      <c r="AB64" s="58"/>
      <c r="AC64" s="63">
        <f t="shared" si="10"/>
        <v>0</v>
      </c>
      <c r="AD64" s="60"/>
      <c r="AE64" s="60">
        <f t="shared" si="11"/>
        <v>0</v>
      </c>
      <c r="AF64" s="58"/>
      <c r="AG64" s="60"/>
      <c r="AH64" s="60">
        <f t="shared" si="12"/>
        <v>0</v>
      </c>
      <c r="AI64" s="60">
        <f t="shared" si="13"/>
        <v>2075700</v>
      </c>
      <c r="AJ64" s="58"/>
      <c r="AK64" s="60"/>
      <c r="AL64" s="64"/>
      <c r="AM64" s="98">
        <v>1E-4</v>
      </c>
      <c r="AN64" s="59"/>
      <c r="AO64" s="65"/>
      <c r="AP64" s="65"/>
      <c r="AQ64" s="65"/>
    </row>
    <row r="65" spans="1:43" s="29" customFormat="1" ht="23.25">
      <c r="A65" s="52" t="s">
        <v>90</v>
      </c>
      <c r="B65" s="53" t="s">
        <v>150</v>
      </c>
      <c r="C65" s="54" t="s">
        <v>201</v>
      </c>
      <c r="D65" s="55" t="s">
        <v>146</v>
      </c>
      <c r="E65" s="56"/>
      <c r="F65" s="52" t="s">
        <v>99</v>
      </c>
      <c r="G65" s="57" t="s">
        <v>260</v>
      </c>
      <c r="H65" s="52" t="s">
        <v>320</v>
      </c>
      <c r="I65" s="58"/>
      <c r="J65" s="52" t="s">
        <v>380</v>
      </c>
      <c r="K65" s="58">
        <v>11</v>
      </c>
      <c r="L65" s="59" t="s">
        <v>37</v>
      </c>
      <c r="M65" s="52" t="s">
        <v>419</v>
      </c>
      <c r="N65" s="52" t="s">
        <v>44</v>
      </c>
      <c r="O65" s="52" t="s">
        <v>70</v>
      </c>
      <c r="P65" s="60">
        <f t="shared" si="7"/>
        <v>127</v>
      </c>
      <c r="Q65" s="58">
        <v>330</v>
      </c>
      <c r="R65" s="60">
        <f t="shared" si="8"/>
        <v>41910</v>
      </c>
      <c r="S65" s="61">
        <f t="shared" si="9"/>
        <v>4.1909999999999998</v>
      </c>
      <c r="T65" s="59"/>
      <c r="U65" s="59"/>
      <c r="V65" s="56"/>
      <c r="W65" s="62"/>
      <c r="X65" s="58"/>
      <c r="Y65" s="58"/>
      <c r="Z65" s="58"/>
      <c r="AA65" s="58"/>
      <c r="AB65" s="58"/>
      <c r="AC65" s="63">
        <f t="shared" si="10"/>
        <v>0</v>
      </c>
      <c r="AD65" s="60"/>
      <c r="AE65" s="60">
        <f t="shared" si="11"/>
        <v>0</v>
      </c>
      <c r="AF65" s="58"/>
      <c r="AG65" s="60"/>
      <c r="AH65" s="60">
        <f t="shared" si="12"/>
        <v>0</v>
      </c>
      <c r="AI65" s="60">
        <f t="shared" si="13"/>
        <v>41910</v>
      </c>
      <c r="AJ65" s="58"/>
      <c r="AK65" s="60"/>
      <c r="AL65" s="64"/>
      <c r="AM65" s="98">
        <v>1E-4</v>
      </c>
      <c r="AN65" s="59"/>
      <c r="AO65" s="65"/>
      <c r="AP65" s="65"/>
      <c r="AQ65" s="65"/>
    </row>
    <row r="66" spans="1:43" s="29" customFormat="1" ht="23.25">
      <c r="A66" s="52" t="s">
        <v>91</v>
      </c>
      <c r="B66" s="53" t="s">
        <v>143</v>
      </c>
      <c r="C66" s="54" t="s">
        <v>202</v>
      </c>
      <c r="D66" s="55" t="s">
        <v>203</v>
      </c>
      <c r="E66" s="56"/>
      <c r="F66" s="52" t="s">
        <v>290</v>
      </c>
      <c r="G66" s="57" t="s">
        <v>260</v>
      </c>
      <c r="H66" s="52" t="s">
        <v>318</v>
      </c>
      <c r="I66" s="58"/>
      <c r="J66" s="52" t="s">
        <v>381</v>
      </c>
      <c r="K66" s="58">
        <v>11</v>
      </c>
      <c r="L66" s="59" t="s">
        <v>37</v>
      </c>
      <c r="M66" s="52" t="s">
        <v>419</v>
      </c>
      <c r="N66" s="52" t="s">
        <v>419</v>
      </c>
      <c r="O66" s="52" t="s">
        <v>103</v>
      </c>
      <c r="P66" s="60">
        <f t="shared" si="7"/>
        <v>61</v>
      </c>
      <c r="Q66" s="58">
        <v>330</v>
      </c>
      <c r="R66" s="60">
        <f t="shared" si="8"/>
        <v>20130</v>
      </c>
      <c r="S66" s="61">
        <f t="shared" si="9"/>
        <v>2.0129999999999999</v>
      </c>
      <c r="T66" s="59"/>
      <c r="U66" s="59"/>
      <c r="V66" s="56"/>
      <c r="W66" s="62"/>
      <c r="X66" s="58"/>
      <c r="Y66" s="58"/>
      <c r="Z66" s="58"/>
      <c r="AA66" s="58"/>
      <c r="AB66" s="58"/>
      <c r="AC66" s="63">
        <f t="shared" si="10"/>
        <v>0</v>
      </c>
      <c r="AD66" s="60"/>
      <c r="AE66" s="60">
        <f t="shared" si="11"/>
        <v>0</v>
      </c>
      <c r="AF66" s="58"/>
      <c r="AG66" s="60"/>
      <c r="AH66" s="60">
        <f t="shared" si="12"/>
        <v>0</v>
      </c>
      <c r="AI66" s="60">
        <f t="shared" si="13"/>
        <v>20130</v>
      </c>
      <c r="AJ66" s="58"/>
      <c r="AK66" s="60"/>
      <c r="AL66" s="64"/>
      <c r="AM66" s="98">
        <v>1E-4</v>
      </c>
      <c r="AN66" s="59"/>
      <c r="AO66" s="65"/>
      <c r="AP66" s="65"/>
      <c r="AQ66" s="65"/>
    </row>
    <row r="67" spans="1:43" s="29" customFormat="1" ht="23.25">
      <c r="A67" s="52" t="s">
        <v>92</v>
      </c>
      <c r="B67" s="53" t="s">
        <v>143</v>
      </c>
      <c r="C67" s="54" t="s">
        <v>204</v>
      </c>
      <c r="D67" s="55" t="s">
        <v>205</v>
      </c>
      <c r="E67" s="56"/>
      <c r="F67" s="52" t="s">
        <v>287</v>
      </c>
      <c r="G67" s="57" t="s">
        <v>260</v>
      </c>
      <c r="H67" s="52" t="s">
        <v>318</v>
      </c>
      <c r="I67" s="58"/>
      <c r="J67" s="52" t="s">
        <v>382</v>
      </c>
      <c r="K67" s="58">
        <v>11</v>
      </c>
      <c r="L67" s="59" t="s">
        <v>37</v>
      </c>
      <c r="M67" s="52" t="s">
        <v>419</v>
      </c>
      <c r="N67" s="52" t="s">
        <v>44</v>
      </c>
      <c r="O67" s="52" t="s">
        <v>43</v>
      </c>
      <c r="P67" s="60">
        <f t="shared" si="7"/>
        <v>144</v>
      </c>
      <c r="Q67" s="58">
        <v>330</v>
      </c>
      <c r="R67" s="60">
        <f t="shared" si="8"/>
        <v>47520</v>
      </c>
      <c r="S67" s="61">
        <f t="shared" si="9"/>
        <v>4.7520000000000007</v>
      </c>
      <c r="T67" s="59"/>
      <c r="U67" s="59"/>
      <c r="V67" s="56"/>
      <c r="W67" s="62"/>
      <c r="X67" s="58"/>
      <c r="Y67" s="58"/>
      <c r="Z67" s="58"/>
      <c r="AA67" s="58"/>
      <c r="AB67" s="58"/>
      <c r="AC67" s="63">
        <f t="shared" si="10"/>
        <v>0</v>
      </c>
      <c r="AD67" s="60"/>
      <c r="AE67" s="60">
        <f t="shared" si="11"/>
        <v>0</v>
      </c>
      <c r="AF67" s="58"/>
      <c r="AG67" s="60"/>
      <c r="AH67" s="60">
        <f t="shared" si="12"/>
        <v>0</v>
      </c>
      <c r="AI67" s="60">
        <f t="shared" si="13"/>
        <v>47520</v>
      </c>
      <c r="AJ67" s="58"/>
      <c r="AK67" s="60"/>
      <c r="AL67" s="64"/>
      <c r="AM67" s="98">
        <v>1E-4</v>
      </c>
      <c r="AN67" s="59"/>
      <c r="AO67" s="65"/>
      <c r="AP67" s="65"/>
      <c r="AQ67" s="65"/>
    </row>
    <row r="68" spans="1:43" s="29" customFormat="1" ht="23.25">
      <c r="A68" s="52" t="s">
        <v>93</v>
      </c>
      <c r="B68" s="53" t="s">
        <v>140</v>
      </c>
      <c r="C68" s="54" t="s">
        <v>206</v>
      </c>
      <c r="D68" s="55" t="s">
        <v>207</v>
      </c>
      <c r="E68" s="56"/>
      <c r="F68" s="52" t="s">
        <v>291</v>
      </c>
      <c r="G68" s="57" t="s">
        <v>260</v>
      </c>
      <c r="H68" s="52" t="s">
        <v>334</v>
      </c>
      <c r="I68" s="58"/>
      <c r="J68" s="52" t="s">
        <v>43</v>
      </c>
      <c r="K68" s="58">
        <v>11</v>
      </c>
      <c r="L68" s="59" t="s">
        <v>37</v>
      </c>
      <c r="M68" s="52" t="s">
        <v>419</v>
      </c>
      <c r="N68" s="52" t="s">
        <v>46</v>
      </c>
      <c r="O68" s="52" t="s">
        <v>104</v>
      </c>
      <c r="P68" s="60">
        <f t="shared" si="7"/>
        <v>362</v>
      </c>
      <c r="Q68" s="58">
        <v>330</v>
      </c>
      <c r="R68" s="60">
        <f t="shared" si="8"/>
        <v>119460</v>
      </c>
      <c r="S68" s="61">
        <f t="shared" si="9"/>
        <v>11.946</v>
      </c>
      <c r="T68" s="59"/>
      <c r="U68" s="59"/>
      <c r="V68" s="56"/>
      <c r="W68" s="62"/>
      <c r="X68" s="58"/>
      <c r="Y68" s="58"/>
      <c r="Z68" s="58"/>
      <c r="AA68" s="58"/>
      <c r="AB68" s="58"/>
      <c r="AC68" s="63">
        <f t="shared" si="10"/>
        <v>0</v>
      </c>
      <c r="AD68" s="60"/>
      <c r="AE68" s="60">
        <f t="shared" si="11"/>
        <v>0</v>
      </c>
      <c r="AF68" s="58"/>
      <c r="AG68" s="60"/>
      <c r="AH68" s="60">
        <f t="shared" si="12"/>
        <v>0</v>
      </c>
      <c r="AI68" s="60">
        <f t="shared" si="13"/>
        <v>119460</v>
      </c>
      <c r="AJ68" s="58"/>
      <c r="AK68" s="60"/>
      <c r="AL68" s="64"/>
      <c r="AM68" s="98">
        <v>1E-4</v>
      </c>
      <c r="AN68" s="59"/>
      <c r="AO68" s="65"/>
      <c r="AP68" s="65"/>
      <c r="AQ68" s="65"/>
    </row>
    <row r="69" spans="1:43" s="29" customFormat="1" ht="23.25">
      <c r="A69" s="52" t="s">
        <v>94</v>
      </c>
      <c r="B69" s="53" t="s">
        <v>143</v>
      </c>
      <c r="C69" s="54" t="s">
        <v>208</v>
      </c>
      <c r="D69" s="55" t="s">
        <v>209</v>
      </c>
      <c r="E69" s="56"/>
      <c r="F69" s="52" t="s">
        <v>292</v>
      </c>
      <c r="G69" s="57" t="s">
        <v>260</v>
      </c>
      <c r="H69" s="52" t="s">
        <v>320</v>
      </c>
      <c r="I69" s="58"/>
      <c r="J69" s="52" t="s">
        <v>383</v>
      </c>
      <c r="K69" s="58">
        <v>11</v>
      </c>
      <c r="L69" s="59" t="s">
        <v>37</v>
      </c>
      <c r="M69" s="52" t="s">
        <v>419</v>
      </c>
      <c r="N69" s="52" t="s">
        <v>419</v>
      </c>
      <c r="O69" s="52" t="s">
        <v>94</v>
      </c>
      <c r="P69" s="60">
        <f t="shared" si="7"/>
        <v>52</v>
      </c>
      <c r="Q69" s="58">
        <v>330</v>
      </c>
      <c r="R69" s="60">
        <f t="shared" si="8"/>
        <v>17160</v>
      </c>
      <c r="S69" s="61">
        <f t="shared" si="9"/>
        <v>1.7160000000000002</v>
      </c>
      <c r="T69" s="59"/>
      <c r="U69" s="59"/>
      <c r="V69" s="56"/>
      <c r="W69" s="62"/>
      <c r="X69" s="58"/>
      <c r="Y69" s="58"/>
      <c r="Z69" s="58"/>
      <c r="AA69" s="58"/>
      <c r="AB69" s="58"/>
      <c r="AC69" s="63">
        <f t="shared" si="10"/>
        <v>0</v>
      </c>
      <c r="AD69" s="60"/>
      <c r="AE69" s="60">
        <f t="shared" si="11"/>
        <v>0</v>
      </c>
      <c r="AF69" s="58"/>
      <c r="AG69" s="60"/>
      <c r="AH69" s="60">
        <f t="shared" si="12"/>
        <v>0</v>
      </c>
      <c r="AI69" s="60">
        <f t="shared" si="13"/>
        <v>17160</v>
      </c>
      <c r="AJ69" s="58"/>
      <c r="AK69" s="60"/>
      <c r="AL69" s="64"/>
      <c r="AM69" s="98">
        <v>1E-4</v>
      </c>
      <c r="AN69" s="59"/>
      <c r="AO69" s="65"/>
      <c r="AP69" s="65"/>
      <c r="AQ69" s="65"/>
    </row>
    <row r="70" spans="1:43" s="29" customFormat="1" ht="23.25">
      <c r="A70" s="52" t="s">
        <v>95</v>
      </c>
      <c r="B70" s="53" t="s">
        <v>143</v>
      </c>
      <c r="C70" s="54" t="s">
        <v>210</v>
      </c>
      <c r="D70" s="55" t="s">
        <v>142</v>
      </c>
      <c r="E70" s="56"/>
      <c r="F70" s="52" t="s">
        <v>293</v>
      </c>
      <c r="G70" s="57" t="s">
        <v>260</v>
      </c>
      <c r="H70" s="52" t="s">
        <v>336</v>
      </c>
      <c r="I70" s="58"/>
      <c r="J70" s="52" t="s">
        <v>79</v>
      </c>
      <c r="K70" s="58">
        <v>11</v>
      </c>
      <c r="L70" s="59" t="s">
        <v>37</v>
      </c>
      <c r="M70" s="52" t="s">
        <v>44</v>
      </c>
      <c r="N70" s="52" t="s">
        <v>44</v>
      </c>
      <c r="O70" s="52" t="s">
        <v>55</v>
      </c>
      <c r="P70" s="60">
        <f t="shared" si="7"/>
        <v>512</v>
      </c>
      <c r="Q70" s="58">
        <v>330</v>
      </c>
      <c r="R70" s="60">
        <f t="shared" si="8"/>
        <v>168960</v>
      </c>
      <c r="S70" s="61">
        <f t="shared" si="9"/>
        <v>16.896000000000001</v>
      </c>
      <c r="T70" s="59"/>
      <c r="U70" s="59"/>
      <c r="V70" s="56"/>
      <c r="W70" s="62"/>
      <c r="X70" s="58"/>
      <c r="Y70" s="58"/>
      <c r="Z70" s="58"/>
      <c r="AA70" s="58"/>
      <c r="AB70" s="58"/>
      <c r="AC70" s="63">
        <f t="shared" si="10"/>
        <v>0</v>
      </c>
      <c r="AD70" s="60"/>
      <c r="AE70" s="60">
        <f t="shared" si="11"/>
        <v>0</v>
      </c>
      <c r="AF70" s="58"/>
      <c r="AG70" s="60"/>
      <c r="AH70" s="60">
        <f t="shared" si="12"/>
        <v>0</v>
      </c>
      <c r="AI70" s="60">
        <f t="shared" si="13"/>
        <v>168960</v>
      </c>
      <c r="AJ70" s="58"/>
      <c r="AK70" s="60"/>
      <c r="AL70" s="64"/>
      <c r="AM70" s="98">
        <v>1E-4</v>
      </c>
      <c r="AN70" s="59"/>
      <c r="AO70" s="65"/>
      <c r="AP70" s="65"/>
      <c r="AQ70" s="65"/>
    </row>
    <row r="71" spans="1:43" s="29" customFormat="1" ht="23.25">
      <c r="A71" s="66" t="s">
        <v>96</v>
      </c>
      <c r="B71" s="53" t="s">
        <v>143</v>
      </c>
      <c r="C71" s="54" t="s">
        <v>211</v>
      </c>
      <c r="D71" s="55" t="s">
        <v>142</v>
      </c>
      <c r="E71" s="56"/>
      <c r="F71" s="52" t="s">
        <v>294</v>
      </c>
      <c r="G71" s="57" t="s">
        <v>260</v>
      </c>
      <c r="H71" s="52" t="s">
        <v>334</v>
      </c>
      <c r="I71" s="58"/>
      <c r="J71" s="52" t="s">
        <v>81</v>
      </c>
      <c r="K71" s="58">
        <v>11</v>
      </c>
      <c r="L71" s="59" t="s">
        <v>37</v>
      </c>
      <c r="M71" s="52" t="s">
        <v>44</v>
      </c>
      <c r="N71" s="52" t="s">
        <v>46</v>
      </c>
      <c r="O71" s="52" t="s">
        <v>102</v>
      </c>
      <c r="P71" s="60">
        <f t="shared" si="7"/>
        <v>760</v>
      </c>
      <c r="Q71" s="58">
        <v>330</v>
      </c>
      <c r="R71" s="60">
        <f t="shared" si="8"/>
        <v>250800</v>
      </c>
      <c r="S71" s="61">
        <f t="shared" si="9"/>
        <v>25.080000000000002</v>
      </c>
      <c r="T71" s="59"/>
      <c r="U71" s="59"/>
      <c r="V71" s="56"/>
      <c r="W71" s="62"/>
      <c r="X71" s="58"/>
      <c r="Y71" s="58"/>
      <c r="Z71" s="58"/>
      <c r="AA71" s="58"/>
      <c r="AB71" s="58"/>
      <c r="AC71" s="63">
        <f t="shared" si="10"/>
        <v>0</v>
      </c>
      <c r="AD71" s="60"/>
      <c r="AE71" s="60">
        <f t="shared" si="11"/>
        <v>0</v>
      </c>
      <c r="AF71" s="58"/>
      <c r="AG71" s="60"/>
      <c r="AH71" s="60">
        <f t="shared" si="12"/>
        <v>0</v>
      </c>
      <c r="AI71" s="60">
        <f t="shared" si="13"/>
        <v>250800</v>
      </c>
      <c r="AJ71" s="58"/>
      <c r="AK71" s="60"/>
      <c r="AL71" s="64"/>
      <c r="AM71" s="98">
        <v>1E-4</v>
      </c>
      <c r="AN71" s="59"/>
      <c r="AO71" s="65"/>
      <c r="AP71" s="65"/>
      <c r="AQ71" s="65"/>
    </row>
    <row r="72" spans="1:43" s="29" customFormat="1" ht="23.25">
      <c r="A72" s="67"/>
      <c r="B72" s="53"/>
      <c r="C72" s="54"/>
      <c r="D72" s="55"/>
      <c r="E72" s="56"/>
      <c r="F72" s="52"/>
      <c r="G72" s="57" t="s">
        <v>260</v>
      </c>
      <c r="H72" s="52" t="s">
        <v>320</v>
      </c>
      <c r="I72" s="58"/>
      <c r="J72" s="52" t="s">
        <v>384</v>
      </c>
      <c r="K72" s="58">
        <v>11</v>
      </c>
      <c r="L72" s="59" t="s">
        <v>37</v>
      </c>
      <c r="M72" s="52" t="s">
        <v>419</v>
      </c>
      <c r="N72" s="52" t="s">
        <v>44</v>
      </c>
      <c r="O72" s="52" t="s">
        <v>53</v>
      </c>
      <c r="P72" s="60">
        <f t="shared" si="7"/>
        <v>110</v>
      </c>
      <c r="Q72" s="58">
        <v>330</v>
      </c>
      <c r="R72" s="60">
        <f t="shared" si="8"/>
        <v>36300</v>
      </c>
      <c r="S72" s="61">
        <f t="shared" si="9"/>
        <v>3.6300000000000003</v>
      </c>
      <c r="T72" s="59"/>
      <c r="U72" s="59"/>
      <c r="V72" s="56"/>
      <c r="W72" s="62"/>
      <c r="X72" s="58"/>
      <c r="Y72" s="58"/>
      <c r="Z72" s="58"/>
      <c r="AA72" s="58"/>
      <c r="AB72" s="58"/>
      <c r="AC72" s="63">
        <f t="shared" si="10"/>
        <v>0</v>
      </c>
      <c r="AD72" s="60"/>
      <c r="AE72" s="60">
        <f t="shared" si="11"/>
        <v>0</v>
      </c>
      <c r="AF72" s="58"/>
      <c r="AG72" s="60"/>
      <c r="AH72" s="60">
        <f t="shared" si="12"/>
        <v>0</v>
      </c>
      <c r="AI72" s="60">
        <f t="shared" si="13"/>
        <v>36300</v>
      </c>
      <c r="AJ72" s="58"/>
      <c r="AK72" s="60"/>
      <c r="AL72" s="64"/>
      <c r="AM72" s="98">
        <v>1E-4</v>
      </c>
      <c r="AN72" s="59"/>
      <c r="AO72" s="65"/>
      <c r="AP72" s="65"/>
      <c r="AQ72" s="65"/>
    </row>
    <row r="73" spans="1:43" s="29" customFormat="1" ht="23.25">
      <c r="A73" s="52" t="s">
        <v>97</v>
      </c>
      <c r="B73" s="53" t="s">
        <v>140</v>
      </c>
      <c r="C73" s="54" t="s">
        <v>212</v>
      </c>
      <c r="D73" s="55" t="s">
        <v>162</v>
      </c>
      <c r="E73" s="56"/>
      <c r="F73" s="52" t="s">
        <v>65</v>
      </c>
      <c r="G73" s="57" t="s">
        <v>260</v>
      </c>
      <c r="H73" s="52" t="s">
        <v>318</v>
      </c>
      <c r="I73" s="58"/>
      <c r="J73" s="52" t="s">
        <v>385</v>
      </c>
      <c r="K73" s="58">
        <v>11</v>
      </c>
      <c r="L73" s="59" t="s">
        <v>37</v>
      </c>
      <c r="M73" s="52" t="s">
        <v>419</v>
      </c>
      <c r="N73" s="52" t="s">
        <v>45</v>
      </c>
      <c r="O73" s="52" t="s">
        <v>420</v>
      </c>
      <c r="P73" s="60">
        <f t="shared" si="7"/>
        <v>298</v>
      </c>
      <c r="Q73" s="58">
        <v>330</v>
      </c>
      <c r="R73" s="60">
        <f t="shared" si="8"/>
        <v>98340</v>
      </c>
      <c r="S73" s="61">
        <f t="shared" si="9"/>
        <v>9.8339999999999996</v>
      </c>
      <c r="T73" s="59"/>
      <c r="U73" s="59"/>
      <c r="V73" s="56"/>
      <c r="W73" s="62"/>
      <c r="X73" s="58"/>
      <c r="Y73" s="58"/>
      <c r="Z73" s="58"/>
      <c r="AA73" s="58"/>
      <c r="AB73" s="58"/>
      <c r="AC73" s="63">
        <f t="shared" si="10"/>
        <v>0</v>
      </c>
      <c r="AD73" s="60"/>
      <c r="AE73" s="60">
        <f t="shared" si="11"/>
        <v>0</v>
      </c>
      <c r="AF73" s="58"/>
      <c r="AG73" s="60"/>
      <c r="AH73" s="60">
        <f t="shared" si="12"/>
        <v>0</v>
      </c>
      <c r="AI73" s="60">
        <f t="shared" si="13"/>
        <v>98340</v>
      </c>
      <c r="AJ73" s="58"/>
      <c r="AK73" s="60"/>
      <c r="AL73" s="64"/>
      <c r="AM73" s="98">
        <v>1E-4</v>
      </c>
      <c r="AN73" s="59"/>
      <c r="AO73" s="65"/>
      <c r="AP73" s="65"/>
      <c r="AQ73" s="65"/>
    </row>
    <row r="74" spans="1:43" s="29" customFormat="1" ht="23.25">
      <c r="A74" s="52" t="s">
        <v>98</v>
      </c>
      <c r="B74" s="53" t="s">
        <v>143</v>
      </c>
      <c r="C74" s="54" t="s">
        <v>213</v>
      </c>
      <c r="D74" s="55" t="s">
        <v>205</v>
      </c>
      <c r="E74" s="56"/>
      <c r="F74" s="52" t="s">
        <v>295</v>
      </c>
      <c r="G74" s="57" t="s">
        <v>260</v>
      </c>
      <c r="H74" s="52" t="s">
        <v>318</v>
      </c>
      <c r="I74" s="58"/>
      <c r="J74" s="52" t="s">
        <v>386</v>
      </c>
      <c r="K74" s="58">
        <v>11</v>
      </c>
      <c r="L74" s="59" t="s">
        <v>37</v>
      </c>
      <c r="M74" s="52" t="s">
        <v>419</v>
      </c>
      <c r="N74" s="52" t="s">
        <v>44</v>
      </c>
      <c r="O74" s="52" t="s">
        <v>69</v>
      </c>
      <c r="P74" s="60">
        <f t="shared" si="7"/>
        <v>126</v>
      </c>
      <c r="Q74" s="58">
        <v>330</v>
      </c>
      <c r="R74" s="60">
        <f t="shared" si="8"/>
        <v>41580</v>
      </c>
      <c r="S74" s="61">
        <f t="shared" si="9"/>
        <v>4.1580000000000004</v>
      </c>
      <c r="T74" s="59"/>
      <c r="U74" s="59"/>
      <c r="V74" s="56"/>
      <c r="W74" s="62"/>
      <c r="X74" s="58"/>
      <c r="Y74" s="58"/>
      <c r="Z74" s="58"/>
      <c r="AA74" s="58"/>
      <c r="AB74" s="58"/>
      <c r="AC74" s="63">
        <f t="shared" si="10"/>
        <v>0</v>
      </c>
      <c r="AD74" s="60"/>
      <c r="AE74" s="60">
        <f t="shared" si="11"/>
        <v>0</v>
      </c>
      <c r="AF74" s="58"/>
      <c r="AG74" s="60"/>
      <c r="AH74" s="60">
        <f t="shared" si="12"/>
        <v>0</v>
      </c>
      <c r="AI74" s="60">
        <f t="shared" si="13"/>
        <v>41580</v>
      </c>
      <c r="AJ74" s="58"/>
      <c r="AK74" s="60"/>
      <c r="AL74" s="64"/>
      <c r="AM74" s="98">
        <v>1E-4</v>
      </c>
      <c r="AN74" s="59"/>
      <c r="AO74" s="65"/>
      <c r="AP74" s="65"/>
      <c r="AQ74" s="65"/>
    </row>
    <row r="75" spans="1:43" s="29" customFormat="1" ht="23.25">
      <c r="A75" s="52" t="s">
        <v>99</v>
      </c>
      <c r="B75" s="53" t="s">
        <v>150</v>
      </c>
      <c r="C75" s="54" t="s">
        <v>214</v>
      </c>
      <c r="D75" s="55" t="s">
        <v>215</v>
      </c>
      <c r="E75" s="56"/>
      <c r="F75" s="52" t="s">
        <v>296</v>
      </c>
      <c r="G75" s="57" t="s">
        <v>260</v>
      </c>
      <c r="H75" s="52" t="s">
        <v>326</v>
      </c>
      <c r="I75" s="58"/>
      <c r="J75" s="52" t="s">
        <v>46</v>
      </c>
      <c r="K75" s="58">
        <v>11</v>
      </c>
      <c r="L75" s="59" t="s">
        <v>37</v>
      </c>
      <c r="M75" s="52" t="s">
        <v>50</v>
      </c>
      <c r="N75" s="52" t="s">
        <v>419</v>
      </c>
      <c r="O75" s="52" t="s">
        <v>102</v>
      </c>
      <c r="P75" s="60">
        <f t="shared" si="7"/>
        <v>2860</v>
      </c>
      <c r="Q75" s="58">
        <v>330</v>
      </c>
      <c r="R75" s="60">
        <f t="shared" si="8"/>
        <v>943800</v>
      </c>
      <c r="S75" s="61">
        <f t="shared" si="9"/>
        <v>94.38000000000001</v>
      </c>
      <c r="T75" s="59"/>
      <c r="U75" s="59"/>
      <c r="V75" s="56"/>
      <c r="W75" s="62"/>
      <c r="X75" s="58"/>
      <c r="Y75" s="58"/>
      <c r="Z75" s="58"/>
      <c r="AA75" s="58"/>
      <c r="AB75" s="58"/>
      <c r="AC75" s="63">
        <f t="shared" si="10"/>
        <v>0</v>
      </c>
      <c r="AD75" s="60"/>
      <c r="AE75" s="60">
        <f t="shared" si="11"/>
        <v>0</v>
      </c>
      <c r="AF75" s="58"/>
      <c r="AG75" s="60"/>
      <c r="AH75" s="60">
        <f t="shared" si="12"/>
        <v>0</v>
      </c>
      <c r="AI75" s="60">
        <f t="shared" si="13"/>
        <v>943800</v>
      </c>
      <c r="AJ75" s="58"/>
      <c r="AK75" s="60"/>
      <c r="AL75" s="64"/>
      <c r="AM75" s="98">
        <v>1E-4</v>
      </c>
      <c r="AN75" s="59"/>
      <c r="AO75" s="65"/>
      <c r="AP75" s="65"/>
      <c r="AQ75" s="65"/>
    </row>
    <row r="76" spans="1:43" s="29" customFormat="1" ht="23.25">
      <c r="A76" s="52" t="s">
        <v>100</v>
      </c>
      <c r="B76" s="53" t="s">
        <v>140</v>
      </c>
      <c r="C76" s="54" t="s">
        <v>216</v>
      </c>
      <c r="D76" s="55" t="s">
        <v>215</v>
      </c>
      <c r="E76" s="56"/>
      <c r="F76" s="52" t="s">
        <v>296</v>
      </c>
      <c r="G76" s="57" t="s">
        <v>260</v>
      </c>
      <c r="H76" s="52" t="s">
        <v>318</v>
      </c>
      <c r="I76" s="58"/>
      <c r="J76" s="52" t="s">
        <v>387</v>
      </c>
      <c r="K76" s="58">
        <v>11</v>
      </c>
      <c r="L76" s="59" t="s">
        <v>37</v>
      </c>
      <c r="M76" s="52" t="s">
        <v>419</v>
      </c>
      <c r="N76" s="52" t="s">
        <v>44</v>
      </c>
      <c r="O76" s="52" t="s">
        <v>49</v>
      </c>
      <c r="P76" s="60">
        <f t="shared" si="7"/>
        <v>106</v>
      </c>
      <c r="Q76" s="58">
        <v>330</v>
      </c>
      <c r="R76" s="60">
        <f t="shared" si="8"/>
        <v>34980</v>
      </c>
      <c r="S76" s="61">
        <f t="shared" si="9"/>
        <v>3.4980000000000002</v>
      </c>
      <c r="T76" s="59"/>
      <c r="U76" s="59"/>
      <c r="V76" s="56"/>
      <c r="W76" s="62"/>
      <c r="X76" s="58"/>
      <c r="Y76" s="58"/>
      <c r="Z76" s="58"/>
      <c r="AA76" s="58"/>
      <c r="AB76" s="58"/>
      <c r="AC76" s="63">
        <f t="shared" si="10"/>
        <v>0</v>
      </c>
      <c r="AD76" s="60"/>
      <c r="AE76" s="60">
        <f t="shared" si="11"/>
        <v>0</v>
      </c>
      <c r="AF76" s="58"/>
      <c r="AG76" s="60"/>
      <c r="AH76" s="60">
        <f t="shared" si="12"/>
        <v>0</v>
      </c>
      <c r="AI76" s="60">
        <f t="shared" si="13"/>
        <v>34980</v>
      </c>
      <c r="AJ76" s="58"/>
      <c r="AK76" s="60"/>
      <c r="AL76" s="64"/>
      <c r="AM76" s="98">
        <v>1E-4</v>
      </c>
      <c r="AN76" s="59"/>
      <c r="AO76" s="65"/>
      <c r="AP76" s="65"/>
      <c r="AQ76" s="65"/>
    </row>
    <row r="77" spans="1:43" s="29" customFormat="1" ht="23.25">
      <c r="A77" s="52" t="s">
        <v>101</v>
      </c>
      <c r="B77" s="53" t="s">
        <v>143</v>
      </c>
      <c r="C77" s="54" t="s">
        <v>217</v>
      </c>
      <c r="D77" s="55" t="s">
        <v>142</v>
      </c>
      <c r="E77" s="56"/>
      <c r="F77" s="52" t="s">
        <v>297</v>
      </c>
      <c r="G77" s="57" t="s">
        <v>260</v>
      </c>
      <c r="H77" s="52" t="s">
        <v>322</v>
      </c>
      <c r="I77" s="58"/>
      <c r="J77" s="52" t="s">
        <v>55</v>
      </c>
      <c r="K77" s="58">
        <v>11</v>
      </c>
      <c r="L77" s="59" t="s">
        <v>37</v>
      </c>
      <c r="M77" s="52" t="s">
        <v>57</v>
      </c>
      <c r="N77" s="52" t="s">
        <v>44</v>
      </c>
      <c r="O77" s="52" t="s">
        <v>95</v>
      </c>
      <c r="P77" s="60">
        <f t="shared" si="7"/>
        <v>5753</v>
      </c>
      <c r="Q77" s="58">
        <v>330</v>
      </c>
      <c r="R77" s="60">
        <f t="shared" si="8"/>
        <v>1898490</v>
      </c>
      <c r="S77" s="61">
        <f t="shared" si="9"/>
        <v>189.84900000000002</v>
      </c>
      <c r="T77" s="59"/>
      <c r="U77" s="59"/>
      <c r="V77" s="56"/>
      <c r="W77" s="62"/>
      <c r="X77" s="58"/>
      <c r="Y77" s="58"/>
      <c r="Z77" s="58"/>
      <c r="AA77" s="58"/>
      <c r="AB77" s="58"/>
      <c r="AC77" s="63">
        <f t="shared" si="10"/>
        <v>0</v>
      </c>
      <c r="AD77" s="60"/>
      <c r="AE77" s="60">
        <f t="shared" si="11"/>
        <v>0</v>
      </c>
      <c r="AF77" s="58"/>
      <c r="AG77" s="60"/>
      <c r="AH77" s="60">
        <f t="shared" si="12"/>
        <v>0</v>
      </c>
      <c r="AI77" s="60">
        <f t="shared" si="13"/>
        <v>1898490</v>
      </c>
      <c r="AJ77" s="58"/>
      <c r="AK77" s="60"/>
      <c r="AL77" s="64"/>
      <c r="AM77" s="98">
        <v>1E-4</v>
      </c>
      <c r="AN77" s="59"/>
      <c r="AO77" s="65"/>
      <c r="AP77" s="65"/>
      <c r="AQ77" s="65"/>
    </row>
    <row r="78" spans="1:43" s="29" customFormat="1" ht="23.25">
      <c r="A78" s="52" t="s">
        <v>102</v>
      </c>
      <c r="B78" s="53" t="s">
        <v>140</v>
      </c>
      <c r="C78" s="54" t="s">
        <v>218</v>
      </c>
      <c r="D78" s="55" t="s">
        <v>219</v>
      </c>
      <c r="E78" s="56"/>
      <c r="F78" s="52" t="s">
        <v>285</v>
      </c>
      <c r="G78" s="57" t="s">
        <v>260</v>
      </c>
      <c r="H78" s="52" t="s">
        <v>323</v>
      </c>
      <c r="I78" s="58"/>
      <c r="J78" s="52" t="s">
        <v>47</v>
      </c>
      <c r="K78" s="58">
        <v>11</v>
      </c>
      <c r="L78" s="59" t="s">
        <v>37</v>
      </c>
      <c r="M78" s="52" t="s">
        <v>55</v>
      </c>
      <c r="N78" s="52" t="s">
        <v>44</v>
      </c>
      <c r="O78" s="52" t="s">
        <v>134</v>
      </c>
      <c r="P78" s="60">
        <f t="shared" si="7"/>
        <v>4992</v>
      </c>
      <c r="Q78" s="58">
        <v>330</v>
      </c>
      <c r="R78" s="60">
        <f t="shared" si="8"/>
        <v>1647360</v>
      </c>
      <c r="S78" s="61">
        <f t="shared" si="9"/>
        <v>164.73600000000002</v>
      </c>
      <c r="T78" s="59"/>
      <c r="U78" s="59"/>
      <c r="V78" s="56"/>
      <c r="W78" s="62"/>
      <c r="X78" s="58"/>
      <c r="Y78" s="58"/>
      <c r="Z78" s="58"/>
      <c r="AA78" s="58"/>
      <c r="AB78" s="58"/>
      <c r="AC78" s="63">
        <f t="shared" si="10"/>
        <v>0</v>
      </c>
      <c r="AD78" s="60"/>
      <c r="AE78" s="60">
        <f t="shared" si="11"/>
        <v>0</v>
      </c>
      <c r="AF78" s="58"/>
      <c r="AG78" s="60"/>
      <c r="AH78" s="60">
        <f t="shared" si="12"/>
        <v>0</v>
      </c>
      <c r="AI78" s="60">
        <f t="shared" si="13"/>
        <v>1647360</v>
      </c>
      <c r="AJ78" s="58"/>
      <c r="AK78" s="60"/>
      <c r="AL78" s="64"/>
      <c r="AM78" s="98">
        <v>1E-4</v>
      </c>
      <c r="AN78" s="59"/>
      <c r="AO78" s="65"/>
      <c r="AP78" s="65"/>
      <c r="AQ78" s="65"/>
    </row>
    <row r="79" spans="1:43" s="29" customFormat="1" ht="23.25">
      <c r="A79" s="52" t="s">
        <v>103</v>
      </c>
      <c r="B79" s="53" t="s">
        <v>140</v>
      </c>
      <c r="C79" s="54" t="s">
        <v>218</v>
      </c>
      <c r="D79" s="55" t="s">
        <v>219</v>
      </c>
      <c r="E79" s="56"/>
      <c r="F79" s="52" t="s">
        <v>285</v>
      </c>
      <c r="G79" s="57" t="s">
        <v>260</v>
      </c>
      <c r="H79" s="52" t="s">
        <v>318</v>
      </c>
      <c r="I79" s="58"/>
      <c r="J79" s="52" t="s">
        <v>388</v>
      </c>
      <c r="K79" s="58">
        <v>11</v>
      </c>
      <c r="L79" s="59" t="s">
        <v>37</v>
      </c>
      <c r="M79" s="52" t="s">
        <v>419</v>
      </c>
      <c r="N79" s="52" t="s">
        <v>44</v>
      </c>
      <c r="O79" s="52" t="s">
        <v>69</v>
      </c>
      <c r="P79" s="60">
        <f t="shared" si="7"/>
        <v>126</v>
      </c>
      <c r="Q79" s="58">
        <v>330</v>
      </c>
      <c r="R79" s="60">
        <f t="shared" si="8"/>
        <v>41580</v>
      </c>
      <c r="S79" s="61">
        <f t="shared" si="9"/>
        <v>4.1580000000000004</v>
      </c>
      <c r="T79" s="59"/>
      <c r="U79" s="59"/>
      <c r="V79" s="56"/>
      <c r="W79" s="62"/>
      <c r="X79" s="58"/>
      <c r="Y79" s="58"/>
      <c r="Z79" s="58"/>
      <c r="AA79" s="58"/>
      <c r="AB79" s="58"/>
      <c r="AC79" s="63">
        <f t="shared" si="10"/>
        <v>0</v>
      </c>
      <c r="AD79" s="60"/>
      <c r="AE79" s="60">
        <f t="shared" si="11"/>
        <v>0</v>
      </c>
      <c r="AF79" s="58"/>
      <c r="AG79" s="60"/>
      <c r="AH79" s="60">
        <f t="shared" si="12"/>
        <v>0</v>
      </c>
      <c r="AI79" s="60">
        <f t="shared" si="13"/>
        <v>41580</v>
      </c>
      <c r="AJ79" s="58"/>
      <c r="AK79" s="60"/>
      <c r="AL79" s="64"/>
      <c r="AM79" s="98">
        <v>1E-4</v>
      </c>
      <c r="AN79" s="59"/>
      <c r="AO79" s="65"/>
      <c r="AP79" s="65"/>
      <c r="AQ79" s="65"/>
    </row>
    <row r="80" spans="1:43" s="29" customFormat="1" ht="23.25">
      <c r="A80" s="52" t="s">
        <v>104</v>
      </c>
      <c r="B80" s="53" t="s">
        <v>143</v>
      </c>
      <c r="C80" s="54" t="s">
        <v>220</v>
      </c>
      <c r="D80" s="55" t="s">
        <v>162</v>
      </c>
      <c r="E80" s="56"/>
      <c r="F80" s="52" t="s">
        <v>298</v>
      </c>
      <c r="G80" s="57" t="s">
        <v>260</v>
      </c>
      <c r="H80" s="52" t="s">
        <v>318</v>
      </c>
      <c r="I80" s="58"/>
      <c r="J80" s="52" t="s">
        <v>389</v>
      </c>
      <c r="K80" s="58">
        <v>11</v>
      </c>
      <c r="L80" s="59" t="s">
        <v>37</v>
      </c>
      <c r="M80" s="52" t="s">
        <v>419</v>
      </c>
      <c r="N80" s="52" t="s">
        <v>44</v>
      </c>
      <c r="O80" s="52" t="s">
        <v>46</v>
      </c>
      <c r="P80" s="60">
        <f t="shared" si="7"/>
        <v>103</v>
      </c>
      <c r="Q80" s="58">
        <v>330</v>
      </c>
      <c r="R80" s="60">
        <f t="shared" si="8"/>
        <v>33990</v>
      </c>
      <c r="S80" s="61">
        <f t="shared" si="9"/>
        <v>3.399</v>
      </c>
      <c r="T80" s="59"/>
      <c r="U80" s="59"/>
      <c r="V80" s="56"/>
      <c r="W80" s="62"/>
      <c r="X80" s="58"/>
      <c r="Y80" s="58"/>
      <c r="Z80" s="58"/>
      <c r="AA80" s="58"/>
      <c r="AB80" s="58"/>
      <c r="AC80" s="63">
        <f t="shared" si="10"/>
        <v>0</v>
      </c>
      <c r="AD80" s="60"/>
      <c r="AE80" s="60">
        <f t="shared" si="11"/>
        <v>0</v>
      </c>
      <c r="AF80" s="58"/>
      <c r="AG80" s="60"/>
      <c r="AH80" s="60">
        <f t="shared" si="12"/>
        <v>0</v>
      </c>
      <c r="AI80" s="60">
        <f t="shared" si="13"/>
        <v>33990</v>
      </c>
      <c r="AJ80" s="58"/>
      <c r="AK80" s="60"/>
      <c r="AL80" s="64"/>
      <c r="AM80" s="98">
        <v>1E-4</v>
      </c>
      <c r="AN80" s="59"/>
      <c r="AO80" s="65"/>
      <c r="AP80" s="65"/>
      <c r="AQ80" s="65"/>
    </row>
    <row r="81" spans="1:43" s="29" customFormat="1" ht="23.25">
      <c r="A81" s="52" t="s">
        <v>105</v>
      </c>
      <c r="B81" s="53" t="s">
        <v>143</v>
      </c>
      <c r="C81" s="54" t="s">
        <v>221</v>
      </c>
      <c r="D81" s="55" t="s">
        <v>142</v>
      </c>
      <c r="E81" s="56"/>
      <c r="F81" s="52" t="s">
        <v>299</v>
      </c>
      <c r="G81" s="57" t="s">
        <v>260</v>
      </c>
      <c r="H81" s="52" t="s">
        <v>318</v>
      </c>
      <c r="I81" s="58"/>
      <c r="J81" s="52" t="s">
        <v>390</v>
      </c>
      <c r="K81" s="58">
        <v>11</v>
      </c>
      <c r="L81" s="59" t="s">
        <v>37</v>
      </c>
      <c r="M81" s="52" t="s">
        <v>419</v>
      </c>
      <c r="N81" s="52" t="s">
        <v>44</v>
      </c>
      <c r="O81" s="52" t="s">
        <v>104</v>
      </c>
      <c r="P81" s="60">
        <f t="shared" si="7"/>
        <v>162</v>
      </c>
      <c r="Q81" s="58">
        <v>330</v>
      </c>
      <c r="R81" s="60">
        <f t="shared" si="8"/>
        <v>53460</v>
      </c>
      <c r="S81" s="61">
        <f t="shared" si="9"/>
        <v>5.3460000000000001</v>
      </c>
      <c r="T81" s="59"/>
      <c r="U81" s="59"/>
      <c r="V81" s="56"/>
      <c r="W81" s="62"/>
      <c r="X81" s="58"/>
      <c r="Y81" s="58"/>
      <c r="Z81" s="58"/>
      <c r="AA81" s="58"/>
      <c r="AB81" s="58"/>
      <c r="AC81" s="63">
        <f t="shared" si="10"/>
        <v>0</v>
      </c>
      <c r="AD81" s="60"/>
      <c r="AE81" s="60">
        <f t="shared" si="11"/>
        <v>0</v>
      </c>
      <c r="AF81" s="58"/>
      <c r="AG81" s="60"/>
      <c r="AH81" s="60">
        <f t="shared" si="12"/>
        <v>0</v>
      </c>
      <c r="AI81" s="60">
        <f t="shared" si="13"/>
        <v>53460</v>
      </c>
      <c r="AJ81" s="58"/>
      <c r="AK81" s="60"/>
      <c r="AL81" s="64"/>
      <c r="AM81" s="98">
        <v>1E-4</v>
      </c>
      <c r="AN81" s="59"/>
      <c r="AO81" s="65"/>
      <c r="AP81" s="65"/>
      <c r="AQ81" s="65"/>
    </row>
    <row r="82" spans="1:43" s="29" customFormat="1" ht="23.25">
      <c r="A82" s="52" t="s">
        <v>106</v>
      </c>
      <c r="B82" s="53" t="s">
        <v>150</v>
      </c>
      <c r="C82" s="54" t="s">
        <v>222</v>
      </c>
      <c r="D82" s="55" t="s">
        <v>142</v>
      </c>
      <c r="E82" s="56"/>
      <c r="F82" s="52" t="s">
        <v>67</v>
      </c>
      <c r="G82" s="57" t="s">
        <v>260</v>
      </c>
      <c r="H82" s="52" t="s">
        <v>318</v>
      </c>
      <c r="I82" s="58"/>
      <c r="J82" s="52" t="s">
        <v>391</v>
      </c>
      <c r="K82" s="58">
        <v>11</v>
      </c>
      <c r="L82" s="59" t="s">
        <v>37</v>
      </c>
      <c r="M82" s="52" t="s">
        <v>419</v>
      </c>
      <c r="N82" s="52" t="s">
        <v>419</v>
      </c>
      <c r="O82" s="52" t="s">
        <v>128</v>
      </c>
      <c r="P82" s="60">
        <f t="shared" si="7"/>
        <v>86</v>
      </c>
      <c r="Q82" s="58">
        <v>330</v>
      </c>
      <c r="R82" s="60">
        <f t="shared" si="8"/>
        <v>28380</v>
      </c>
      <c r="S82" s="61">
        <f t="shared" si="9"/>
        <v>2.8380000000000001</v>
      </c>
      <c r="T82" s="59"/>
      <c r="U82" s="59"/>
      <c r="V82" s="56"/>
      <c r="W82" s="62"/>
      <c r="X82" s="58"/>
      <c r="Y82" s="58"/>
      <c r="Z82" s="58"/>
      <c r="AA82" s="58"/>
      <c r="AB82" s="58"/>
      <c r="AC82" s="63">
        <f t="shared" si="10"/>
        <v>0</v>
      </c>
      <c r="AD82" s="60"/>
      <c r="AE82" s="60">
        <f t="shared" si="11"/>
        <v>0</v>
      </c>
      <c r="AF82" s="58"/>
      <c r="AG82" s="60"/>
      <c r="AH82" s="60">
        <f t="shared" si="12"/>
        <v>0</v>
      </c>
      <c r="AI82" s="60">
        <f t="shared" si="13"/>
        <v>28380</v>
      </c>
      <c r="AJ82" s="58"/>
      <c r="AK82" s="60"/>
      <c r="AL82" s="64"/>
      <c r="AM82" s="98">
        <v>1E-4</v>
      </c>
      <c r="AN82" s="59"/>
      <c r="AO82" s="65"/>
      <c r="AP82" s="65"/>
      <c r="AQ82" s="65"/>
    </row>
    <row r="83" spans="1:43" s="29" customFormat="1" ht="23.25">
      <c r="A83" s="52" t="s">
        <v>107</v>
      </c>
      <c r="B83" s="53" t="s">
        <v>143</v>
      </c>
      <c r="C83" s="54" t="s">
        <v>223</v>
      </c>
      <c r="D83" s="55" t="s">
        <v>142</v>
      </c>
      <c r="E83" s="56"/>
      <c r="F83" s="52" t="s">
        <v>300</v>
      </c>
      <c r="G83" s="57" t="s">
        <v>260</v>
      </c>
      <c r="H83" s="52" t="s">
        <v>318</v>
      </c>
      <c r="I83" s="58"/>
      <c r="J83" s="52" t="s">
        <v>392</v>
      </c>
      <c r="K83" s="58">
        <v>11</v>
      </c>
      <c r="L83" s="59" t="s">
        <v>37</v>
      </c>
      <c r="M83" s="52" t="s">
        <v>419</v>
      </c>
      <c r="N83" s="52" t="s">
        <v>419</v>
      </c>
      <c r="O83" s="52" t="s">
        <v>110</v>
      </c>
      <c r="P83" s="60">
        <f t="shared" si="7"/>
        <v>68</v>
      </c>
      <c r="Q83" s="58">
        <v>330</v>
      </c>
      <c r="R83" s="60">
        <f t="shared" si="8"/>
        <v>22440</v>
      </c>
      <c r="S83" s="61">
        <f t="shared" si="9"/>
        <v>2.2440000000000002</v>
      </c>
      <c r="T83" s="59"/>
      <c r="U83" s="59"/>
      <c r="V83" s="56"/>
      <c r="W83" s="62"/>
      <c r="X83" s="58"/>
      <c r="Y83" s="58"/>
      <c r="Z83" s="58"/>
      <c r="AA83" s="58"/>
      <c r="AB83" s="58"/>
      <c r="AC83" s="63">
        <f t="shared" si="10"/>
        <v>0</v>
      </c>
      <c r="AD83" s="60"/>
      <c r="AE83" s="60">
        <f t="shared" si="11"/>
        <v>0</v>
      </c>
      <c r="AF83" s="58"/>
      <c r="AG83" s="60"/>
      <c r="AH83" s="60">
        <f t="shared" si="12"/>
        <v>0</v>
      </c>
      <c r="AI83" s="60">
        <f t="shared" si="13"/>
        <v>22440</v>
      </c>
      <c r="AJ83" s="58"/>
      <c r="AK83" s="60"/>
      <c r="AL83" s="64"/>
      <c r="AM83" s="98">
        <v>1E-4</v>
      </c>
      <c r="AN83" s="59"/>
      <c r="AO83" s="65"/>
      <c r="AP83" s="65"/>
      <c r="AQ83" s="65"/>
    </row>
    <row r="84" spans="1:43" s="29" customFormat="1" ht="23.25">
      <c r="A84" s="52" t="s">
        <v>108</v>
      </c>
      <c r="B84" s="53" t="s">
        <v>143</v>
      </c>
      <c r="C84" s="54" t="s">
        <v>224</v>
      </c>
      <c r="D84" s="55" t="s">
        <v>162</v>
      </c>
      <c r="E84" s="56"/>
      <c r="F84" s="52" t="s">
        <v>287</v>
      </c>
      <c r="G84" s="57" t="s">
        <v>260</v>
      </c>
      <c r="H84" s="52" t="s">
        <v>318</v>
      </c>
      <c r="I84" s="58"/>
      <c r="J84" s="52" t="s">
        <v>393</v>
      </c>
      <c r="K84" s="58">
        <v>11</v>
      </c>
      <c r="L84" s="59" t="s">
        <v>37</v>
      </c>
      <c r="M84" s="52" t="s">
        <v>419</v>
      </c>
      <c r="N84" s="52" t="s">
        <v>44</v>
      </c>
      <c r="O84" s="52" t="s">
        <v>92</v>
      </c>
      <c r="P84" s="60">
        <f t="shared" si="7"/>
        <v>150</v>
      </c>
      <c r="Q84" s="58">
        <v>330</v>
      </c>
      <c r="R84" s="60">
        <f t="shared" si="8"/>
        <v>49500</v>
      </c>
      <c r="S84" s="61">
        <f t="shared" si="9"/>
        <v>4.95</v>
      </c>
      <c r="T84" s="59"/>
      <c r="U84" s="59"/>
      <c r="V84" s="56"/>
      <c r="W84" s="62"/>
      <c r="X84" s="58"/>
      <c r="Y84" s="58"/>
      <c r="Z84" s="58"/>
      <c r="AA84" s="58"/>
      <c r="AB84" s="58"/>
      <c r="AC84" s="63">
        <f t="shared" si="10"/>
        <v>0</v>
      </c>
      <c r="AD84" s="60"/>
      <c r="AE84" s="60">
        <f t="shared" si="11"/>
        <v>0</v>
      </c>
      <c r="AF84" s="58"/>
      <c r="AG84" s="60"/>
      <c r="AH84" s="60">
        <f t="shared" si="12"/>
        <v>0</v>
      </c>
      <c r="AI84" s="60">
        <f t="shared" si="13"/>
        <v>49500</v>
      </c>
      <c r="AJ84" s="58"/>
      <c r="AK84" s="60"/>
      <c r="AL84" s="64"/>
      <c r="AM84" s="98">
        <v>1E-4</v>
      </c>
      <c r="AN84" s="59"/>
      <c r="AO84" s="65"/>
      <c r="AP84" s="65"/>
      <c r="AQ84" s="65"/>
    </row>
    <row r="85" spans="1:43" s="29" customFormat="1" ht="23.25">
      <c r="A85" s="52" t="s">
        <v>109</v>
      </c>
      <c r="B85" s="53" t="s">
        <v>140</v>
      </c>
      <c r="C85" s="54" t="s">
        <v>225</v>
      </c>
      <c r="D85" s="55" t="s">
        <v>205</v>
      </c>
      <c r="E85" s="56"/>
      <c r="F85" s="52" t="s">
        <v>301</v>
      </c>
      <c r="G85" s="57" t="s">
        <v>260</v>
      </c>
      <c r="H85" s="52" t="s">
        <v>318</v>
      </c>
      <c r="I85" s="58"/>
      <c r="J85" s="52" t="s">
        <v>394</v>
      </c>
      <c r="K85" s="58">
        <v>11</v>
      </c>
      <c r="L85" s="59" t="s">
        <v>37</v>
      </c>
      <c r="M85" s="52" t="s">
        <v>419</v>
      </c>
      <c r="N85" s="52" t="s">
        <v>44</v>
      </c>
      <c r="O85" s="52" t="s">
        <v>59</v>
      </c>
      <c r="P85" s="60">
        <f t="shared" si="7"/>
        <v>116</v>
      </c>
      <c r="Q85" s="58">
        <v>330</v>
      </c>
      <c r="R85" s="60">
        <f t="shared" si="8"/>
        <v>38280</v>
      </c>
      <c r="S85" s="61">
        <f t="shared" si="9"/>
        <v>3.8280000000000003</v>
      </c>
      <c r="T85" s="59"/>
      <c r="U85" s="59"/>
      <c r="V85" s="56"/>
      <c r="W85" s="62"/>
      <c r="X85" s="58"/>
      <c r="Y85" s="58"/>
      <c r="Z85" s="58"/>
      <c r="AA85" s="58"/>
      <c r="AB85" s="58"/>
      <c r="AC85" s="63">
        <f t="shared" si="10"/>
        <v>0</v>
      </c>
      <c r="AD85" s="60"/>
      <c r="AE85" s="60">
        <f t="shared" si="11"/>
        <v>0</v>
      </c>
      <c r="AF85" s="58"/>
      <c r="AG85" s="60"/>
      <c r="AH85" s="60">
        <f t="shared" si="12"/>
        <v>0</v>
      </c>
      <c r="AI85" s="60">
        <f t="shared" si="13"/>
        <v>38280</v>
      </c>
      <c r="AJ85" s="58"/>
      <c r="AK85" s="60"/>
      <c r="AL85" s="64"/>
      <c r="AM85" s="98">
        <v>1E-4</v>
      </c>
      <c r="AN85" s="59"/>
      <c r="AO85" s="65"/>
      <c r="AP85" s="65"/>
      <c r="AQ85" s="65"/>
    </row>
    <row r="86" spans="1:43" s="29" customFormat="1" ht="23.25">
      <c r="A86" s="52" t="s">
        <v>110</v>
      </c>
      <c r="B86" s="53" t="s">
        <v>140</v>
      </c>
      <c r="C86" s="54" t="s">
        <v>226</v>
      </c>
      <c r="D86" s="55" t="s">
        <v>184</v>
      </c>
      <c r="E86" s="56"/>
      <c r="F86" s="52" t="s">
        <v>302</v>
      </c>
      <c r="G86" s="57" t="s">
        <v>260</v>
      </c>
      <c r="H86" s="52" t="s">
        <v>318</v>
      </c>
      <c r="I86" s="58"/>
      <c r="J86" s="52" t="s">
        <v>395</v>
      </c>
      <c r="K86" s="58">
        <v>11</v>
      </c>
      <c r="L86" s="59" t="s">
        <v>37</v>
      </c>
      <c r="M86" s="52" t="s">
        <v>419</v>
      </c>
      <c r="N86" s="52" t="s">
        <v>45</v>
      </c>
      <c r="O86" s="52" t="s">
        <v>74</v>
      </c>
      <c r="P86" s="60">
        <f t="shared" si="7"/>
        <v>231</v>
      </c>
      <c r="Q86" s="58">
        <v>330</v>
      </c>
      <c r="R86" s="60">
        <f t="shared" si="8"/>
        <v>76230</v>
      </c>
      <c r="S86" s="61">
        <f t="shared" si="9"/>
        <v>7.6230000000000002</v>
      </c>
      <c r="T86" s="59"/>
      <c r="U86" s="59"/>
      <c r="V86" s="56"/>
      <c r="W86" s="62"/>
      <c r="X86" s="58"/>
      <c r="Y86" s="58"/>
      <c r="Z86" s="58"/>
      <c r="AA86" s="58"/>
      <c r="AB86" s="58"/>
      <c r="AC86" s="63">
        <f t="shared" si="10"/>
        <v>0</v>
      </c>
      <c r="AD86" s="60"/>
      <c r="AE86" s="60">
        <f t="shared" si="11"/>
        <v>0</v>
      </c>
      <c r="AF86" s="58"/>
      <c r="AG86" s="60"/>
      <c r="AH86" s="60">
        <f t="shared" si="12"/>
        <v>0</v>
      </c>
      <c r="AI86" s="60">
        <f t="shared" si="13"/>
        <v>76230</v>
      </c>
      <c r="AJ86" s="58"/>
      <c r="AK86" s="60"/>
      <c r="AL86" s="64"/>
      <c r="AM86" s="98">
        <v>1E-4</v>
      </c>
      <c r="AN86" s="59"/>
      <c r="AO86" s="65"/>
      <c r="AP86" s="65"/>
      <c r="AQ86" s="65"/>
    </row>
    <row r="87" spans="1:43" s="29" customFormat="1" ht="23.25">
      <c r="A87" s="52" t="s">
        <v>111</v>
      </c>
      <c r="B87" s="53" t="s">
        <v>140</v>
      </c>
      <c r="C87" s="54" t="s">
        <v>227</v>
      </c>
      <c r="D87" s="55" t="s">
        <v>228</v>
      </c>
      <c r="E87" s="56"/>
      <c r="F87" s="52" t="s">
        <v>66</v>
      </c>
      <c r="G87" s="57" t="s">
        <v>260</v>
      </c>
      <c r="H87" s="52" t="s">
        <v>320</v>
      </c>
      <c r="I87" s="58"/>
      <c r="J87" s="52" t="s">
        <v>396</v>
      </c>
      <c r="K87" s="58">
        <v>11</v>
      </c>
      <c r="L87" s="59" t="s">
        <v>37</v>
      </c>
      <c r="M87" s="52" t="s">
        <v>419</v>
      </c>
      <c r="N87" s="52" t="s">
        <v>45</v>
      </c>
      <c r="O87" s="52" t="s">
        <v>109</v>
      </c>
      <c r="P87" s="60">
        <f t="shared" si="7"/>
        <v>267</v>
      </c>
      <c r="Q87" s="58">
        <v>330</v>
      </c>
      <c r="R87" s="60">
        <f t="shared" si="8"/>
        <v>88110</v>
      </c>
      <c r="S87" s="61">
        <f t="shared" si="9"/>
        <v>8.8109999999999999</v>
      </c>
      <c r="T87" s="59"/>
      <c r="U87" s="59"/>
      <c r="V87" s="56"/>
      <c r="W87" s="62"/>
      <c r="X87" s="58"/>
      <c r="Y87" s="58"/>
      <c r="Z87" s="58"/>
      <c r="AA87" s="58"/>
      <c r="AB87" s="58"/>
      <c r="AC87" s="63">
        <f t="shared" si="10"/>
        <v>0</v>
      </c>
      <c r="AD87" s="60"/>
      <c r="AE87" s="60">
        <f t="shared" si="11"/>
        <v>0</v>
      </c>
      <c r="AF87" s="58"/>
      <c r="AG87" s="60"/>
      <c r="AH87" s="60">
        <f t="shared" si="12"/>
        <v>0</v>
      </c>
      <c r="AI87" s="60">
        <f t="shared" si="13"/>
        <v>88110</v>
      </c>
      <c r="AJ87" s="58"/>
      <c r="AK87" s="60"/>
      <c r="AL87" s="64"/>
      <c r="AM87" s="98">
        <v>1E-4</v>
      </c>
      <c r="AN87" s="59"/>
      <c r="AO87" s="65"/>
      <c r="AP87" s="65"/>
      <c r="AQ87" s="65"/>
    </row>
    <row r="88" spans="1:43" s="29" customFormat="1" ht="23.25">
      <c r="A88" s="52" t="s">
        <v>112</v>
      </c>
      <c r="B88" s="53" t="s">
        <v>140</v>
      </c>
      <c r="C88" s="54" t="s">
        <v>229</v>
      </c>
      <c r="D88" s="55" t="s">
        <v>207</v>
      </c>
      <c r="E88" s="56"/>
      <c r="F88" s="52" t="s">
        <v>303</v>
      </c>
      <c r="G88" s="57" t="s">
        <v>260</v>
      </c>
      <c r="H88" s="52" t="s">
        <v>333</v>
      </c>
      <c r="I88" s="58"/>
      <c r="J88" s="52" t="s">
        <v>53</v>
      </c>
      <c r="K88" s="58">
        <v>11</v>
      </c>
      <c r="L88" s="59" t="s">
        <v>37</v>
      </c>
      <c r="M88" s="52" t="s">
        <v>46</v>
      </c>
      <c r="N88" s="52" t="s">
        <v>44</v>
      </c>
      <c r="O88" s="52" t="s">
        <v>66</v>
      </c>
      <c r="P88" s="60">
        <f t="shared" si="7"/>
        <v>1323</v>
      </c>
      <c r="Q88" s="58">
        <v>330</v>
      </c>
      <c r="R88" s="60">
        <f t="shared" si="8"/>
        <v>436590</v>
      </c>
      <c r="S88" s="61">
        <f t="shared" si="9"/>
        <v>43.658999999999999</v>
      </c>
      <c r="T88" s="59"/>
      <c r="U88" s="59"/>
      <c r="V88" s="56"/>
      <c r="W88" s="62"/>
      <c r="X88" s="58"/>
      <c r="Y88" s="58"/>
      <c r="Z88" s="58"/>
      <c r="AA88" s="58"/>
      <c r="AB88" s="58"/>
      <c r="AC88" s="63">
        <f t="shared" si="10"/>
        <v>0</v>
      </c>
      <c r="AD88" s="60"/>
      <c r="AE88" s="60">
        <f t="shared" si="11"/>
        <v>0</v>
      </c>
      <c r="AF88" s="58"/>
      <c r="AG88" s="60"/>
      <c r="AH88" s="60">
        <f t="shared" si="12"/>
        <v>0</v>
      </c>
      <c r="AI88" s="60">
        <f t="shared" si="13"/>
        <v>436590</v>
      </c>
      <c r="AJ88" s="58"/>
      <c r="AK88" s="60"/>
      <c r="AL88" s="64"/>
      <c r="AM88" s="98">
        <v>1E-4</v>
      </c>
      <c r="AN88" s="59"/>
      <c r="AO88" s="65"/>
      <c r="AP88" s="65"/>
      <c r="AQ88" s="65"/>
    </row>
    <row r="89" spans="1:43" s="29" customFormat="1" ht="23.25">
      <c r="A89" s="52" t="s">
        <v>113</v>
      </c>
      <c r="B89" s="53" t="s">
        <v>143</v>
      </c>
      <c r="C89" s="54" t="s">
        <v>230</v>
      </c>
      <c r="D89" s="55" t="s">
        <v>142</v>
      </c>
      <c r="E89" s="56"/>
      <c r="F89" s="52" t="s">
        <v>304</v>
      </c>
      <c r="G89" s="57" t="s">
        <v>260</v>
      </c>
      <c r="H89" s="52" t="s">
        <v>330</v>
      </c>
      <c r="I89" s="58"/>
      <c r="J89" s="52" t="s">
        <v>62</v>
      </c>
      <c r="K89" s="58">
        <v>11</v>
      </c>
      <c r="L89" s="59" t="s">
        <v>37</v>
      </c>
      <c r="M89" s="52" t="s">
        <v>47</v>
      </c>
      <c r="N89" s="52" t="s">
        <v>45</v>
      </c>
      <c r="O89" s="52" t="s">
        <v>56</v>
      </c>
      <c r="P89" s="60">
        <f t="shared" si="7"/>
        <v>1813</v>
      </c>
      <c r="Q89" s="58">
        <v>330</v>
      </c>
      <c r="R89" s="60">
        <f t="shared" si="8"/>
        <v>598290</v>
      </c>
      <c r="S89" s="61">
        <f t="shared" si="9"/>
        <v>59.829000000000001</v>
      </c>
      <c r="T89" s="59"/>
      <c r="U89" s="59"/>
      <c r="V89" s="56"/>
      <c r="W89" s="62"/>
      <c r="X89" s="58"/>
      <c r="Y89" s="58"/>
      <c r="Z89" s="58"/>
      <c r="AA89" s="58"/>
      <c r="AB89" s="58"/>
      <c r="AC89" s="63">
        <f t="shared" si="10"/>
        <v>0</v>
      </c>
      <c r="AD89" s="60"/>
      <c r="AE89" s="60">
        <f t="shared" si="11"/>
        <v>0</v>
      </c>
      <c r="AF89" s="58"/>
      <c r="AG89" s="60"/>
      <c r="AH89" s="60">
        <f t="shared" si="12"/>
        <v>0</v>
      </c>
      <c r="AI89" s="60">
        <f t="shared" si="13"/>
        <v>598290</v>
      </c>
      <c r="AJ89" s="58"/>
      <c r="AK89" s="60"/>
      <c r="AL89" s="64"/>
      <c r="AM89" s="98">
        <v>1E-4</v>
      </c>
      <c r="AN89" s="59"/>
      <c r="AO89" s="65"/>
      <c r="AP89" s="65"/>
      <c r="AQ89" s="65"/>
    </row>
    <row r="90" spans="1:43" s="29" customFormat="1" ht="23.25">
      <c r="A90" s="52" t="s">
        <v>114</v>
      </c>
      <c r="B90" s="53" t="s">
        <v>143</v>
      </c>
      <c r="C90" s="54" t="s">
        <v>231</v>
      </c>
      <c r="D90" s="55" t="s">
        <v>162</v>
      </c>
      <c r="E90" s="56"/>
      <c r="F90" s="52" t="s">
        <v>305</v>
      </c>
      <c r="G90" s="57" t="s">
        <v>260</v>
      </c>
      <c r="H90" s="52" t="s">
        <v>320</v>
      </c>
      <c r="I90" s="58"/>
      <c r="J90" s="52" t="s">
        <v>397</v>
      </c>
      <c r="K90" s="58">
        <v>11</v>
      </c>
      <c r="L90" s="59" t="s">
        <v>37</v>
      </c>
      <c r="M90" s="52" t="s">
        <v>419</v>
      </c>
      <c r="N90" s="52" t="s">
        <v>45</v>
      </c>
      <c r="O90" s="52" t="s">
        <v>88</v>
      </c>
      <c r="P90" s="60">
        <f t="shared" si="7"/>
        <v>246</v>
      </c>
      <c r="Q90" s="58">
        <v>330</v>
      </c>
      <c r="R90" s="60">
        <f t="shared" si="8"/>
        <v>81180</v>
      </c>
      <c r="S90" s="61">
        <f t="shared" si="9"/>
        <v>8.1180000000000003</v>
      </c>
      <c r="T90" s="59"/>
      <c r="U90" s="59"/>
      <c r="V90" s="56"/>
      <c r="W90" s="62"/>
      <c r="X90" s="58"/>
      <c r="Y90" s="58"/>
      <c r="Z90" s="58"/>
      <c r="AA90" s="58"/>
      <c r="AB90" s="58"/>
      <c r="AC90" s="63">
        <f t="shared" si="10"/>
        <v>0</v>
      </c>
      <c r="AD90" s="60"/>
      <c r="AE90" s="60">
        <f t="shared" si="11"/>
        <v>0</v>
      </c>
      <c r="AF90" s="58"/>
      <c r="AG90" s="60"/>
      <c r="AH90" s="60">
        <f t="shared" si="12"/>
        <v>0</v>
      </c>
      <c r="AI90" s="60">
        <f t="shared" si="13"/>
        <v>81180</v>
      </c>
      <c r="AJ90" s="58"/>
      <c r="AK90" s="60"/>
      <c r="AL90" s="64"/>
      <c r="AM90" s="98">
        <v>1E-4</v>
      </c>
      <c r="AN90" s="59"/>
      <c r="AO90" s="65"/>
      <c r="AP90" s="65"/>
      <c r="AQ90" s="65"/>
    </row>
    <row r="91" spans="1:43" s="29" customFormat="1" ht="23.25">
      <c r="A91" s="52" t="s">
        <v>115</v>
      </c>
      <c r="B91" s="53" t="s">
        <v>140</v>
      </c>
      <c r="C91" s="54" t="s">
        <v>232</v>
      </c>
      <c r="D91" s="55" t="s">
        <v>142</v>
      </c>
      <c r="E91" s="56"/>
      <c r="F91" s="52" t="s">
        <v>306</v>
      </c>
      <c r="G91" s="57" t="s">
        <v>260</v>
      </c>
      <c r="H91" s="52" t="s">
        <v>318</v>
      </c>
      <c r="I91" s="58"/>
      <c r="J91" s="52" t="s">
        <v>398</v>
      </c>
      <c r="K91" s="58">
        <v>11</v>
      </c>
      <c r="L91" s="59" t="s">
        <v>37</v>
      </c>
      <c r="M91" s="52" t="s">
        <v>419</v>
      </c>
      <c r="N91" s="52" t="s">
        <v>45</v>
      </c>
      <c r="O91" s="52" t="s">
        <v>65</v>
      </c>
      <c r="P91" s="60">
        <f t="shared" si="7"/>
        <v>222</v>
      </c>
      <c r="Q91" s="58">
        <v>330</v>
      </c>
      <c r="R91" s="60">
        <f t="shared" si="8"/>
        <v>73260</v>
      </c>
      <c r="S91" s="61">
        <f t="shared" si="9"/>
        <v>7.3260000000000005</v>
      </c>
      <c r="T91" s="59"/>
      <c r="U91" s="59"/>
      <c r="V91" s="56"/>
      <c r="W91" s="62"/>
      <c r="X91" s="58"/>
      <c r="Y91" s="58"/>
      <c r="Z91" s="58"/>
      <c r="AA91" s="58"/>
      <c r="AB91" s="58"/>
      <c r="AC91" s="63">
        <f t="shared" si="10"/>
        <v>0</v>
      </c>
      <c r="AD91" s="60"/>
      <c r="AE91" s="60">
        <f t="shared" si="11"/>
        <v>0</v>
      </c>
      <c r="AF91" s="58"/>
      <c r="AG91" s="60"/>
      <c r="AH91" s="60">
        <f t="shared" si="12"/>
        <v>0</v>
      </c>
      <c r="AI91" s="60">
        <f t="shared" si="13"/>
        <v>73260</v>
      </c>
      <c r="AJ91" s="58"/>
      <c r="AK91" s="60"/>
      <c r="AL91" s="64"/>
      <c r="AM91" s="98">
        <v>1E-4</v>
      </c>
      <c r="AN91" s="59"/>
      <c r="AO91" s="65"/>
      <c r="AP91" s="65"/>
      <c r="AQ91" s="65"/>
    </row>
    <row r="92" spans="1:43" s="29" customFormat="1" ht="23.25">
      <c r="A92" s="52" t="s">
        <v>116</v>
      </c>
      <c r="B92" s="53" t="s">
        <v>140</v>
      </c>
      <c r="C92" s="54" t="s">
        <v>233</v>
      </c>
      <c r="D92" s="55" t="s">
        <v>142</v>
      </c>
      <c r="E92" s="56"/>
      <c r="F92" s="52" t="s">
        <v>100</v>
      </c>
      <c r="G92" s="57" t="s">
        <v>260</v>
      </c>
      <c r="H92" s="52" t="s">
        <v>337</v>
      </c>
      <c r="I92" s="58"/>
      <c r="J92" s="52" t="s">
        <v>61</v>
      </c>
      <c r="K92" s="58">
        <v>11</v>
      </c>
      <c r="L92" s="59" t="s">
        <v>37</v>
      </c>
      <c r="M92" s="52" t="s">
        <v>44</v>
      </c>
      <c r="N92" s="52" t="s">
        <v>45</v>
      </c>
      <c r="O92" s="52" t="s">
        <v>89</v>
      </c>
      <c r="P92" s="60">
        <f t="shared" ref="P92:P124" si="14">M92*400+N92*100+O92</f>
        <v>647</v>
      </c>
      <c r="Q92" s="58">
        <v>330</v>
      </c>
      <c r="R92" s="60">
        <f t="shared" ref="R92:R124" si="15">P92*Q92</f>
        <v>213510</v>
      </c>
      <c r="S92" s="61">
        <f t="shared" ref="S92:S124" si="16">R92*0.01%</f>
        <v>21.351000000000003</v>
      </c>
      <c r="T92" s="59"/>
      <c r="U92" s="59"/>
      <c r="V92" s="56"/>
      <c r="W92" s="62"/>
      <c r="X92" s="58"/>
      <c r="Y92" s="58"/>
      <c r="Z92" s="58"/>
      <c r="AA92" s="58"/>
      <c r="AB92" s="58"/>
      <c r="AC92" s="63">
        <f t="shared" ref="AC92:AC124" si="17">AB92*7850*0.3%</f>
        <v>0</v>
      </c>
      <c r="AD92" s="60"/>
      <c r="AE92" s="60">
        <f t="shared" ref="AE92:AE124" si="18">Z92*AD92</f>
        <v>0</v>
      </c>
      <c r="AF92" s="58"/>
      <c r="AG92" s="60"/>
      <c r="AH92" s="60">
        <f t="shared" ref="AH92:AH124" si="19">AE92-AG92</f>
        <v>0</v>
      </c>
      <c r="AI92" s="60">
        <f t="shared" ref="AI92:AI124" si="20">R92+AH92</f>
        <v>213510</v>
      </c>
      <c r="AJ92" s="58"/>
      <c r="AK92" s="60"/>
      <c r="AL92" s="64"/>
      <c r="AM92" s="98">
        <v>1E-4</v>
      </c>
      <c r="AN92" s="59"/>
      <c r="AO92" s="65"/>
      <c r="AP92" s="65"/>
      <c r="AQ92" s="65"/>
    </row>
    <row r="93" spans="1:43" s="29" customFormat="1" ht="23.25">
      <c r="A93" s="52" t="s">
        <v>117</v>
      </c>
      <c r="B93" s="53" t="s">
        <v>140</v>
      </c>
      <c r="C93" s="54" t="s">
        <v>234</v>
      </c>
      <c r="D93" s="55" t="s">
        <v>235</v>
      </c>
      <c r="E93" s="56"/>
      <c r="F93" s="52" t="s">
        <v>307</v>
      </c>
      <c r="G93" s="57" t="s">
        <v>260</v>
      </c>
      <c r="H93" s="52" t="s">
        <v>338</v>
      </c>
      <c r="I93" s="58"/>
      <c r="J93" s="52" t="s">
        <v>70</v>
      </c>
      <c r="K93" s="58">
        <v>11</v>
      </c>
      <c r="L93" s="59" t="s">
        <v>37</v>
      </c>
      <c r="M93" s="52" t="s">
        <v>419</v>
      </c>
      <c r="N93" s="52" t="s">
        <v>45</v>
      </c>
      <c r="O93" s="52" t="s">
        <v>82</v>
      </c>
      <c r="P93" s="60">
        <f t="shared" si="14"/>
        <v>239</v>
      </c>
      <c r="Q93" s="58">
        <v>330</v>
      </c>
      <c r="R93" s="60">
        <f t="shared" si="15"/>
        <v>78870</v>
      </c>
      <c r="S93" s="61">
        <f t="shared" si="16"/>
        <v>7.8870000000000005</v>
      </c>
      <c r="T93" s="59"/>
      <c r="U93" s="59"/>
      <c r="V93" s="56"/>
      <c r="W93" s="62"/>
      <c r="X93" s="58"/>
      <c r="Y93" s="58"/>
      <c r="Z93" s="58"/>
      <c r="AA93" s="58"/>
      <c r="AB93" s="58"/>
      <c r="AC93" s="63">
        <f t="shared" si="17"/>
        <v>0</v>
      </c>
      <c r="AD93" s="60"/>
      <c r="AE93" s="60">
        <f t="shared" si="18"/>
        <v>0</v>
      </c>
      <c r="AF93" s="58"/>
      <c r="AG93" s="60"/>
      <c r="AH93" s="60">
        <f t="shared" si="19"/>
        <v>0</v>
      </c>
      <c r="AI93" s="60">
        <f t="shared" si="20"/>
        <v>78870</v>
      </c>
      <c r="AJ93" s="58"/>
      <c r="AK93" s="60"/>
      <c r="AL93" s="64"/>
      <c r="AM93" s="98">
        <v>1E-4</v>
      </c>
      <c r="AN93" s="59"/>
      <c r="AO93" s="65"/>
      <c r="AP93" s="65"/>
      <c r="AQ93" s="65"/>
    </row>
    <row r="94" spans="1:43" s="29" customFormat="1" ht="23.25">
      <c r="A94" s="52" t="s">
        <v>118</v>
      </c>
      <c r="B94" s="53" t="s">
        <v>140</v>
      </c>
      <c r="C94" s="54" t="s">
        <v>236</v>
      </c>
      <c r="D94" s="55" t="s">
        <v>237</v>
      </c>
      <c r="E94" s="56"/>
      <c r="F94" s="52" t="s">
        <v>308</v>
      </c>
      <c r="G94" s="57" t="s">
        <v>260</v>
      </c>
      <c r="H94" s="52" t="s">
        <v>318</v>
      </c>
      <c r="I94" s="58"/>
      <c r="J94" s="52" t="s">
        <v>399</v>
      </c>
      <c r="K94" s="58">
        <v>11</v>
      </c>
      <c r="L94" s="59" t="s">
        <v>37</v>
      </c>
      <c r="M94" s="52" t="s">
        <v>419</v>
      </c>
      <c r="N94" s="52" t="s">
        <v>44</v>
      </c>
      <c r="O94" s="52" t="s">
        <v>109</v>
      </c>
      <c r="P94" s="60">
        <f t="shared" si="14"/>
        <v>167</v>
      </c>
      <c r="Q94" s="58">
        <v>330</v>
      </c>
      <c r="R94" s="60">
        <f t="shared" si="15"/>
        <v>55110</v>
      </c>
      <c r="S94" s="61">
        <f t="shared" si="16"/>
        <v>5.5110000000000001</v>
      </c>
      <c r="T94" s="59"/>
      <c r="U94" s="59"/>
      <c r="V94" s="56"/>
      <c r="W94" s="62"/>
      <c r="X94" s="58"/>
      <c r="Y94" s="58"/>
      <c r="Z94" s="58"/>
      <c r="AA94" s="58"/>
      <c r="AB94" s="58"/>
      <c r="AC94" s="63">
        <f t="shared" si="17"/>
        <v>0</v>
      </c>
      <c r="AD94" s="60"/>
      <c r="AE94" s="60">
        <f t="shared" si="18"/>
        <v>0</v>
      </c>
      <c r="AF94" s="58"/>
      <c r="AG94" s="60"/>
      <c r="AH94" s="60">
        <f t="shared" si="19"/>
        <v>0</v>
      </c>
      <c r="AI94" s="60">
        <f t="shared" si="20"/>
        <v>55110</v>
      </c>
      <c r="AJ94" s="58"/>
      <c r="AK94" s="60"/>
      <c r="AL94" s="64"/>
      <c r="AM94" s="98">
        <v>1E-4</v>
      </c>
      <c r="AN94" s="59"/>
      <c r="AO94" s="65"/>
      <c r="AP94" s="65"/>
      <c r="AQ94" s="65"/>
    </row>
    <row r="95" spans="1:43" s="29" customFormat="1" ht="23.25">
      <c r="A95" s="66" t="s">
        <v>119</v>
      </c>
      <c r="B95" s="53" t="s">
        <v>140</v>
      </c>
      <c r="C95" s="54" t="s">
        <v>238</v>
      </c>
      <c r="D95" s="55" t="s">
        <v>239</v>
      </c>
      <c r="E95" s="56"/>
      <c r="F95" s="52" t="s">
        <v>309</v>
      </c>
      <c r="G95" s="57" t="s">
        <v>260</v>
      </c>
      <c r="H95" s="52" t="s">
        <v>326</v>
      </c>
      <c r="I95" s="58"/>
      <c r="J95" s="52" t="s">
        <v>47</v>
      </c>
      <c r="K95" s="58">
        <v>11</v>
      </c>
      <c r="L95" s="59" t="s">
        <v>37</v>
      </c>
      <c r="M95" s="52" t="s">
        <v>44</v>
      </c>
      <c r="N95" s="52" t="s">
        <v>419</v>
      </c>
      <c r="O95" s="52" t="s">
        <v>101</v>
      </c>
      <c r="P95" s="60">
        <f t="shared" si="14"/>
        <v>459</v>
      </c>
      <c r="Q95" s="58">
        <v>330</v>
      </c>
      <c r="R95" s="60">
        <f t="shared" si="15"/>
        <v>151470</v>
      </c>
      <c r="S95" s="61">
        <f t="shared" si="16"/>
        <v>15.147</v>
      </c>
      <c r="T95" s="59"/>
      <c r="U95" s="59"/>
      <c r="V95" s="56"/>
      <c r="W95" s="62"/>
      <c r="X95" s="58"/>
      <c r="Y95" s="58"/>
      <c r="Z95" s="58"/>
      <c r="AA95" s="58"/>
      <c r="AB95" s="58"/>
      <c r="AC95" s="63">
        <f t="shared" si="17"/>
        <v>0</v>
      </c>
      <c r="AD95" s="60"/>
      <c r="AE95" s="60">
        <f t="shared" si="18"/>
        <v>0</v>
      </c>
      <c r="AF95" s="58"/>
      <c r="AG95" s="60"/>
      <c r="AH95" s="60">
        <f t="shared" si="19"/>
        <v>0</v>
      </c>
      <c r="AI95" s="60">
        <f t="shared" si="20"/>
        <v>151470</v>
      </c>
      <c r="AJ95" s="58"/>
      <c r="AK95" s="60"/>
      <c r="AL95" s="64"/>
      <c r="AM95" s="98">
        <v>1E-4</v>
      </c>
      <c r="AN95" s="59"/>
      <c r="AO95" s="65"/>
      <c r="AP95" s="65"/>
      <c r="AQ95" s="65"/>
    </row>
    <row r="96" spans="1:43" s="29" customFormat="1" ht="23.25">
      <c r="A96" s="68"/>
      <c r="B96" s="53"/>
      <c r="C96" s="54"/>
      <c r="D96" s="55"/>
      <c r="E96" s="56"/>
      <c r="F96" s="52"/>
      <c r="G96" s="57" t="s">
        <v>260</v>
      </c>
      <c r="H96" s="52" t="s">
        <v>339</v>
      </c>
      <c r="I96" s="58"/>
      <c r="J96" s="52" t="s">
        <v>46</v>
      </c>
      <c r="K96" s="58">
        <v>11</v>
      </c>
      <c r="L96" s="59" t="s">
        <v>37</v>
      </c>
      <c r="M96" s="52" t="s">
        <v>45</v>
      </c>
      <c r="N96" s="52" t="s">
        <v>45</v>
      </c>
      <c r="O96" s="52" t="s">
        <v>129</v>
      </c>
      <c r="P96" s="60">
        <f t="shared" si="14"/>
        <v>1087</v>
      </c>
      <c r="Q96" s="58">
        <v>330</v>
      </c>
      <c r="R96" s="60">
        <f t="shared" si="15"/>
        <v>358710</v>
      </c>
      <c r="S96" s="61">
        <f t="shared" si="16"/>
        <v>35.871000000000002</v>
      </c>
      <c r="T96" s="59"/>
      <c r="U96" s="59"/>
      <c r="V96" s="56"/>
      <c r="W96" s="62"/>
      <c r="X96" s="58"/>
      <c r="Y96" s="58"/>
      <c r="Z96" s="58"/>
      <c r="AA96" s="58"/>
      <c r="AB96" s="58"/>
      <c r="AC96" s="63">
        <f t="shared" si="17"/>
        <v>0</v>
      </c>
      <c r="AD96" s="60"/>
      <c r="AE96" s="60">
        <f t="shared" si="18"/>
        <v>0</v>
      </c>
      <c r="AF96" s="58"/>
      <c r="AG96" s="60"/>
      <c r="AH96" s="60">
        <f t="shared" si="19"/>
        <v>0</v>
      </c>
      <c r="AI96" s="60">
        <f t="shared" si="20"/>
        <v>358710</v>
      </c>
      <c r="AJ96" s="58"/>
      <c r="AK96" s="60"/>
      <c r="AL96" s="64"/>
      <c r="AM96" s="98">
        <v>1E-4</v>
      </c>
      <c r="AN96" s="59"/>
      <c r="AO96" s="65"/>
      <c r="AP96" s="65"/>
      <c r="AQ96" s="65"/>
    </row>
    <row r="97" spans="1:43" s="29" customFormat="1" ht="23.25">
      <c r="A97" s="67"/>
      <c r="B97" s="53"/>
      <c r="C97" s="54"/>
      <c r="D97" s="55"/>
      <c r="E97" s="56"/>
      <c r="F97" s="52"/>
      <c r="G97" s="57" t="s">
        <v>260</v>
      </c>
      <c r="H97" s="52" t="s">
        <v>318</v>
      </c>
      <c r="I97" s="58"/>
      <c r="J97" s="52" t="s">
        <v>400</v>
      </c>
      <c r="K97" s="58">
        <v>11</v>
      </c>
      <c r="L97" s="59" t="s">
        <v>37</v>
      </c>
      <c r="M97" s="52" t="s">
        <v>419</v>
      </c>
      <c r="N97" s="52" t="s">
        <v>45</v>
      </c>
      <c r="O97" s="52" t="s">
        <v>93</v>
      </c>
      <c r="P97" s="60">
        <f t="shared" si="14"/>
        <v>251</v>
      </c>
      <c r="Q97" s="58">
        <v>330</v>
      </c>
      <c r="R97" s="60">
        <f t="shared" si="15"/>
        <v>82830</v>
      </c>
      <c r="S97" s="61">
        <f t="shared" si="16"/>
        <v>8.2830000000000013</v>
      </c>
      <c r="T97" s="59"/>
      <c r="U97" s="59"/>
      <c r="V97" s="56"/>
      <c r="W97" s="62"/>
      <c r="X97" s="58"/>
      <c r="Y97" s="58"/>
      <c r="Z97" s="58"/>
      <c r="AA97" s="58"/>
      <c r="AB97" s="58"/>
      <c r="AC97" s="63">
        <f t="shared" si="17"/>
        <v>0</v>
      </c>
      <c r="AD97" s="60"/>
      <c r="AE97" s="60">
        <f t="shared" si="18"/>
        <v>0</v>
      </c>
      <c r="AF97" s="58"/>
      <c r="AG97" s="60"/>
      <c r="AH97" s="60">
        <f t="shared" si="19"/>
        <v>0</v>
      </c>
      <c r="AI97" s="60">
        <f t="shared" si="20"/>
        <v>82830</v>
      </c>
      <c r="AJ97" s="58"/>
      <c r="AK97" s="60"/>
      <c r="AL97" s="64"/>
      <c r="AM97" s="98">
        <v>1E-4</v>
      </c>
      <c r="AN97" s="59"/>
      <c r="AO97" s="65"/>
      <c r="AP97" s="65"/>
      <c r="AQ97" s="65"/>
    </row>
    <row r="98" spans="1:43" s="29" customFormat="1" ht="23.25">
      <c r="A98" s="66" t="s">
        <v>120</v>
      </c>
      <c r="B98" s="53" t="s">
        <v>143</v>
      </c>
      <c r="C98" s="54" t="s">
        <v>240</v>
      </c>
      <c r="D98" s="55" t="s">
        <v>142</v>
      </c>
      <c r="E98" s="56"/>
      <c r="F98" s="52" t="s">
        <v>310</v>
      </c>
      <c r="G98" s="57" t="s">
        <v>260</v>
      </c>
      <c r="H98" s="52" t="s">
        <v>320</v>
      </c>
      <c r="I98" s="58"/>
      <c r="J98" s="52" t="s">
        <v>401</v>
      </c>
      <c r="K98" s="58">
        <v>11</v>
      </c>
      <c r="L98" s="59" t="s">
        <v>37</v>
      </c>
      <c r="M98" s="52" t="s">
        <v>419</v>
      </c>
      <c r="N98" s="52" t="s">
        <v>419</v>
      </c>
      <c r="O98" s="52" t="s">
        <v>85</v>
      </c>
      <c r="P98" s="60">
        <f t="shared" si="14"/>
        <v>42</v>
      </c>
      <c r="Q98" s="58">
        <v>330</v>
      </c>
      <c r="R98" s="60">
        <f t="shared" si="15"/>
        <v>13860</v>
      </c>
      <c r="S98" s="61">
        <f t="shared" si="16"/>
        <v>1.3860000000000001</v>
      </c>
      <c r="T98" s="59"/>
      <c r="U98" s="59"/>
      <c r="V98" s="56"/>
      <c r="W98" s="62"/>
      <c r="X98" s="58"/>
      <c r="Y98" s="58"/>
      <c r="Z98" s="58"/>
      <c r="AA98" s="58"/>
      <c r="AB98" s="58"/>
      <c r="AC98" s="63">
        <f t="shared" si="17"/>
        <v>0</v>
      </c>
      <c r="AD98" s="60"/>
      <c r="AE98" s="60">
        <f t="shared" si="18"/>
        <v>0</v>
      </c>
      <c r="AF98" s="58"/>
      <c r="AG98" s="60"/>
      <c r="AH98" s="60">
        <f t="shared" si="19"/>
        <v>0</v>
      </c>
      <c r="AI98" s="60">
        <f t="shared" si="20"/>
        <v>13860</v>
      </c>
      <c r="AJ98" s="58"/>
      <c r="AK98" s="60"/>
      <c r="AL98" s="64"/>
      <c r="AM98" s="98">
        <v>1E-4</v>
      </c>
      <c r="AN98" s="59"/>
      <c r="AO98" s="65"/>
      <c r="AP98" s="65"/>
      <c r="AQ98" s="65"/>
    </row>
    <row r="99" spans="1:43" s="29" customFormat="1" ht="23.25">
      <c r="A99" s="67"/>
      <c r="B99" s="53"/>
      <c r="C99" s="54"/>
      <c r="D99" s="55"/>
      <c r="E99" s="56"/>
      <c r="F99" s="52"/>
      <c r="G99" s="57" t="s">
        <v>260</v>
      </c>
      <c r="H99" s="52" t="s">
        <v>318</v>
      </c>
      <c r="I99" s="58"/>
      <c r="J99" s="52" t="s">
        <v>402</v>
      </c>
      <c r="K99" s="58">
        <v>11</v>
      </c>
      <c r="L99" s="59" t="s">
        <v>37</v>
      </c>
      <c r="M99" s="52" t="s">
        <v>419</v>
      </c>
      <c r="N99" s="52" t="s">
        <v>45</v>
      </c>
      <c r="O99" s="52" t="s">
        <v>52</v>
      </c>
      <c r="P99" s="60">
        <f t="shared" si="14"/>
        <v>209</v>
      </c>
      <c r="Q99" s="58">
        <v>330</v>
      </c>
      <c r="R99" s="60">
        <f t="shared" si="15"/>
        <v>68970</v>
      </c>
      <c r="S99" s="61">
        <f t="shared" si="16"/>
        <v>6.8970000000000002</v>
      </c>
      <c r="T99" s="59"/>
      <c r="U99" s="59"/>
      <c r="V99" s="56"/>
      <c r="W99" s="62"/>
      <c r="X99" s="58"/>
      <c r="Y99" s="58"/>
      <c r="Z99" s="58"/>
      <c r="AA99" s="58"/>
      <c r="AB99" s="58"/>
      <c r="AC99" s="63">
        <f t="shared" si="17"/>
        <v>0</v>
      </c>
      <c r="AD99" s="60"/>
      <c r="AE99" s="60">
        <f t="shared" si="18"/>
        <v>0</v>
      </c>
      <c r="AF99" s="58"/>
      <c r="AG99" s="60"/>
      <c r="AH99" s="60">
        <f t="shared" si="19"/>
        <v>0</v>
      </c>
      <c r="AI99" s="60">
        <f t="shared" si="20"/>
        <v>68970</v>
      </c>
      <c r="AJ99" s="58"/>
      <c r="AK99" s="60"/>
      <c r="AL99" s="64"/>
      <c r="AM99" s="98">
        <v>1E-4</v>
      </c>
      <c r="AN99" s="59"/>
      <c r="AO99" s="65"/>
      <c r="AP99" s="65"/>
      <c r="AQ99" s="65"/>
    </row>
    <row r="100" spans="1:43" s="29" customFormat="1" ht="23.25">
      <c r="A100" s="52" t="s">
        <v>121</v>
      </c>
      <c r="B100" s="53" t="s">
        <v>143</v>
      </c>
      <c r="C100" s="54" t="s">
        <v>240</v>
      </c>
      <c r="D100" s="55" t="s">
        <v>142</v>
      </c>
      <c r="E100" s="56"/>
      <c r="F100" s="52" t="s">
        <v>311</v>
      </c>
      <c r="G100" s="57" t="s">
        <v>260</v>
      </c>
      <c r="H100" s="52" t="s">
        <v>318</v>
      </c>
      <c r="I100" s="58"/>
      <c r="J100" s="52" t="s">
        <v>403</v>
      </c>
      <c r="K100" s="58">
        <v>11</v>
      </c>
      <c r="L100" s="59" t="s">
        <v>37</v>
      </c>
      <c r="M100" s="52" t="s">
        <v>419</v>
      </c>
      <c r="N100" s="52" t="s">
        <v>419</v>
      </c>
      <c r="O100" s="52" t="s">
        <v>125</v>
      </c>
      <c r="P100" s="60">
        <f t="shared" si="14"/>
        <v>83</v>
      </c>
      <c r="Q100" s="58">
        <v>330</v>
      </c>
      <c r="R100" s="60">
        <f t="shared" si="15"/>
        <v>27390</v>
      </c>
      <c r="S100" s="61">
        <f t="shared" si="16"/>
        <v>2.7390000000000003</v>
      </c>
      <c r="T100" s="59"/>
      <c r="U100" s="59"/>
      <c r="V100" s="56"/>
      <c r="W100" s="62"/>
      <c r="X100" s="58"/>
      <c r="Y100" s="58"/>
      <c r="Z100" s="58"/>
      <c r="AA100" s="58"/>
      <c r="AB100" s="58"/>
      <c r="AC100" s="63">
        <f t="shared" si="17"/>
        <v>0</v>
      </c>
      <c r="AD100" s="60"/>
      <c r="AE100" s="60">
        <f t="shared" si="18"/>
        <v>0</v>
      </c>
      <c r="AF100" s="58"/>
      <c r="AG100" s="60"/>
      <c r="AH100" s="60">
        <f t="shared" si="19"/>
        <v>0</v>
      </c>
      <c r="AI100" s="60">
        <f t="shared" si="20"/>
        <v>27390</v>
      </c>
      <c r="AJ100" s="58"/>
      <c r="AK100" s="60"/>
      <c r="AL100" s="64"/>
      <c r="AM100" s="98">
        <v>1E-4</v>
      </c>
      <c r="AN100" s="59"/>
      <c r="AO100" s="65"/>
      <c r="AP100" s="65"/>
      <c r="AQ100" s="65"/>
    </row>
    <row r="101" spans="1:43" s="29" customFormat="1" ht="23.25">
      <c r="A101" s="52" t="s">
        <v>122</v>
      </c>
      <c r="B101" s="53" t="s">
        <v>140</v>
      </c>
      <c r="C101" s="54" t="s">
        <v>241</v>
      </c>
      <c r="D101" s="55" t="s">
        <v>184</v>
      </c>
      <c r="E101" s="56"/>
      <c r="F101" s="52" t="s">
        <v>125</v>
      </c>
      <c r="G101" s="57" t="s">
        <v>260</v>
      </c>
      <c r="H101" s="52" t="s">
        <v>320</v>
      </c>
      <c r="I101" s="58"/>
      <c r="J101" s="52" t="s">
        <v>312</v>
      </c>
      <c r="K101" s="58">
        <v>11</v>
      </c>
      <c r="L101" s="59" t="s">
        <v>37</v>
      </c>
      <c r="M101" s="52" t="s">
        <v>419</v>
      </c>
      <c r="N101" s="52" t="s">
        <v>44</v>
      </c>
      <c r="O101" s="52" t="s">
        <v>99</v>
      </c>
      <c r="P101" s="60">
        <f t="shared" si="14"/>
        <v>157</v>
      </c>
      <c r="Q101" s="58">
        <v>330</v>
      </c>
      <c r="R101" s="60">
        <f t="shared" si="15"/>
        <v>51810</v>
      </c>
      <c r="S101" s="61">
        <f t="shared" si="16"/>
        <v>5.181</v>
      </c>
      <c r="T101" s="59"/>
      <c r="U101" s="59"/>
      <c r="V101" s="56"/>
      <c r="W101" s="62"/>
      <c r="X101" s="58"/>
      <c r="Y101" s="58"/>
      <c r="Z101" s="58"/>
      <c r="AA101" s="58"/>
      <c r="AB101" s="58"/>
      <c r="AC101" s="63">
        <f t="shared" si="17"/>
        <v>0</v>
      </c>
      <c r="AD101" s="60"/>
      <c r="AE101" s="60">
        <f t="shared" si="18"/>
        <v>0</v>
      </c>
      <c r="AF101" s="58"/>
      <c r="AG101" s="60"/>
      <c r="AH101" s="60">
        <f t="shared" si="19"/>
        <v>0</v>
      </c>
      <c r="AI101" s="60">
        <f t="shared" si="20"/>
        <v>51810</v>
      </c>
      <c r="AJ101" s="58"/>
      <c r="AK101" s="60"/>
      <c r="AL101" s="64"/>
      <c r="AM101" s="98">
        <v>1E-4</v>
      </c>
      <c r="AN101" s="59"/>
      <c r="AO101" s="65"/>
      <c r="AP101" s="65"/>
      <c r="AQ101" s="65"/>
    </row>
    <row r="102" spans="1:43" s="29" customFormat="1" ht="23.25">
      <c r="A102" s="66" t="s">
        <v>123</v>
      </c>
      <c r="B102" s="53" t="s">
        <v>143</v>
      </c>
      <c r="C102" s="54" t="s">
        <v>242</v>
      </c>
      <c r="D102" s="55" t="s">
        <v>142</v>
      </c>
      <c r="E102" s="56"/>
      <c r="F102" s="52" t="s">
        <v>285</v>
      </c>
      <c r="G102" s="57" t="s">
        <v>260</v>
      </c>
      <c r="H102" s="52" t="s">
        <v>323</v>
      </c>
      <c r="I102" s="58"/>
      <c r="J102" s="52" t="s">
        <v>48</v>
      </c>
      <c r="K102" s="58">
        <v>11</v>
      </c>
      <c r="L102" s="59" t="s">
        <v>37</v>
      </c>
      <c r="M102" s="52" t="s">
        <v>51</v>
      </c>
      <c r="N102" s="52" t="s">
        <v>46</v>
      </c>
      <c r="O102" s="52" t="s">
        <v>63</v>
      </c>
      <c r="P102" s="60">
        <f t="shared" si="14"/>
        <v>3520</v>
      </c>
      <c r="Q102" s="58">
        <v>330</v>
      </c>
      <c r="R102" s="60">
        <f t="shared" si="15"/>
        <v>1161600</v>
      </c>
      <c r="S102" s="61">
        <f t="shared" si="16"/>
        <v>116.16000000000001</v>
      </c>
      <c r="T102" s="59"/>
      <c r="U102" s="59"/>
      <c r="V102" s="56"/>
      <c r="W102" s="62"/>
      <c r="X102" s="58"/>
      <c r="Y102" s="58"/>
      <c r="Z102" s="58"/>
      <c r="AA102" s="58"/>
      <c r="AB102" s="58"/>
      <c r="AC102" s="63">
        <f t="shared" si="17"/>
        <v>0</v>
      </c>
      <c r="AD102" s="60"/>
      <c r="AE102" s="60">
        <f t="shared" si="18"/>
        <v>0</v>
      </c>
      <c r="AF102" s="58"/>
      <c r="AG102" s="60"/>
      <c r="AH102" s="60">
        <f t="shared" si="19"/>
        <v>0</v>
      </c>
      <c r="AI102" s="60">
        <f t="shared" si="20"/>
        <v>1161600</v>
      </c>
      <c r="AJ102" s="58"/>
      <c r="AK102" s="60"/>
      <c r="AL102" s="64"/>
      <c r="AM102" s="98">
        <v>1E-4</v>
      </c>
      <c r="AN102" s="59"/>
      <c r="AO102" s="65"/>
      <c r="AP102" s="65"/>
      <c r="AQ102" s="65"/>
    </row>
    <row r="103" spans="1:43" s="29" customFormat="1" ht="23.25">
      <c r="A103" s="67"/>
      <c r="B103" s="53"/>
      <c r="C103" s="54"/>
      <c r="D103" s="55"/>
      <c r="E103" s="56"/>
      <c r="F103" s="52"/>
      <c r="G103" s="57" t="s">
        <v>260</v>
      </c>
      <c r="H103" s="52" t="s">
        <v>318</v>
      </c>
      <c r="I103" s="58"/>
      <c r="J103" s="52" t="s">
        <v>404</v>
      </c>
      <c r="K103" s="58">
        <v>11</v>
      </c>
      <c r="L103" s="59" t="s">
        <v>37</v>
      </c>
      <c r="M103" s="52" t="s">
        <v>419</v>
      </c>
      <c r="N103" s="52" t="s">
        <v>419</v>
      </c>
      <c r="O103" s="52" t="s">
        <v>129</v>
      </c>
      <c r="P103" s="60">
        <f t="shared" si="14"/>
        <v>87</v>
      </c>
      <c r="Q103" s="58">
        <v>330</v>
      </c>
      <c r="R103" s="60">
        <f t="shared" si="15"/>
        <v>28710</v>
      </c>
      <c r="S103" s="61">
        <f t="shared" si="16"/>
        <v>2.871</v>
      </c>
      <c r="T103" s="59"/>
      <c r="U103" s="59"/>
      <c r="V103" s="56"/>
      <c r="W103" s="62"/>
      <c r="X103" s="58"/>
      <c r="Y103" s="58"/>
      <c r="Z103" s="58"/>
      <c r="AA103" s="58"/>
      <c r="AB103" s="58"/>
      <c r="AC103" s="63">
        <f t="shared" si="17"/>
        <v>0</v>
      </c>
      <c r="AD103" s="60"/>
      <c r="AE103" s="60">
        <f t="shared" si="18"/>
        <v>0</v>
      </c>
      <c r="AF103" s="58"/>
      <c r="AG103" s="60"/>
      <c r="AH103" s="60">
        <f t="shared" si="19"/>
        <v>0</v>
      </c>
      <c r="AI103" s="60">
        <f t="shared" si="20"/>
        <v>28710</v>
      </c>
      <c r="AJ103" s="58"/>
      <c r="AK103" s="60"/>
      <c r="AL103" s="64"/>
      <c r="AM103" s="98">
        <v>1E-4</v>
      </c>
      <c r="AN103" s="59"/>
      <c r="AO103" s="65"/>
      <c r="AP103" s="65"/>
      <c r="AQ103" s="65"/>
    </row>
    <row r="104" spans="1:43" s="29" customFormat="1" ht="23.25">
      <c r="A104" s="52" t="s">
        <v>124</v>
      </c>
      <c r="B104" s="53" t="s">
        <v>143</v>
      </c>
      <c r="C104" s="54" t="s">
        <v>243</v>
      </c>
      <c r="D104" s="55" t="s">
        <v>142</v>
      </c>
      <c r="E104" s="56"/>
      <c r="F104" s="52" t="s">
        <v>47</v>
      </c>
      <c r="G104" s="57" t="s">
        <v>260</v>
      </c>
      <c r="H104" s="52" t="s">
        <v>318</v>
      </c>
      <c r="I104" s="58"/>
      <c r="J104" s="52" t="s">
        <v>405</v>
      </c>
      <c r="K104" s="58">
        <v>11</v>
      </c>
      <c r="L104" s="59" t="s">
        <v>37</v>
      </c>
      <c r="M104" s="52" t="s">
        <v>419</v>
      </c>
      <c r="N104" s="52" t="s">
        <v>45</v>
      </c>
      <c r="O104" s="52" t="s">
        <v>91</v>
      </c>
      <c r="P104" s="60">
        <f t="shared" si="14"/>
        <v>249</v>
      </c>
      <c r="Q104" s="58">
        <v>330</v>
      </c>
      <c r="R104" s="60">
        <f t="shared" si="15"/>
        <v>82170</v>
      </c>
      <c r="S104" s="61">
        <f t="shared" si="16"/>
        <v>8.2170000000000005</v>
      </c>
      <c r="T104" s="59"/>
      <c r="U104" s="59"/>
      <c r="V104" s="56"/>
      <c r="W104" s="62"/>
      <c r="X104" s="58"/>
      <c r="Y104" s="58"/>
      <c r="Z104" s="58"/>
      <c r="AA104" s="58"/>
      <c r="AB104" s="58"/>
      <c r="AC104" s="63">
        <f t="shared" si="17"/>
        <v>0</v>
      </c>
      <c r="AD104" s="60"/>
      <c r="AE104" s="60">
        <f t="shared" si="18"/>
        <v>0</v>
      </c>
      <c r="AF104" s="58"/>
      <c r="AG104" s="60"/>
      <c r="AH104" s="60">
        <f t="shared" si="19"/>
        <v>0</v>
      </c>
      <c r="AI104" s="60">
        <f t="shared" si="20"/>
        <v>82170</v>
      </c>
      <c r="AJ104" s="58"/>
      <c r="AK104" s="60"/>
      <c r="AL104" s="64"/>
      <c r="AM104" s="98">
        <v>1E-4</v>
      </c>
      <c r="AN104" s="59"/>
      <c r="AO104" s="65"/>
      <c r="AP104" s="65"/>
      <c r="AQ104" s="65"/>
    </row>
    <row r="105" spans="1:43" s="29" customFormat="1" ht="23.25">
      <c r="A105" s="52" t="s">
        <v>125</v>
      </c>
      <c r="B105" s="53" t="s">
        <v>143</v>
      </c>
      <c r="C105" s="54" t="s">
        <v>244</v>
      </c>
      <c r="D105" s="55" t="s">
        <v>245</v>
      </c>
      <c r="E105" s="56"/>
      <c r="F105" s="52" t="s">
        <v>312</v>
      </c>
      <c r="G105" s="57" t="s">
        <v>260</v>
      </c>
      <c r="H105" s="52" t="s">
        <v>318</v>
      </c>
      <c r="I105" s="58"/>
      <c r="J105" s="52" t="s">
        <v>406</v>
      </c>
      <c r="K105" s="58">
        <v>11</v>
      </c>
      <c r="L105" s="59" t="s">
        <v>37</v>
      </c>
      <c r="M105" s="52" t="s">
        <v>419</v>
      </c>
      <c r="N105" s="52" t="s">
        <v>44</v>
      </c>
      <c r="O105" s="52" t="s">
        <v>82</v>
      </c>
      <c r="P105" s="60">
        <f t="shared" si="14"/>
        <v>139</v>
      </c>
      <c r="Q105" s="58">
        <v>330</v>
      </c>
      <c r="R105" s="60">
        <f t="shared" si="15"/>
        <v>45870</v>
      </c>
      <c r="S105" s="61">
        <f t="shared" si="16"/>
        <v>4.5870000000000006</v>
      </c>
      <c r="T105" s="59"/>
      <c r="U105" s="59"/>
      <c r="V105" s="56"/>
      <c r="W105" s="62"/>
      <c r="X105" s="58"/>
      <c r="Y105" s="58"/>
      <c r="Z105" s="58"/>
      <c r="AA105" s="58"/>
      <c r="AB105" s="58"/>
      <c r="AC105" s="63">
        <f t="shared" si="17"/>
        <v>0</v>
      </c>
      <c r="AD105" s="60"/>
      <c r="AE105" s="60">
        <f t="shared" si="18"/>
        <v>0</v>
      </c>
      <c r="AF105" s="58"/>
      <c r="AG105" s="60"/>
      <c r="AH105" s="60">
        <f t="shared" si="19"/>
        <v>0</v>
      </c>
      <c r="AI105" s="60">
        <f t="shared" si="20"/>
        <v>45870</v>
      </c>
      <c r="AJ105" s="58"/>
      <c r="AK105" s="60"/>
      <c r="AL105" s="64"/>
      <c r="AM105" s="98">
        <v>1E-4</v>
      </c>
      <c r="AN105" s="59"/>
      <c r="AO105" s="65"/>
      <c r="AP105" s="65"/>
      <c r="AQ105" s="65"/>
    </row>
    <row r="106" spans="1:43" s="29" customFormat="1" ht="23.25">
      <c r="A106" s="66" t="s">
        <v>126</v>
      </c>
      <c r="B106" s="53" t="s">
        <v>143</v>
      </c>
      <c r="C106" s="54" t="s">
        <v>246</v>
      </c>
      <c r="D106" s="55" t="s">
        <v>146</v>
      </c>
      <c r="E106" s="56"/>
      <c r="F106" s="52" t="s">
        <v>313</v>
      </c>
      <c r="G106" s="57" t="s">
        <v>260</v>
      </c>
      <c r="H106" s="52" t="s">
        <v>340</v>
      </c>
      <c r="I106" s="58"/>
      <c r="J106" s="52" t="s">
        <v>48</v>
      </c>
      <c r="K106" s="58">
        <v>11</v>
      </c>
      <c r="L106" s="59" t="s">
        <v>37</v>
      </c>
      <c r="M106" s="52" t="s">
        <v>48</v>
      </c>
      <c r="N106" s="52" t="s">
        <v>419</v>
      </c>
      <c r="O106" s="52" t="s">
        <v>67</v>
      </c>
      <c r="P106" s="60">
        <f t="shared" si="14"/>
        <v>2024</v>
      </c>
      <c r="Q106" s="58">
        <v>330</v>
      </c>
      <c r="R106" s="60">
        <f t="shared" si="15"/>
        <v>667920</v>
      </c>
      <c r="S106" s="61">
        <f t="shared" si="16"/>
        <v>66.792000000000002</v>
      </c>
      <c r="T106" s="59"/>
      <c r="U106" s="59"/>
      <c r="V106" s="56"/>
      <c r="W106" s="62"/>
      <c r="X106" s="58"/>
      <c r="Y106" s="58"/>
      <c r="Z106" s="58"/>
      <c r="AA106" s="58"/>
      <c r="AB106" s="58"/>
      <c r="AC106" s="63">
        <f t="shared" si="17"/>
        <v>0</v>
      </c>
      <c r="AD106" s="60"/>
      <c r="AE106" s="60">
        <f t="shared" si="18"/>
        <v>0</v>
      </c>
      <c r="AF106" s="58"/>
      <c r="AG106" s="60"/>
      <c r="AH106" s="60">
        <f t="shared" si="19"/>
        <v>0</v>
      </c>
      <c r="AI106" s="60">
        <f t="shared" si="20"/>
        <v>667920</v>
      </c>
      <c r="AJ106" s="58"/>
      <c r="AK106" s="60"/>
      <c r="AL106" s="64"/>
      <c r="AM106" s="98">
        <v>1E-4</v>
      </c>
      <c r="AN106" s="59"/>
      <c r="AO106" s="65"/>
      <c r="AP106" s="65"/>
      <c r="AQ106" s="65"/>
    </row>
    <row r="107" spans="1:43" s="29" customFormat="1" ht="23.25">
      <c r="A107" s="67"/>
      <c r="B107" s="53" t="s">
        <v>143</v>
      </c>
      <c r="C107" s="54" t="s">
        <v>246</v>
      </c>
      <c r="D107" s="55" t="s">
        <v>146</v>
      </c>
      <c r="E107" s="56"/>
      <c r="F107" s="52" t="s">
        <v>313</v>
      </c>
      <c r="G107" s="57" t="s">
        <v>260</v>
      </c>
      <c r="H107" s="52" t="s">
        <v>320</v>
      </c>
      <c r="I107" s="58"/>
      <c r="J107" s="52" t="s">
        <v>407</v>
      </c>
      <c r="K107" s="58">
        <v>11</v>
      </c>
      <c r="L107" s="59" t="s">
        <v>37</v>
      </c>
      <c r="M107" s="52" t="s">
        <v>419</v>
      </c>
      <c r="N107" s="52" t="s">
        <v>44</v>
      </c>
      <c r="O107" s="52" t="s">
        <v>116</v>
      </c>
      <c r="P107" s="60">
        <f t="shared" si="14"/>
        <v>174</v>
      </c>
      <c r="Q107" s="58">
        <v>330</v>
      </c>
      <c r="R107" s="60">
        <f t="shared" si="15"/>
        <v>57420</v>
      </c>
      <c r="S107" s="61">
        <f t="shared" si="16"/>
        <v>5.742</v>
      </c>
      <c r="T107" s="59"/>
      <c r="U107" s="59"/>
      <c r="V107" s="56"/>
      <c r="W107" s="62"/>
      <c r="X107" s="58"/>
      <c r="Y107" s="58"/>
      <c r="Z107" s="58"/>
      <c r="AA107" s="58"/>
      <c r="AB107" s="58"/>
      <c r="AC107" s="63">
        <f t="shared" si="17"/>
        <v>0</v>
      </c>
      <c r="AD107" s="60"/>
      <c r="AE107" s="60">
        <f t="shared" si="18"/>
        <v>0</v>
      </c>
      <c r="AF107" s="58"/>
      <c r="AG107" s="60"/>
      <c r="AH107" s="60">
        <f t="shared" si="19"/>
        <v>0</v>
      </c>
      <c r="AI107" s="60">
        <f t="shared" si="20"/>
        <v>57420</v>
      </c>
      <c r="AJ107" s="58"/>
      <c r="AK107" s="60"/>
      <c r="AL107" s="64"/>
      <c r="AM107" s="98">
        <v>1E-4</v>
      </c>
      <c r="AN107" s="59"/>
      <c r="AO107" s="65"/>
      <c r="AP107" s="65"/>
      <c r="AQ107" s="65"/>
    </row>
    <row r="108" spans="1:43" s="29" customFormat="1" ht="23.25">
      <c r="A108" s="52" t="s">
        <v>127</v>
      </c>
      <c r="B108" s="53" t="s">
        <v>143</v>
      </c>
      <c r="C108" s="54" t="s">
        <v>247</v>
      </c>
      <c r="D108" s="55" t="s">
        <v>146</v>
      </c>
      <c r="E108" s="56"/>
      <c r="F108" s="52" t="s">
        <v>45</v>
      </c>
      <c r="G108" s="57" t="s">
        <v>260</v>
      </c>
      <c r="H108" s="52" t="s">
        <v>318</v>
      </c>
      <c r="I108" s="58"/>
      <c r="J108" s="52" t="s">
        <v>408</v>
      </c>
      <c r="K108" s="58">
        <v>11</v>
      </c>
      <c r="L108" s="59" t="s">
        <v>37</v>
      </c>
      <c r="M108" s="52" t="s">
        <v>419</v>
      </c>
      <c r="N108" s="52" t="s">
        <v>44</v>
      </c>
      <c r="O108" s="52" t="s">
        <v>45</v>
      </c>
      <c r="P108" s="60">
        <f t="shared" si="14"/>
        <v>102</v>
      </c>
      <c r="Q108" s="58">
        <v>330</v>
      </c>
      <c r="R108" s="60">
        <f t="shared" si="15"/>
        <v>33660</v>
      </c>
      <c r="S108" s="61">
        <f t="shared" si="16"/>
        <v>3.3660000000000001</v>
      </c>
      <c r="T108" s="59"/>
      <c r="U108" s="59"/>
      <c r="V108" s="56"/>
      <c r="W108" s="62"/>
      <c r="X108" s="58"/>
      <c r="Y108" s="58"/>
      <c r="Z108" s="58"/>
      <c r="AA108" s="58"/>
      <c r="AB108" s="58"/>
      <c r="AC108" s="63">
        <f t="shared" si="17"/>
        <v>0</v>
      </c>
      <c r="AD108" s="60"/>
      <c r="AE108" s="60">
        <f t="shared" si="18"/>
        <v>0</v>
      </c>
      <c r="AF108" s="58"/>
      <c r="AG108" s="60"/>
      <c r="AH108" s="60">
        <f t="shared" si="19"/>
        <v>0</v>
      </c>
      <c r="AI108" s="60">
        <f t="shared" si="20"/>
        <v>33660</v>
      </c>
      <c r="AJ108" s="58"/>
      <c r="AK108" s="60"/>
      <c r="AL108" s="64"/>
      <c r="AM108" s="98">
        <v>1E-4</v>
      </c>
      <c r="AN108" s="59"/>
      <c r="AO108" s="65"/>
      <c r="AP108" s="65"/>
      <c r="AQ108" s="65"/>
    </row>
    <row r="109" spans="1:43" s="29" customFormat="1" ht="23.25">
      <c r="A109" s="66" t="s">
        <v>128</v>
      </c>
      <c r="B109" s="53" t="s">
        <v>140</v>
      </c>
      <c r="C109" s="54" t="s">
        <v>248</v>
      </c>
      <c r="D109" s="55" t="s">
        <v>162</v>
      </c>
      <c r="E109" s="56"/>
      <c r="F109" s="52" t="s">
        <v>314</v>
      </c>
      <c r="G109" s="57" t="s">
        <v>260</v>
      </c>
      <c r="H109" s="52" t="s">
        <v>318</v>
      </c>
      <c r="I109" s="58"/>
      <c r="J109" s="52" t="s">
        <v>409</v>
      </c>
      <c r="K109" s="58">
        <v>11</v>
      </c>
      <c r="L109" s="59" t="s">
        <v>37</v>
      </c>
      <c r="M109" s="52" t="s">
        <v>419</v>
      </c>
      <c r="N109" s="52" t="s">
        <v>44</v>
      </c>
      <c r="O109" s="52" t="s">
        <v>106</v>
      </c>
      <c r="P109" s="60">
        <f t="shared" si="14"/>
        <v>164</v>
      </c>
      <c r="Q109" s="58">
        <v>330</v>
      </c>
      <c r="R109" s="60">
        <f t="shared" si="15"/>
        <v>54120</v>
      </c>
      <c r="S109" s="61">
        <f t="shared" si="16"/>
        <v>5.4119999999999999</v>
      </c>
      <c r="T109" s="59"/>
      <c r="U109" s="59"/>
      <c r="V109" s="56"/>
      <c r="W109" s="62"/>
      <c r="X109" s="58"/>
      <c r="Y109" s="58"/>
      <c r="Z109" s="58"/>
      <c r="AA109" s="58"/>
      <c r="AB109" s="58"/>
      <c r="AC109" s="63">
        <f t="shared" si="17"/>
        <v>0</v>
      </c>
      <c r="AD109" s="60"/>
      <c r="AE109" s="60">
        <f t="shared" si="18"/>
        <v>0</v>
      </c>
      <c r="AF109" s="58"/>
      <c r="AG109" s="60"/>
      <c r="AH109" s="60">
        <f t="shared" si="19"/>
        <v>0</v>
      </c>
      <c r="AI109" s="60">
        <f t="shared" si="20"/>
        <v>54120</v>
      </c>
      <c r="AJ109" s="58"/>
      <c r="AK109" s="60"/>
      <c r="AL109" s="64"/>
      <c r="AM109" s="98">
        <v>1E-4</v>
      </c>
      <c r="AN109" s="59"/>
      <c r="AO109" s="65"/>
      <c r="AP109" s="65"/>
      <c r="AQ109" s="65"/>
    </row>
    <row r="110" spans="1:43" s="29" customFormat="1" ht="23.25">
      <c r="A110" s="67"/>
      <c r="B110" s="53"/>
      <c r="C110" s="54"/>
      <c r="D110" s="55"/>
      <c r="E110" s="56"/>
      <c r="F110" s="52"/>
      <c r="G110" s="57" t="s">
        <v>260</v>
      </c>
      <c r="H110" s="52" t="s">
        <v>318</v>
      </c>
      <c r="I110" s="58"/>
      <c r="J110" s="52" t="s">
        <v>410</v>
      </c>
      <c r="K110" s="58">
        <v>11</v>
      </c>
      <c r="L110" s="59" t="s">
        <v>37</v>
      </c>
      <c r="M110" s="52" t="s">
        <v>44</v>
      </c>
      <c r="N110" s="52" t="s">
        <v>419</v>
      </c>
      <c r="O110" s="52" t="s">
        <v>419</v>
      </c>
      <c r="P110" s="60">
        <f t="shared" si="14"/>
        <v>400</v>
      </c>
      <c r="Q110" s="58">
        <v>330</v>
      </c>
      <c r="R110" s="60">
        <f t="shared" si="15"/>
        <v>132000</v>
      </c>
      <c r="S110" s="61">
        <f t="shared" si="16"/>
        <v>13.200000000000001</v>
      </c>
      <c r="T110" s="59"/>
      <c r="U110" s="59"/>
      <c r="V110" s="56"/>
      <c r="W110" s="62"/>
      <c r="X110" s="58"/>
      <c r="Y110" s="58"/>
      <c r="Z110" s="58"/>
      <c r="AA110" s="58"/>
      <c r="AB110" s="58"/>
      <c r="AC110" s="63">
        <f t="shared" si="17"/>
        <v>0</v>
      </c>
      <c r="AD110" s="60"/>
      <c r="AE110" s="60">
        <f t="shared" si="18"/>
        <v>0</v>
      </c>
      <c r="AF110" s="58"/>
      <c r="AG110" s="60"/>
      <c r="AH110" s="60">
        <f t="shared" si="19"/>
        <v>0</v>
      </c>
      <c r="AI110" s="60">
        <f t="shared" si="20"/>
        <v>132000</v>
      </c>
      <c r="AJ110" s="58"/>
      <c r="AK110" s="60"/>
      <c r="AL110" s="64"/>
      <c r="AM110" s="98">
        <v>1E-4</v>
      </c>
      <c r="AN110" s="59"/>
      <c r="AO110" s="65"/>
      <c r="AP110" s="65"/>
      <c r="AQ110" s="65"/>
    </row>
    <row r="111" spans="1:43" s="29" customFormat="1" ht="23.25">
      <c r="A111" s="52" t="s">
        <v>129</v>
      </c>
      <c r="B111" s="53" t="s">
        <v>143</v>
      </c>
      <c r="C111" s="54" t="s">
        <v>249</v>
      </c>
      <c r="D111" s="55" t="s">
        <v>162</v>
      </c>
      <c r="E111" s="56"/>
      <c r="F111" s="52" t="s">
        <v>315</v>
      </c>
      <c r="G111" s="57" t="s">
        <v>260</v>
      </c>
      <c r="H111" s="52" t="s">
        <v>318</v>
      </c>
      <c r="I111" s="58"/>
      <c r="J111" s="52" t="s">
        <v>411</v>
      </c>
      <c r="K111" s="58">
        <v>11</v>
      </c>
      <c r="L111" s="59" t="s">
        <v>37</v>
      </c>
      <c r="M111" s="52" t="s">
        <v>419</v>
      </c>
      <c r="N111" s="52" t="s">
        <v>44</v>
      </c>
      <c r="O111" s="52" t="s">
        <v>47</v>
      </c>
      <c r="P111" s="60">
        <f t="shared" si="14"/>
        <v>104</v>
      </c>
      <c r="Q111" s="58">
        <v>330</v>
      </c>
      <c r="R111" s="60">
        <f t="shared" si="15"/>
        <v>34320</v>
      </c>
      <c r="S111" s="61">
        <f t="shared" si="16"/>
        <v>3.4320000000000004</v>
      </c>
      <c r="T111" s="59"/>
      <c r="U111" s="59"/>
      <c r="V111" s="56"/>
      <c r="W111" s="62"/>
      <c r="X111" s="58"/>
      <c r="Y111" s="58"/>
      <c r="Z111" s="58"/>
      <c r="AA111" s="58"/>
      <c r="AB111" s="58"/>
      <c r="AC111" s="63">
        <f t="shared" si="17"/>
        <v>0</v>
      </c>
      <c r="AD111" s="60"/>
      <c r="AE111" s="60">
        <f t="shared" si="18"/>
        <v>0</v>
      </c>
      <c r="AF111" s="58"/>
      <c r="AG111" s="60"/>
      <c r="AH111" s="60">
        <f t="shared" si="19"/>
        <v>0</v>
      </c>
      <c r="AI111" s="60">
        <f t="shared" si="20"/>
        <v>34320</v>
      </c>
      <c r="AJ111" s="58"/>
      <c r="AK111" s="60"/>
      <c r="AL111" s="64"/>
      <c r="AM111" s="98">
        <v>1E-4</v>
      </c>
      <c r="AN111" s="59"/>
      <c r="AO111" s="65"/>
      <c r="AP111" s="65"/>
      <c r="AQ111" s="65"/>
    </row>
    <row r="112" spans="1:43" s="29" customFormat="1" ht="23.25">
      <c r="A112" s="66" t="s">
        <v>130</v>
      </c>
      <c r="B112" s="53" t="s">
        <v>140</v>
      </c>
      <c r="C112" s="54" t="s">
        <v>250</v>
      </c>
      <c r="D112" s="55" t="s">
        <v>142</v>
      </c>
      <c r="E112" s="56"/>
      <c r="F112" s="52" t="s">
        <v>92</v>
      </c>
      <c r="G112" s="57" t="s">
        <v>260</v>
      </c>
      <c r="H112" s="52" t="s">
        <v>334</v>
      </c>
      <c r="I112" s="58"/>
      <c r="J112" s="52" t="s">
        <v>56</v>
      </c>
      <c r="K112" s="58">
        <v>11</v>
      </c>
      <c r="L112" s="59" t="s">
        <v>37</v>
      </c>
      <c r="M112" s="52" t="s">
        <v>45</v>
      </c>
      <c r="N112" s="52" t="s">
        <v>44</v>
      </c>
      <c r="O112" s="52" t="s">
        <v>110</v>
      </c>
      <c r="P112" s="60">
        <f t="shared" si="14"/>
        <v>968</v>
      </c>
      <c r="Q112" s="58">
        <v>330</v>
      </c>
      <c r="R112" s="60">
        <f t="shared" si="15"/>
        <v>319440</v>
      </c>
      <c r="S112" s="61">
        <f t="shared" si="16"/>
        <v>31.944000000000003</v>
      </c>
      <c r="T112" s="59"/>
      <c r="U112" s="59"/>
      <c r="V112" s="56"/>
      <c r="W112" s="62"/>
      <c r="X112" s="58"/>
      <c r="Y112" s="58"/>
      <c r="Z112" s="58"/>
      <c r="AA112" s="58"/>
      <c r="AB112" s="58"/>
      <c r="AC112" s="63">
        <f t="shared" si="17"/>
        <v>0</v>
      </c>
      <c r="AD112" s="60"/>
      <c r="AE112" s="60">
        <f t="shared" si="18"/>
        <v>0</v>
      </c>
      <c r="AF112" s="58"/>
      <c r="AG112" s="60"/>
      <c r="AH112" s="60">
        <f t="shared" si="19"/>
        <v>0</v>
      </c>
      <c r="AI112" s="60">
        <f t="shared" si="20"/>
        <v>319440</v>
      </c>
      <c r="AJ112" s="58"/>
      <c r="AK112" s="60"/>
      <c r="AL112" s="64"/>
      <c r="AM112" s="98">
        <v>1E-4</v>
      </c>
      <c r="AN112" s="59"/>
      <c r="AO112" s="65"/>
      <c r="AP112" s="65"/>
      <c r="AQ112" s="65"/>
    </row>
    <row r="113" spans="1:43" s="29" customFormat="1" ht="23.25">
      <c r="A113" s="67"/>
      <c r="B113" s="53"/>
      <c r="C113" s="54"/>
      <c r="D113" s="55"/>
      <c r="E113" s="56"/>
      <c r="F113" s="52"/>
      <c r="G113" s="57" t="s">
        <v>260</v>
      </c>
      <c r="H113" s="52" t="s">
        <v>329</v>
      </c>
      <c r="I113" s="58"/>
      <c r="J113" s="52" t="s">
        <v>44</v>
      </c>
      <c r="K113" s="58">
        <v>11</v>
      </c>
      <c r="L113" s="59" t="s">
        <v>37</v>
      </c>
      <c r="M113" s="52" t="s">
        <v>49</v>
      </c>
      <c r="N113" s="52" t="s">
        <v>45</v>
      </c>
      <c r="O113" s="52" t="s">
        <v>87</v>
      </c>
      <c r="P113" s="60">
        <f t="shared" si="14"/>
        <v>2645</v>
      </c>
      <c r="Q113" s="58">
        <v>330</v>
      </c>
      <c r="R113" s="60">
        <f t="shared" si="15"/>
        <v>872850</v>
      </c>
      <c r="S113" s="61">
        <f t="shared" si="16"/>
        <v>87.285000000000011</v>
      </c>
      <c r="T113" s="59"/>
      <c r="U113" s="59"/>
      <c r="V113" s="56"/>
      <c r="W113" s="62"/>
      <c r="X113" s="58"/>
      <c r="Y113" s="58"/>
      <c r="Z113" s="58"/>
      <c r="AA113" s="58"/>
      <c r="AB113" s="58"/>
      <c r="AC113" s="63">
        <f t="shared" si="17"/>
        <v>0</v>
      </c>
      <c r="AD113" s="60"/>
      <c r="AE113" s="60">
        <f t="shared" si="18"/>
        <v>0</v>
      </c>
      <c r="AF113" s="58"/>
      <c r="AG113" s="60"/>
      <c r="AH113" s="60">
        <f t="shared" si="19"/>
        <v>0</v>
      </c>
      <c r="AI113" s="60">
        <f t="shared" si="20"/>
        <v>872850</v>
      </c>
      <c r="AJ113" s="58"/>
      <c r="AK113" s="60"/>
      <c r="AL113" s="64"/>
      <c r="AM113" s="98">
        <v>1E-4</v>
      </c>
      <c r="AN113" s="59"/>
      <c r="AO113" s="65"/>
      <c r="AP113" s="65"/>
      <c r="AQ113" s="65"/>
    </row>
    <row r="114" spans="1:43" s="29" customFormat="1" ht="23.25">
      <c r="A114" s="52" t="s">
        <v>131</v>
      </c>
      <c r="B114" s="53" t="s">
        <v>140</v>
      </c>
      <c r="C114" s="54" t="s">
        <v>251</v>
      </c>
      <c r="D114" s="55" t="s">
        <v>146</v>
      </c>
      <c r="E114" s="56"/>
      <c r="F114" s="52" t="s">
        <v>101</v>
      </c>
      <c r="G114" s="57" t="s">
        <v>260</v>
      </c>
      <c r="H114" s="52" t="s">
        <v>320</v>
      </c>
      <c r="I114" s="58"/>
      <c r="J114" s="52" t="s">
        <v>412</v>
      </c>
      <c r="K114" s="58">
        <v>11</v>
      </c>
      <c r="L114" s="59" t="s">
        <v>37</v>
      </c>
      <c r="M114" s="52" t="s">
        <v>419</v>
      </c>
      <c r="N114" s="52" t="s">
        <v>419</v>
      </c>
      <c r="O114" s="52" t="s">
        <v>91</v>
      </c>
      <c r="P114" s="60">
        <f t="shared" si="14"/>
        <v>49</v>
      </c>
      <c r="Q114" s="58">
        <v>330</v>
      </c>
      <c r="R114" s="60">
        <f t="shared" si="15"/>
        <v>16170</v>
      </c>
      <c r="S114" s="61">
        <f t="shared" si="16"/>
        <v>1.617</v>
      </c>
      <c r="T114" s="59"/>
      <c r="U114" s="59"/>
      <c r="V114" s="56"/>
      <c r="W114" s="62"/>
      <c r="X114" s="58"/>
      <c r="Y114" s="58"/>
      <c r="Z114" s="58"/>
      <c r="AA114" s="58"/>
      <c r="AB114" s="58"/>
      <c r="AC114" s="63">
        <f t="shared" si="17"/>
        <v>0</v>
      </c>
      <c r="AD114" s="60"/>
      <c r="AE114" s="60">
        <f t="shared" si="18"/>
        <v>0</v>
      </c>
      <c r="AF114" s="58"/>
      <c r="AG114" s="60"/>
      <c r="AH114" s="60">
        <f t="shared" si="19"/>
        <v>0</v>
      </c>
      <c r="AI114" s="60">
        <f t="shared" si="20"/>
        <v>16170</v>
      </c>
      <c r="AJ114" s="58"/>
      <c r="AK114" s="60"/>
      <c r="AL114" s="64"/>
      <c r="AM114" s="98">
        <v>1E-4</v>
      </c>
      <c r="AN114" s="59"/>
      <c r="AO114" s="65"/>
      <c r="AP114" s="65"/>
      <c r="AQ114" s="65"/>
    </row>
    <row r="115" spans="1:43" s="29" customFormat="1" ht="23.25">
      <c r="A115" s="66" t="s">
        <v>132</v>
      </c>
      <c r="B115" s="53" t="s">
        <v>143</v>
      </c>
      <c r="C115" s="54" t="s">
        <v>252</v>
      </c>
      <c r="D115" s="55" t="s">
        <v>162</v>
      </c>
      <c r="E115" s="56"/>
      <c r="F115" s="52" t="s">
        <v>316</v>
      </c>
      <c r="G115" s="57" t="s">
        <v>260</v>
      </c>
      <c r="H115" s="52" t="s">
        <v>320</v>
      </c>
      <c r="I115" s="58"/>
      <c r="J115" s="52" t="s">
        <v>413</v>
      </c>
      <c r="K115" s="58">
        <v>11</v>
      </c>
      <c r="L115" s="59" t="s">
        <v>37</v>
      </c>
      <c r="M115" s="52" t="s">
        <v>419</v>
      </c>
      <c r="N115" s="52" t="s">
        <v>44</v>
      </c>
      <c r="O115" s="52" t="s">
        <v>46</v>
      </c>
      <c r="P115" s="60">
        <f t="shared" si="14"/>
        <v>103</v>
      </c>
      <c r="Q115" s="58">
        <v>330</v>
      </c>
      <c r="R115" s="60">
        <f t="shared" si="15"/>
        <v>33990</v>
      </c>
      <c r="S115" s="61">
        <f t="shared" si="16"/>
        <v>3.399</v>
      </c>
      <c r="T115" s="59"/>
      <c r="U115" s="59"/>
      <c r="V115" s="56"/>
      <c r="W115" s="62"/>
      <c r="X115" s="58"/>
      <c r="Y115" s="58"/>
      <c r="Z115" s="58"/>
      <c r="AA115" s="58"/>
      <c r="AB115" s="58"/>
      <c r="AC115" s="63">
        <f t="shared" si="17"/>
        <v>0</v>
      </c>
      <c r="AD115" s="60"/>
      <c r="AE115" s="60">
        <f t="shared" si="18"/>
        <v>0</v>
      </c>
      <c r="AF115" s="58"/>
      <c r="AG115" s="60"/>
      <c r="AH115" s="60">
        <f t="shared" si="19"/>
        <v>0</v>
      </c>
      <c r="AI115" s="60">
        <f t="shared" si="20"/>
        <v>33990</v>
      </c>
      <c r="AJ115" s="58"/>
      <c r="AK115" s="60"/>
      <c r="AL115" s="64"/>
      <c r="AM115" s="98">
        <v>1E-4</v>
      </c>
      <c r="AN115" s="59"/>
      <c r="AO115" s="65"/>
      <c r="AP115" s="65"/>
      <c r="AQ115" s="65"/>
    </row>
    <row r="116" spans="1:43" s="29" customFormat="1" ht="23.25">
      <c r="A116" s="68"/>
      <c r="B116" s="53"/>
      <c r="C116" s="54"/>
      <c r="D116" s="55"/>
      <c r="E116" s="56"/>
      <c r="F116" s="52"/>
      <c r="G116" s="57" t="s">
        <v>260</v>
      </c>
      <c r="H116" s="52" t="s">
        <v>337</v>
      </c>
      <c r="I116" s="58"/>
      <c r="J116" s="52" t="s">
        <v>47</v>
      </c>
      <c r="K116" s="58">
        <v>11</v>
      </c>
      <c r="L116" s="59" t="s">
        <v>37</v>
      </c>
      <c r="M116" s="52" t="s">
        <v>47</v>
      </c>
      <c r="N116" s="52" t="s">
        <v>44</v>
      </c>
      <c r="O116" s="52" t="s">
        <v>109</v>
      </c>
      <c r="P116" s="60">
        <f t="shared" si="14"/>
        <v>1767</v>
      </c>
      <c r="Q116" s="58">
        <v>330</v>
      </c>
      <c r="R116" s="60">
        <f t="shared" si="15"/>
        <v>583110</v>
      </c>
      <c r="S116" s="61">
        <f t="shared" si="16"/>
        <v>58.311</v>
      </c>
      <c r="T116" s="59"/>
      <c r="U116" s="59"/>
      <c r="V116" s="56"/>
      <c r="W116" s="62"/>
      <c r="X116" s="58"/>
      <c r="Y116" s="58"/>
      <c r="Z116" s="58"/>
      <c r="AA116" s="58"/>
      <c r="AB116" s="58"/>
      <c r="AC116" s="63">
        <f t="shared" si="17"/>
        <v>0</v>
      </c>
      <c r="AD116" s="60"/>
      <c r="AE116" s="60">
        <f t="shared" si="18"/>
        <v>0</v>
      </c>
      <c r="AF116" s="58"/>
      <c r="AG116" s="60"/>
      <c r="AH116" s="60">
        <f t="shared" si="19"/>
        <v>0</v>
      </c>
      <c r="AI116" s="60">
        <f t="shared" si="20"/>
        <v>583110</v>
      </c>
      <c r="AJ116" s="58"/>
      <c r="AK116" s="60"/>
      <c r="AL116" s="64"/>
      <c r="AM116" s="98">
        <v>1E-4</v>
      </c>
      <c r="AN116" s="59"/>
      <c r="AO116" s="65"/>
      <c r="AP116" s="65"/>
      <c r="AQ116" s="65"/>
    </row>
    <row r="117" spans="1:43" s="29" customFormat="1" ht="23.25">
      <c r="A117" s="67"/>
      <c r="B117" s="53"/>
      <c r="C117" s="54"/>
      <c r="D117" s="55"/>
      <c r="E117" s="56"/>
      <c r="F117" s="52"/>
      <c r="G117" s="57" t="s">
        <v>260</v>
      </c>
      <c r="H117" s="52" t="s">
        <v>337</v>
      </c>
      <c r="I117" s="58"/>
      <c r="J117" s="52" t="s">
        <v>60</v>
      </c>
      <c r="K117" s="58">
        <v>11</v>
      </c>
      <c r="L117" s="59" t="s">
        <v>37</v>
      </c>
      <c r="M117" s="52" t="s">
        <v>45</v>
      </c>
      <c r="N117" s="52" t="s">
        <v>419</v>
      </c>
      <c r="O117" s="52" t="s">
        <v>71</v>
      </c>
      <c r="P117" s="60">
        <f t="shared" si="14"/>
        <v>828</v>
      </c>
      <c r="Q117" s="58">
        <v>330</v>
      </c>
      <c r="R117" s="60">
        <f t="shared" si="15"/>
        <v>273240</v>
      </c>
      <c r="S117" s="61">
        <f t="shared" si="16"/>
        <v>27.324000000000002</v>
      </c>
      <c r="T117" s="59"/>
      <c r="U117" s="59"/>
      <c r="V117" s="56"/>
      <c r="W117" s="62"/>
      <c r="X117" s="58"/>
      <c r="Y117" s="58"/>
      <c r="Z117" s="58"/>
      <c r="AA117" s="58"/>
      <c r="AB117" s="58"/>
      <c r="AC117" s="63">
        <f t="shared" si="17"/>
        <v>0</v>
      </c>
      <c r="AD117" s="60"/>
      <c r="AE117" s="60">
        <f t="shared" si="18"/>
        <v>0</v>
      </c>
      <c r="AF117" s="58"/>
      <c r="AG117" s="60"/>
      <c r="AH117" s="60">
        <f t="shared" si="19"/>
        <v>0</v>
      </c>
      <c r="AI117" s="60">
        <f t="shared" si="20"/>
        <v>273240</v>
      </c>
      <c r="AJ117" s="58"/>
      <c r="AK117" s="60"/>
      <c r="AL117" s="64"/>
      <c r="AM117" s="98">
        <v>1E-4</v>
      </c>
      <c r="AN117" s="59"/>
      <c r="AO117" s="65"/>
      <c r="AP117" s="65"/>
      <c r="AQ117" s="65"/>
    </row>
    <row r="118" spans="1:43" s="29" customFormat="1" ht="23.25">
      <c r="A118" s="52" t="s">
        <v>133</v>
      </c>
      <c r="B118" s="53" t="s">
        <v>140</v>
      </c>
      <c r="C118" s="54" t="s">
        <v>253</v>
      </c>
      <c r="D118" s="55" t="s">
        <v>142</v>
      </c>
      <c r="E118" s="56"/>
      <c r="F118" s="52" t="s">
        <v>317</v>
      </c>
      <c r="G118" s="57" t="s">
        <v>260</v>
      </c>
      <c r="H118" s="52" t="s">
        <v>318</v>
      </c>
      <c r="I118" s="58"/>
      <c r="J118" s="52" t="s">
        <v>414</v>
      </c>
      <c r="K118" s="58">
        <v>11</v>
      </c>
      <c r="L118" s="59" t="s">
        <v>37</v>
      </c>
      <c r="M118" s="52" t="s">
        <v>419</v>
      </c>
      <c r="N118" s="52" t="s">
        <v>44</v>
      </c>
      <c r="O118" s="52" t="s">
        <v>93</v>
      </c>
      <c r="P118" s="60">
        <f t="shared" si="14"/>
        <v>151</v>
      </c>
      <c r="Q118" s="58">
        <v>330</v>
      </c>
      <c r="R118" s="60">
        <f t="shared" si="15"/>
        <v>49830</v>
      </c>
      <c r="S118" s="61">
        <f t="shared" si="16"/>
        <v>4.9830000000000005</v>
      </c>
      <c r="T118" s="59"/>
      <c r="U118" s="59"/>
      <c r="V118" s="56"/>
      <c r="W118" s="62"/>
      <c r="X118" s="58"/>
      <c r="Y118" s="58"/>
      <c r="Z118" s="58"/>
      <c r="AA118" s="58"/>
      <c r="AB118" s="58"/>
      <c r="AC118" s="63">
        <f t="shared" si="17"/>
        <v>0</v>
      </c>
      <c r="AD118" s="60"/>
      <c r="AE118" s="60">
        <f t="shared" si="18"/>
        <v>0</v>
      </c>
      <c r="AF118" s="58"/>
      <c r="AG118" s="60"/>
      <c r="AH118" s="60">
        <f t="shared" si="19"/>
        <v>0</v>
      </c>
      <c r="AI118" s="60">
        <f t="shared" si="20"/>
        <v>49830</v>
      </c>
      <c r="AJ118" s="58"/>
      <c r="AK118" s="60"/>
      <c r="AL118" s="64"/>
      <c r="AM118" s="98">
        <v>1E-4</v>
      </c>
      <c r="AN118" s="59"/>
      <c r="AO118" s="65"/>
      <c r="AP118" s="65"/>
      <c r="AQ118" s="65"/>
    </row>
    <row r="119" spans="1:43" s="29" customFormat="1" ht="23.25">
      <c r="A119" s="52" t="s">
        <v>134</v>
      </c>
      <c r="B119" s="53" t="s">
        <v>140</v>
      </c>
      <c r="C119" s="54" t="s">
        <v>254</v>
      </c>
      <c r="D119" s="55" t="s">
        <v>162</v>
      </c>
      <c r="E119" s="56"/>
      <c r="F119" s="52" t="s">
        <v>76</v>
      </c>
      <c r="G119" s="57" t="s">
        <v>260</v>
      </c>
      <c r="H119" s="52" t="s">
        <v>325</v>
      </c>
      <c r="I119" s="58"/>
      <c r="J119" s="52" t="s">
        <v>415</v>
      </c>
      <c r="K119" s="58">
        <v>11</v>
      </c>
      <c r="L119" s="59" t="s">
        <v>37</v>
      </c>
      <c r="M119" s="52" t="s">
        <v>44</v>
      </c>
      <c r="N119" s="52" t="s">
        <v>44</v>
      </c>
      <c r="O119" s="52" t="s">
        <v>49</v>
      </c>
      <c r="P119" s="60">
        <f t="shared" si="14"/>
        <v>506</v>
      </c>
      <c r="Q119" s="58">
        <v>330</v>
      </c>
      <c r="R119" s="60">
        <f t="shared" si="15"/>
        <v>166980</v>
      </c>
      <c r="S119" s="61">
        <f t="shared" si="16"/>
        <v>16.698</v>
      </c>
      <c r="T119" s="59"/>
      <c r="U119" s="59"/>
      <c r="V119" s="56"/>
      <c r="W119" s="62"/>
      <c r="X119" s="58"/>
      <c r="Y119" s="58"/>
      <c r="Z119" s="58"/>
      <c r="AA119" s="58"/>
      <c r="AB119" s="58"/>
      <c r="AC119" s="63">
        <f t="shared" si="17"/>
        <v>0</v>
      </c>
      <c r="AD119" s="60"/>
      <c r="AE119" s="60">
        <f t="shared" si="18"/>
        <v>0</v>
      </c>
      <c r="AF119" s="58"/>
      <c r="AG119" s="60"/>
      <c r="AH119" s="60">
        <f t="shared" si="19"/>
        <v>0</v>
      </c>
      <c r="AI119" s="60">
        <f t="shared" si="20"/>
        <v>166980</v>
      </c>
      <c r="AJ119" s="58"/>
      <c r="AK119" s="60"/>
      <c r="AL119" s="64"/>
      <c r="AM119" s="98">
        <v>1E-4</v>
      </c>
      <c r="AN119" s="59"/>
      <c r="AO119" s="65"/>
      <c r="AP119" s="65"/>
      <c r="AQ119" s="65"/>
    </row>
    <row r="120" spans="1:43" s="29" customFormat="1" ht="23.25">
      <c r="A120" s="52" t="s">
        <v>135</v>
      </c>
      <c r="B120" s="53" t="s">
        <v>143</v>
      </c>
      <c r="C120" s="54" t="s">
        <v>255</v>
      </c>
      <c r="D120" s="55" t="s">
        <v>162</v>
      </c>
      <c r="E120" s="56"/>
      <c r="F120" s="52" t="s">
        <v>119</v>
      </c>
      <c r="G120" s="57" t="s">
        <v>260</v>
      </c>
      <c r="H120" s="52" t="s">
        <v>318</v>
      </c>
      <c r="I120" s="58"/>
      <c r="J120" s="52" t="s">
        <v>416</v>
      </c>
      <c r="K120" s="58">
        <v>11</v>
      </c>
      <c r="L120" s="59" t="s">
        <v>37</v>
      </c>
      <c r="M120" s="52" t="s">
        <v>419</v>
      </c>
      <c r="N120" s="52" t="s">
        <v>419</v>
      </c>
      <c r="O120" s="52" t="s">
        <v>126</v>
      </c>
      <c r="P120" s="60">
        <f t="shared" si="14"/>
        <v>84</v>
      </c>
      <c r="Q120" s="58">
        <v>330</v>
      </c>
      <c r="R120" s="60">
        <f t="shared" si="15"/>
        <v>27720</v>
      </c>
      <c r="S120" s="61">
        <f t="shared" si="16"/>
        <v>2.7720000000000002</v>
      </c>
      <c r="T120" s="59"/>
      <c r="U120" s="59"/>
      <c r="V120" s="56"/>
      <c r="W120" s="62"/>
      <c r="X120" s="58"/>
      <c r="Y120" s="58"/>
      <c r="Z120" s="58"/>
      <c r="AA120" s="58"/>
      <c r="AB120" s="58"/>
      <c r="AC120" s="63">
        <f t="shared" si="17"/>
        <v>0</v>
      </c>
      <c r="AD120" s="60"/>
      <c r="AE120" s="60">
        <f t="shared" si="18"/>
        <v>0</v>
      </c>
      <c r="AF120" s="58"/>
      <c r="AG120" s="60"/>
      <c r="AH120" s="60">
        <f t="shared" si="19"/>
        <v>0</v>
      </c>
      <c r="AI120" s="60">
        <f t="shared" si="20"/>
        <v>27720</v>
      </c>
      <c r="AJ120" s="58"/>
      <c r="AK120" s="60"/>
      <c r="AL120" s="64"/>
      <c r="AM120" s="98">
        <v>1E-4</v>
      </c>
      <c r="AN120" s="59"/>
      <c r="AO120" s="65"/>
      <c r="AP120" s="65"/>
      <c r="AQ120" s="65"/>
    </row>
    <row r="121" spans="1:43" s="29" customFormat="1" ht="23.25">
      <c r="A121" s="52" t="s">
        <v>136</v>
      </c>
      <c r="B121" s="53" t="s">
        <v>143</v>
      </c>
      <c r="C121" s="54" t="s">
        <v>256</v>
      </c>
      <c r="D121" s="55" t="s">
        <v>162</v>
      </c>
      <c r="E121" s="56"/>
      <c r="F121" s="52" t="s">
        <v>70</v>
      </c>
      <c r="G121" s="57" t="s">
        <v>260</v>
      </c>
      <c r="H121" s="52" t="s">
        <v>335</v>
      </c>
      <c r="I121" s="58"/>
      <c r="J121" s="52" t="s">
        <v>83</v>
      </c>
      <c r="K121" s="58">
        <v>11</v>
      </c>
      <c r="L121" s="59" t="s">
        <v>37</v>
      </c>
      <c r="M121" s="52" t="s">
        <v>45</v>
      </c>
      <c r="N121" s="52" t="s">
        <v>46</v>
      </c>
      <c r="O121" s="52" t="s">
        <v>100</v>
      </c>
      <c r="P121" s="60">
        <f t="shared" si="14"/>
        <v>1158</v>
      </c>
      <c r="Q121" s="58">
        <v>330</v>
      </c>
      <c r="R121" s="60">
        <f t="shared" si="15"/>
        <v>382140</v>
      </c>
      <c r="S121" s="61">
        <f t="shared" si="16"/>
        <v>38.213999999999999</v>
      </c>
      <c r="T121" s="59"/>
      <c r="U121" s="59"/>
      <c r="V121" s="56"/>
      <c r="W121" s="62"/>
      <c r="X121" s="58"/>
      <c r="Y121" s="58"/>
      <c r="Z121" s="58"/>
      <c r="AA121" s="58"/>
      <c r="AB121" s="58"/>
      <c r="AC121" s="63">
        <f t="shared" si="17"/>
        <v>0</v>
      </c>
      <c r="AD121" s="60"/>
      <c r="AE121" s="60">
        <f t="shared" si="18"/>
        <v>0</v>
      </c>
      <c r="AF121" s="58"/>
      <c r="AG121" s="60"/>
      <c r="AH121" s="60">
        <f t="shared" si="19"/>
        <v>0</v>
      </c>
      <c r="AI121" s="60">
        <f t="shared" si="20"/>
        <v>382140</v>
      </c>
      <c r="AJ121" s="58"/>
      <c r="AK121" s="60"/>
      <c r="AL121" s="64"/>
      <c r="AM121" s="98">
        <v>1E-4</v>
      </c>
      <c r="AN121" s="59"/>
      <c r="AO121" s="65"/>
      <c r="AP121" s="65"/>
      <c r="AQ121" s="65"/>
    </row>
    <row r="122" spans="1:43" s="29" customFormat="1" ht="23.25">
      <c r="A122" s="52" t="s">
        <v>137</v>
      </c>
      <c r="B122" s="53" t="s">
        <v>150</v>
      </c>
      <c r="C122" s="54" t="s">
        <v>257</v>
      </c>
      <c r="D122" s="55" t="s">
        <v>205</v>
      </c>
      <c r="E122" s="56"/>
      <c r="F122" s="52" t="s">
        <v>301</v>
      </c>
      <c r="G122" s="57" t="s">
        <v>260</v>
      </c>
      <c r="H122" s="52" t="s">
        <v>318</v>
      </c>
      <c r="I122" s="58"/>
      <c r="J122" s="52" t="s">
        <v>417</v>
      </c>
      <c r="K122" s="58">
        <v>11</v>
      </c>
      <c r="L122" s="59" t="s">
        <v>37</v>
      </c>
      <c r="M122" s="52" t="s">
        <v>419</v>
      </c>
      <c r="N122" s="52" t="s">
        <v>44</v>
      </c>
      <c r="O122" s="52" t="s">
        <v>87</v>
      </c>
      <c r="P122" s="60">
        <f t="shared" si="14"/>
        <v>145</v>
      </c>
      <c r="Q122" s="58">
        <v>330</v>
      </c>
      <c r="R122" s="60">
        <f t="shared" si="15"/>
        <v>47850</v>
      </c>
      <c r="S122" s="61">
        <f t="shared" si="16"/>
        <v>4.7850000000000001</v>
      </c>
      <c r="T122" s="59"/>
      <c r="U122" s="59"/>
      <c r="V122" s="56"/>
      <c r="W122" s="62"/>
      <c r="X122" s="58"/>
      <c r="Y122" s="58"/>
      <c r="Z122" s="58"/>
      <c r="AA122" s="58"/>
      <c r="AB122" s="58"/>
      <c r="AC122" s="63">
        <f t="shared" si="17"/>
        <v>0</v>
      </c>
      <c r="AD122" s="60"/>
      <c r="AE122" s="60">
        <f t="shared" si="18"/>
        <v>0</v>
      </c>
      <c r="AF122" s="58"/>
      <c r="AG122" s="60"/>
      <c r="AH122" s="60">
        <f t="shared" si="19"/>
        <v>0</v>
      </c>
      <c r="AI122" s="60">
        <f t="shared" si="20"/>
        <v>47850</v>
      </c>
      <c r="AJ122" s="58"/>
      <c r="AK122" s="60"/>
      <c r="AL122" s="64"/>
      <c r="AM122" s="98">
        <v>1E-4</v>
      </c>
      <c r="AN122" s="59"/>
      <c r="AO122" s="65"/>
      <c r="AP122" s="65"/>
      <c r="AQ122" s="65"/>
    </row>
    <row r="123" spans="1:43" s="29" customFormat="1" ht="23.25">
      <c r="A123" s="52" t="s">
        <v>138</v>
      </c>
      <c r="B123" s="53" t="s">
        <v>150</v>
      </c>
      <c r="C123" s="54" t="s">
        <v>258</v>
      </c>
      <c r="D123" s="55" t="s">
        <v>205</v>
      </c>
      <c r="E123" s="56"/>
      <c r="F123" s="52" t="s">
        <v>287</v>
      </c>
      <c r="G123" s="57" t="s">
        <v>260</v>
      </c>
      <c r="H123" s="52" t="s">
        <v>318</v>
      </c>
      <c r="I123" s="58"/>
      <c r="J123" s="52" t="s">
        <v>418</v>
      </c>
      <c r="K123" s="58">
        <v>11</v>
      </c>
      <c r="L123" s="59" t="s">
        <v>37</v>
      </c>
      <c r="M123" s="52" t="s">
        <v>419</v>
      </c>
      <c r="N123" s="52" t="s">
        <v>44</v>
      </c>
      <c r="O123" s="52" t="s">
        <v>94</v>
      </c>
      <c r="P123" s="60">
        <f t="shared" si="14"/>
        <v>152</v>
      </c>
      <c r="Q123" s="58">
        <v>330</v>
      </c>
      <c r="R123" s="60">
        <f t="shared" si="15"/>
        <v>50160</v>
      </c>
      <c r="S123" s="61">
        <f t="shared" si="16"/>
        <v>5.016</v>
      </c>
      <c r="T123" s="59"/>
      <c r="U123" s="59"/>
      <c r="V123" s="56"/>
      <c r="W123" s="62"/>
      <c r="X123" s="58"/>
      <c r="Y123" s="58"/>
      <c r="Z123" s="58"/>
      <c r="AA123" s="58"/>
      <c r="AB123" s="58"/>
      <c r="AC123" s="63">
        <f t="shared" si="17"/>
        <v>0</v>
      </c>
      <c r="AD123" s="60"/>
      <c r="AE123" s="60">
        <f t="shared" si="18"/>
        <v>0</v>
      </c>
      <c r="AF123" s="58"/>
      <c r="AG123" s="60"/>
      <c r="AH123" s="60">
        <f t="shared" si="19"/>
        <v>0</v>
      </c>
      <c r="AI123" s="60">
        <f t="shared" si="20"/>
        <v>50160</v>
      </c>
      <c r="AJ123" s="58"/>
      <c r="AK123" s="60"/>
      <c r="AL123" s="64"/>
      <c r="AM123" s="98">
        <v>1E-4</v>
      </c>
      <c r="AN123" s="59"/>
      <c r="AO123" s="65"/>
      <c r="AP123" s="65"/>
      <c r="AQ123" s="65"/>
    </row>
    <row r="124" spans="1:43" s="29" customFormat="1" ht="23.25">
      <c r="A124" s="52" t="s">
        <v>139</v>
      </c>
      <c r="B124" s="53" t="s">
        <v>140</v>
      </c>
      <c r="C124" s="54" t="s">
        <v>259</v>
      </c>
      <c r="D124" s="55" t="s">
        <v>162</v>
      </c>
      <c r="E124" s="56"/>
      <c r="F124" s="52" t="s">
        <v>55</v>
      </c>
      <c r="G124" s="57" t="s">
        <v>260</v>
      </c>
      <c r="H124" s="52" t="s">
        <v>324</v>
      </c>
      <c r="I124" s="58"/>
      <c r="J124" s="52" t="s">
        <v>72</v>
      </c>
      <c r="K124" s="58">
        <v>11</v>
      </c>
      <c r="L124" s="59" t="s">
        <v>37</v>
      </c>
      <c r="M124" s="52" t="s">
        <v>47</v>
      </c>
      <c r="N124" s="52" t="s">
        <v>46</v>
      </c>
      <c r="O124" s="52" t="s">
        <v>82</v>
      </c>
      <c r="P124" s="60">
        <f t="shared" si="14"/>
        <v>1939</v>
      </c>
      <c r="Q124" s="58">
        <v>330</v>
      </c>
      <c r="R124" s="60">
        <f t="shared" si="15"/>
        <v>639870</v>
      </c>
      <c r="S124" s="61">
        <f t="shared" si="16"/>
        <v>63.987000000000002</v>
      </c>
      <c r="T124" s="59"/>
      <c r="U124" s="59"/>
      <c r="V124" s="56"/>
      <c r="W124" s="62"/>
      <c r="X124" s="58"/>
      <c r="Y124" s="58"/>
      <c r="Z124" s="58"/>
      <c r="AA124" s="58"/>
      <c r="AB124" s="58"/>
      <c r="AC124" s="63">
        <f t="shared" si="17"/>
        <v>0</v>
      </c>
      <c r="AD124" s="60"/>
      <c r="AE124" s="60">
        <f t="shared" si="18"/>
        <v>0</v>
      </c>
      <c r="AF124" s="58"/>
      <c r="AG124" s="60"/>
      <c r="AH124" s="60">
        <f t="shared" si="19"/>
        <v>0</v>
      </c>
      <c r="AI124" s="60">
        <f t="shared" si="20"/>
        <v>639870</v>
      </c>
      <c r="AJ124" s="58"/>
      <c r="AK124" s="60"/>
      <c r="AL124" s="64"/>
      <c r="AM124" s="98">
        <v>1E-4</v>
      </c>
      <c r="AN124" s="59"/>
      <c r="AO124" s="65"/>
      <c r="AP124" s="65"/>
      <c r="AQ124" s="65"/>
    </row>
    <row r="125" spans="1:43" s="29" customFormat="1" ht="23.25">
      <c r="A125" s="58"/>
      <c r="B125" s="69"/>
      <c r="C125" s="70"/>
      <c r="D125" s="71"/>
      <c r="E125" s="56"/>
      <c r="F125" s="72"/>
      <c r="G125" s="58"/>
      <c r="H125" s="58"/>
      <c r="I125" s="58"/>
      <c r="J125" s="58"/>
      <c r="K125" s="58"/>
      <c r="L125" s="59"/>
      <c r="M125" s="58"/>
      <c r="N125" s="58"/>
      <c r="O125" s="58"/>
      <c r="P125" s="60"/>
      <c r="Q125" s="58"/>
      <c r="R125" s="60"/>
      <c r="S125" s="61"/>
      <c r="T125" s="59"/>
      <c r="U125" s="59"/>
      <c r="V125" s="56"/>
      <c r="W125" s="62"/>
      <c r="X125" s="58"/>
      <c r="Y125" s="58"/>
      <c r="Z125" s="58"/>
      <c r="AA125" s="58"/>
      <c r="AB125" s="58"/>
      <c r="AC125" s="63"/>
      <c r="AD125" s="60"/>
      <c r="AE125" s="60"/>
      <c r="AF125" s="58"/>
      <c r="AG125" s="60"/>
      <c r="AH125" s="60"/>
      <c r="AI125" s="60"/>
      <c r="AJ125" s="58"/>
      <c r="AK125" s="60"/>
      <c r="AL125" s="64"/>
      <c r="AM125" s="98">
        <v>1E-4</v>
      </c>
      <c r="AN125" s="59"/>
      <c r="AO125" s="65"/>
      <c r="AP125" s="65"/>
      <c r="AQ125" s="65"/>
    </row>
    <row r="126" spans="1:43" s="29" customFormat="1" ht="23.25">
      <c r="A126" s="58"/>
      <c r="B126" s="69"/>
      <c r="C126" s="70"/>
      <c r="D126" s="71"/>
      <c r="E126" s="56"/>
      <c r="F126" s="72"/>
      <c r="G126" s="58"/>
      <c r="H126" s="58"/>
      <c r="I126" s="58"/>
      <c r="J126" s="58"/>
      <c r="K126" s="58"/>
      <c r="L126" s="59"/>
      <c r="M126" s="58"/>
      <c r="N126" s="58"/>
      <c r="O126" s="58"/>
      <c r="P126" s="60"/>
      <c r="Q126" s="58"/>
      <c r="R126" s="60"/>
      <c r="S126" s="61"/>
      <c r="T126" s="59"/>
      <c r="U126" s="59"/>
      <c r="V126" s="56"/>
      <c r="W126" s="62"/>
      <c r="X126" s="58"/>
      <c r="Y126" s="58"/>
      <c r="Z126" s="58"/>
      <c r="AA126" s="58"/>
      <c r="AB126" s="58"/>
      <c r="AC126" s="63"/>
      <c r="AD126" s="60"/>
      <c r="AE126" s="60"/>
      <c r="AF126" s="58"/>
      <c r="AG126" s="60"/>
      <c r="AH126" s="60"/>
      <c r="AI126" s="60"/>
      <c r="AJ126" s="58"/>
      <c r="AK126" s="60"/>
      <c r="AL126" s="64"/>
      <c r="AM126" s="98">
        <v>1E-4</v>
      </c>
      <c r="AN126" s="59"/>
      <c r="AO126" s="65"/>
      <c r="AP126" s="65"/>
      <c r="AQ126" s="65"/>
    </row>
    <row r="127" spans="1:43" s="29" customFormat="1" ht="23.25">
      <c r="A127" s="58"/>
      <c r="B127" s="69"/>
      <c r="C127" s="70"/>
      <c r="D127" s="71"/>
      <c r="E127" s="56"/>
      <c r="F127" s="72"/>
      <c r="G127" s="58"/>
      <c r="H127" s="58"/>
      <c r="I127" s="58"/>
      <c r="J127" s="58"/>
      <c r="K127" s="58"/>
      <c r="L127" s="59"/>
      <c r="M127" s="58"/>
      <c r="N127" s="58"/>
      <c r="O127" s="58"/>
      <c r="P127" s="60"/>
      <c r="Q127" s="58"/>
      <c r="R127" s="60"/>
      <c r="S127" s="61"/>
      <c r="T127" s="59"/>
      <c r="U127" s="59"/>
      <c r="V127" s="56"/>
      <c r="W127" s="62"/>
      <c r="X127" s="58"/>
      <c r="Y127" s="58"/>
      <c r="Z127" s="58"/>
      <c r="AA127" s="58"/>
      <c r="AB127" s="58"/>
      <c r="AC127" s="63"/>
      <c r="AD127" s="60"/>
      <c r="AE127" s="60"/>
      <c r="AF127" s="58"/>
      <c r="AG127" s="60"/>
      <c r="AH127" s="60"/>
      <c r="AI127" s="60"/>
      <c r="AJ127" s="58"/>
      <c r="AK127" s="60"/>
      <c r="AL127" s="64"/>
      <c r="AM127" s="98">
        <v>1E-4</v>
      </c>
      <c r="AN127" s="59"/>
      <c r="AO127" s="65"/>
      <c r="AP127" s="65"/>
      <c r="AQ127" s="65"/>
    </row>
    <row r="128" spans="1:43" s="29" customFormat="1" ht="23.25">
      <c r="A128" s="58"/>
      <c r="B128" s="69"/>
      <c r="C128" s="70"/>
      <c r="D128" s="71"/>
      <c r="E128" s="56"/>
      <c r="F128" s="72"/>
      <c r="G128" s="58"/>
      <c r="H128" s="58"/>
      <c r="I128" s="58"/>
      <c r="J128" s="58"/>
      <c r="K128" s="58"/>
      <c r="L128" s="59"/>
      <c r="M128" s="58"/>
      <c r="N128" s="58"/>
      <c r="O128" s="58"/>
      <c r="P128" s="60"/>
      <c r="Q128" s="58"/>
      <c r="R128" s="60"/>
      <c r="S128" s="61"/>
      <c r="T128" s="59"/>
      <c r="U128" s="59"/>
      <c r="V128" s="56"/>
      <c r="W128" s="62"/>
      <c r="X128" s="58"/>
      <c r="Y128" s="58"/>
      <c r="Z128" s="58"/>
      <c r="AA128" s="58"/>
      <c r="AB128" s="58"/>
      <c r="AC128" s="63"/>
      <c r="AD128" s="60"/>
      <c r="AE128" s="60"/>
      <c r="AF128" s="58"/>
      <c r="AG128" s="60"/>
      <c r="AH128" s="60"/>
      <c r="AI128" s="60"/>
      <c r="AJ128" s="58"/>
      <c r="AK128" s="60"/>
      <c r="AL128" s="64"/>
      <c r="AM128" s="98">
        <v>1E-4</v>
      </c>
      <c r="AN128" s="59"/>
      <c r="AO128" s="65"/>
      <c r="AP128" s="65"/>
      <c r="AQ128" s="65"/>
    </row>
    <row r="129" spans="7:39" s="74" customFormat="1" ht="19.5">
      <c r="G129" s="73"/>
      <c r="K129" s="73"/>
      <c r="P129" s="75"/>
      <c r="S129" s="76"/>
      <c r="V129" s="77"/>
      <c r="W129" s="78"/>
      <c r="X129" s="73"/>
      <c r="Y129" s="73"/>
      <c r="Z129" s="73"/>
      <c r="AA129" s="79"/>
      <c r="AB129" s="89"/>
      <c r="AC129" s="90"/>
      <c r="AD129" s="91"/>
      <c r="AE129" s="91"/>
      <c r="AF129" s="79"/>
      <c r="AG129" s="81"/>
      <c r="AH129" s="80"/>
      <c r="AI129" s="73"/>
      <c r="AJ129" s="73"/>
      <c r="AK129" s="80"/>
      <c r="AL129" s="80"/>
      <c r="AM129" s="99"/>
    </row>
    <row r="130" spans="7:39" s="74" customFormat="1" ht="19.5">
      <c r="G130" s="73"/>
      <c r="K130" s="73"/>
      <c r="P130" s="75"/>
      <c r="S130" s="76"/>
      <c r="V130" s="77"/>
      <c r="W130" s="78"/>
      <c r="X130" s="73"/>
      <c r="Y130" s="73"/>
      <c r="Z130" s="73"/>
      <c r="AA130" s="79"/>
      <c r="AB130" s="89"/>
      <c r="AC130" s="90"/>
      <c r="AD130" s="91"/>
      <c r="AE130" s="91"/>
      <c r="AF130" s="79"/>
      <c r="AG130" s="81"/>
      <c r="AH130" s="80"/>
      <c r="AI130" s="73"/>
      <c r="AJ130" s="73"/>
      <c r="AK130" s="80"/>
      <c r="AL130" s="80"/>
      <c r="AM130" s="99"/>
    </row>
    <row r="131" spans="7:39" s="74" customFormat="1" ht="19.5">
      <c r="G131" s="73"/>
      <c r="K131" s="73"/>
      <c r="P131" s="75"/>
      <c r="S131" s="76"/>
      <c r="V131" s="77"/>
      <c r="W131" s="78"/>
      <c r="X131" s="73"/>
      <c r="Y131" s="73"/>
      <c r="Z131" s="73"/>
      <c r="AA131" s="79"/>
      <c r="AB131" s="89"/>
      <c r="AC131" s="90"/>
      <c r="AD131" s="91"/>
      <c r="AE131" s="91"/>
      <c r="AF131" s="79"/>
      <c r="AG131" s="81"/>
      <c r="AH131" s="80"/>
      <c r="AI131" s="73"/>
      <c r="AJ131" s="73"/>
      <c r="AK131" s="80"/>
      <c r="AL131" s="80"/>
      <c r="AM131" s="99"/>
    </row>
    <row r="132" spans="7:39" s="74" customFormat="1" ht="19.5">
      <c r="G132" s="73"/>
      <c r="K132" s="73"/>
      <c r="P132" s="75"/>
      <c r="S132" s="76"/>
      <c r="V132" s="77"/>
      <c r="W132" s="78"/>
      <c r="X132" s="73"/>
      <c r="Y132" s="73"/>
      <c r="Z132" s="73"/>
      <c r="AA132" s="79"/>
      <c r="AB132" s="89"/>
      <c r="AC132" s="90"/>
      <c r="AD132" s="91"/>
      <c r="AE132" s="91"/>
      <c r="AF132" s="79"/>
      <c r="AG132" s="81"/>
      <c r="AH132" s="80"/>
      <c r="AI132" s="73"/>
      <c r="AJ132" s="73"/>
      <c r="AK132" s="80"/>
      <c r="AL132" s="80"/>
      <c r="AM132" s="99"/>
    </row>
    <row r="133" spans="7:39" s="74" customFormat="1" ht="19.5">
      <c r="G133" s="73"/>
      <c r="K133" s="73"/>
      <c r="P133" s="75"/>
      <c r="S133" s="76"/>
      <c r="V133" s="77"/>
      <c r="W133" s="78"/>
      <c r="X133" s="73"/>
      <c r="Y133" s="73"/>
      <c r="Z133" s="73"/>
      <c r="AA133" s="79"/>
      <c r="AB133" s="89"/>
      <c r="AC133" s="90"/>
      <c r="AD133" s="91"/>
      <c r="AE133" s="91"/>
      <c r="AF133" s="79"/>
      <c r="AG133" s="81"/>
      <c r="AH133" s="80"/>
      <c r="AI133" s="73"/>
      <c r="AJ133" s="73"/>
      <c r="AK133" s="80"/>
      <c r="AL133" s="80"/>
      <c r="AM133" s="99"/>
    </row>
    <row r="134" spans="7:39" s="74" customFormat="1" ht="19.5">
      <c r="G134" s="73"/>
      <c r="K134" s="73"/>
      <c r="P134" s="75"/>
      <c r="S134" s="76"/>
      <c r="V134" s="77"/>
      <c r="W134" s="78"/>
      <c r="X134" s="73"/>
      <c r="Y134" s="73"/>
      <c r="Z134" s="73"/>
      <c r="AA134" s="79"/>
      <c r="AB134" s="89"/>
      <c r="AC134" s="90"/>
      <c r="AD134" s="91"/>
      <c r="AE134" s="91"/>
      <c r="AF134" s="79"/>
      <c r="AG134" s="81"/>
      <c r="AH134" s="80"/>
      <c r="AI134" s="73"/>
      <c r="AJ134" s="73"/>
      <c r="AK134" s="80"/>
      <c r="AL134" s="80"/>
      <c r="AM134" s="99"/>
    </row>
    <row r="135" spans="7:39" s="74" customFormat="1" ht="19.5">
      <c r="G135" s="73"/>
      <c r="K135" s="73"/>
      <c r="P135" s="75"/>
      <c r="S135" s="76"/>
      <c r="V135" s="77"/>
      <c r="W135" s="78"/>
      <c r="X135" s="73"/>
      <c r="Y135" s="73"/>
      <c r="Z135" s="73"/>
      <c r="AA135" s="79"/>
      <c r="AB135" s="89"/>
      <c r="AC135" s="90"/>
      <c r="AD135" s="91"/>
      <c r="AE135" s="91"/>
      <c r="AF135" s="79"/>
      <c r="AG135" s="81"/>
      <c r="AH135" s="80"/>
      <c r="AI135" s="73"/>
      <c r="AJ135" s="73"/>
      <c r="AK135" s="80"/>
      <c r="AL135" s="80"/>
      <c r="AM135" s="99"/>
    </row>
    <row r="136" spans="7:39" s="74" customFormat="1" ht="19.5">
      <c r="G136" s="73"/>
      <c r="K136" s="73"/>
      <c r="P136" s="75"/>
      <c r="S136" s="76"/>
      <c r="V136" s="77"/>
      <c r="W136" s="78"/>
      <c r="X136" s="73"/>
      <c r="Y136" s="73"/>
      <c r="Z136" s="73"/>
      <c r="AA136" s="79"/>
      <c r="AB136" s="89"/>
      <c r="AC136" s="90"/>
      <c r="AD136" s="91"/>
      <c r="AE136" s="91"/>
      <c r="AF136" s="79"/>
      <c r="AG136" s="81"/>
      <c r="AH136" s="80"/>
      <c r="AI136" s="73"/>
      <c r="AJ136" s="73"/>
      <c r="AK136" s="80"/>
      <c r="AL136" s="80"/>
      <c r="AM136" s="99"/>
    </row>
    <row r="137" spans="7:39" s="74" customFormat="1" ht="19.5">
      <c r="G137" s="73"/>
      <c r="K137" s="73"/>
      <c r="P137" s="75"/>
      <c r="S137" s="76"/>
      <c r="V137" s="77"/>
      <c r="W137" s="78"/>
      <c r="X137" s="73"/>
      <c r="Y137" s="73"/>
      <c r="Z137" s="73"/>
      <c r="AA137" s="79"/>
      <c r="AB137" s="89"/>
      <c r="AC137" s="90"/>
      <c r="AD137" s="91"/>
      <c r="AE137" s="91"/>
      <c r="AF137" s="79"/>
      <c r="AG137" s="81"/>
      <c r="AH137" s="80"/>
      <c r="AI137" s="73"/>
      <c r="AJ137" s="73"/>
      <c r="AK137" s="80"/>
      <c r="AL137" s="80"/>
      <c r="AM137" s="99"/>
    </row>
    <row r="138" spans="7:39" s="74" customFormat="1" ht="19.5">
      <c r="G138" s="73"/>
      <c r="K138" s="73"/>
      <c r="P138" s="75"/>
      <c r="S138" s="76"/>
      <c r="V138" s="77"/>
      <c r="W138" s="78"/>
      <c r="X138" s="73"/>
      <c r="Y138" s="73"/>
      <c r="Z138" s="73"/>
      <c r="AA138" s="79"/>
      <c r="AB138" s="89"/>
      <c r="AC138" s="90"/>
      <c r="AD138" s="91"/>
      <c r="AE138" s="91"/>
      <c r="AF138" s="79"/>
      <c r="AG138" s="81"/>
      <c r="AH138" s="80"/>
      <c r="AI138" s="73"/>
      <c r="AJ138" s="73"/>
      <c r="AK138" s="80"/>
      <c r="AL138" s="80"/>
      <c r="AM138" s="99"/>
    </row>
    <row r="139" spans="7:39" s="74" customFormat="1" ht="19.5">
      <c r="G139" s="73"/>
      <c r="K139" s="73"/>
      <c r="P139" s="75"/>
      <c r="S139" s="76"/>
      <c r="V139" s="77"/>
      <c r="W139" s="78"/>
      <c r="X139" s="73"/>
      <c r="Y139" s="73"/>
      <c r="Z139" s="73"/>
      <c r="AA139" s="79"/>
      <c r="AB139" s="89"/>
      <c r="AC139" s="90"/>
      <c r="AD139" s="91"/>
      <c r="AE139" s="91"/>
      <c r="AF139" s="79"/>
      <c r="AG139" s="81"/>
      <c r="AH139" s="80"/>
      <c r="AI139" s="73"/>
      <c r="AJ139" s="73"/>
      <c r="AK139" s="80"/>
      <c r="AL139" s="80"/>
      <c r="AM139" s="99"/>
    </row>
    <row r="140" spans="7:39" s="74" customFormat="1" ht="19.5">
      <c r="G140" s="73"/>
      <c r="K140" s="73"/>
      <c r="P140" s="75"/>
      <c r="S140" s="76"/>
      <c r="V140" s="77"/>
      <c r="W140" s="78"/>
      <c r="X140" s="73"/>
      <c r="Y140" s="73"/>
      <c r="Z140" s="73"/>
      <c r="AA140" s="79"/>
      <c r="AB140" s="89"/>
      <c r="AC140" s="90"/>
      <c r="AD140" s="91"/>
      <c r="AE140" s="91"/>
      <c r="AF140" s="79"/>
      <c r="AG140" s="81"/>
      <c r="AH140" s="80"/>
      <c r="AI140" s="73"/>
      <c r="AJ140" s="73"/>
      <c r="AK140" s="80"/>
      <c r="AL140" s="80"/>
      <c r="AM140" s="99"/>
    </row>
    <row r="141" spans="7:39" s="74" customFormat="1" ht="19.5">
      <c r="G141" s="73"/>
      <c r="K141" s="73"/>
      <c r="P141" s="75"/>
      <c r="S141" s="76"/>
      <c r="V141" s="77"/>
      <c r="W141" s="78"/>
      <c r="X141" s="73"/>
      <c r="Y141" s="73"/>
      <c r="Z141" s="73"/>
      <c r="AA141" s="79"/>
      <c r="AB141" s="89"/>
      <c r="AC141" s="90"/>
      <c r="AD141" s="91"/>
      <c r="AE141" s="91"/>
      <c r="AF141" s="79"/>
      <c r="AG141" s="81"/>
      <c r="AH141" s="80"/>
      <c r="AI141" s="73"/>
      <c r="AJ141" s="73"/>
      <c r="AK141" s="80"/>
      <c r="AL141" s="80"/>
      <c r="AM141" s="99"/>
    </row>
    <row r="142" spans="7:39" s="74" customFormat="1" ht="19.5">
      <c r="G142" s="73"/>
      <c r="K142" s="73"/>
      <c r="P142" s="75"/>
      <c r="S142" s="76"/>
      <c r="V142" s="77"/>
      <c r="W142" s="78"/>
      <c r="X142" s="73"/>
      <c r="Y142" s="73"/>
      <c r="Z142" s="73"/>
      <c r="AA142" s="79"/>
      <c r="AB142" s="89"/>
      <c r="AC142" s="90"/>
      <c r="AD142" s="91"/>
      <c r="AE142" s="91"/>
      <c r="AF142" s="79"/>
      <c r="AG142" s="81"/>
      <c r="AH142" s="80"/>
      <c r="AI142" s="73"/>
      <c r="AJ142" s="73"/>
      <c r="AK142" s="80"/>
      <c r="AL142" s="80"/>
      <c r="AM142" s="99"/>
    </row>
    <row r="143" spans="7:39" s="74" customFormat="1" ht="19.5">
      <c r="G143" s="73"/>
      <c r="K143" s="73"/>
      <c r="P143" s="75"/>
      <c r="S143" s="76"/>
      <c r="V143" s="77"/>
      <c r="W143" s="78"/>
      <c r="X143" s="73"/>
      <c r="Y143" s="73"/>
      <c r="Z143" s="73"/>
      <c r="AA143" s="79"/>
      <c r="AB143" s="89"/>
      <c r="AC143" s="90"/>
      <c r="AD143" s="91"/>
      <c r="AE143" s="91"/>
      <c r="AF143" s="79"/>
      <c r="AG143" s="81"/>
      <c r="AH143" s="80"/>
      <c r="AI143" s="73"/>
      <c r="AJ143" s="73"/>
      <c r="AK143" s="80"/>
      <c r="AL143" s="80"/>
      <c r="AM143" s="99"/>
    </row>
    <row r="144" spans="7:39" s="74" customFormat="1" ht="19.5">
      <c r="G144" s="73"/>
      <c r="K144" s="73"/>
      <c r="P144" s="75"/>
      <c r="S144" s="76"/>
      <c r="V144" s="77"/>
      <c r="W144" s="78"/>
      <c r="X144" s="73"/>
      <c r="Y144" s="73"/>
      <c r="Z144" s="73"/>
      <c r="AA144" s="79"/>
      <c r="AB144" s="89"/>
      <c r="AC144" s="90"/>
      <c r="AD144" s="91"/>
      <c r="AE144" s="91"/>
      <c r="AF144" s="79"/>
      <c r="AG144" s="81"/>
      <c r="AH144" s="80"/>
      <c r="AI144" s="73"/>
      <c r="AJ144" s="73"/>
      <c r="AK144" s="80"/>
      <c r="AL144" s="80"/>
      <c r="AM144" s="99"/>
    </row>
    <row r="145" spans="7:39" s="74" customFormat="1" ht="19.5">
      <c r="G145" s="73"/>
      <c r="K145" s="73"/>
      <c r="P145" s="75"/>
      <c r="S145" s="76"/>
      <c r="V145" s="77"/>
      <c r="W145" s="78"/>
      <c r="X145" s="73"/>
      <c r="Y145" s="73"/>
      <c r="Z145" s="73"/>
      <c r="AA145" s="79"/>
      <c r="AB145" s="89"/>
      <c r="AC145" s="90"/>
      <c r="AD145" s="91"/>
      <c r="AE145" s="91"/>
      <c r="AF145" s="79"/>
      <c r="AG145" s="81"/>
      <c r="AH145" s="80"/>
      <c r="AI145" s="73"/>
      <c r="AJ145" s="73"/>
      <c r="AK145" s="80"/>
      <c r="AL145" s="80"/>
      <c r="AM145" s="99"/>
    </row>
    <row r="146" spans="7:39" s="74" customFormat="1" ht="19.5">
      <c r="G146" s="73"/>
      <c r="K146" s="73"/>
      <c r="P146" s="75"/>
      <c r="S146" s="76"/>
      <c r="V146" s="77"/>
      <c r="W146" s="78"/>
      <c r="X146" s="73"/>
      <c r="Y146" s="73"/>
      <c r="Z146" s="73"/>
      <c r="AA146" s="79"/>
      <c r="AB146" s="89"/>
      <c r="AC146" s="90"/>
      <c r="AD146" s="91"/>
      <c r="AE146" s="91"/>
      <c r="AF146" s="79"/>
      <c r="AG146" s="81"/>
      <c r="AH146" s="80"/>
      <c r="AI146" s="73"/>
      <c r="AJ146" s="73"/>
      <c r="AK146" s="80"/>
      <c r="AL146" s="80"/>
      <c r="AM146" s="99"/>
    </row>
    <row r="147" spans="7:39" s="74" customFormat="1" ht="19.5">
      <c r="G147" s="73"/>
      <c r="K147" s="73"/>
      <c r="P147" s="75"/>
      <c r="S147" s="76"/>
      <c r="V147" s="77"/>
      <c r="W147" s="78"/>
      <c r="X147" s="73"/>
      <c r="Y147" s="73"/>
      <c r="Z147" s="73"/>
      <c r="AA147" s="79"/>
      <c r="AB147" s="89"/>
      <c r="AC147" s="90"/>
      <c r="AD147" s="91"/>
      <c r="AE147" s="91"/>
      <c r="AF147" s="79"/>
      <c r="AG147" s="81"/>
      <c r="AH147" s="80"/>
      <c r="AI147" s="73"/>
      <c r="AJ147" s="73"/>
      <c r="AK147" s="80"/>
      <c r="AL147" s="80"/>
      <c r="AM147" s="99"/>
    </row>
    <row r="148" spans="7:39" s="74" customFormat="1" ht="19.5">
      <c r="G148" s="73"/>
      <c r="K148" s="73"/>
      <c r="P148" s="75"/>
      <c r="S148" s="76"/>
      <c r="V148" s="77"/>
      <c r="W148" s="78"/>
      <c r="X148" s="73"/>
      <c r="Y148" s="73"/>
      <c r="Z148" s="73"/>
      <c r="AA148" s="79"/>
      <c r="AB148" s="89"/>
      <c r="AC148" s="90"/>
      <c r="AD148" s="91"/>
      <c r="AE148" s="91"/>
      <c r="AF148" s="79"/>
      <c r="AG148" s="81"/>
      <c r="AH148" s="80"/>
      <c r="AI148" s="73"/>
      <c r="AJ148" s="73"/>
      <c r="AK148" s="80"/>
      <c r="AL148" s="80"/>
      <c r="AM148" s="99"/>
    </row>
    <row r="149" spans="7:39" s="74" customFormat="1" ht="19.5">
      <c r="G149" s="73"/>
      <c r="K149" s="73"/>
      <c r="P149" s="75"/>
      <c r="S149" s="76"/>
      <c r="V149" s="77"/>
      <c r="W149" s="78"/>
      <c r="X149" s="73"/>
      <c r="Y149" s="73"/>
      <c r="Z149" s="73"/>
      <c r="AA149" s="79"/>
      <c r="AB149" s="89"/>
      <c r="AC149" s="90"/>
      <c r="AD149" s="91"/>
      <c r="AE149" s="91"/>
      <c r="AF149" s="79"/>
      <c r="AG149" s="81"/>
      <c r="AH149" s="80"/>
      <c r="AI149" s="73"/>
      <c r="AJ149" s="73"/>
      <c r="AK149" s="80"/>
      <c r="AL149" s="80"/>
      <c r="AM149" s="99"/>
    </row>
    <row r="150" spans="7:39" s="74" customFormat="1" ht="19.5">
      <c r="G150" s="73"/>
      <c r="K150" s="73"/>
      <c r="P150" s="75"/>
      <c r="S150" s="76"/>
      <c r="V150" s="77"/>
      <c r="W150" s="78"/>
      <c r="X150" s="73"/>
      <c r="Y150" s="73"/>
      <c r="Z150" s="73"/>
      <c r="AA150" s="79"/>
      <c r="AB150" s="89"/>
      <c r="AC150" s="90"/>
      <c r="AD150" s="91"/>
      <c r="AE150" s="91"/>
      <c r="AF150" s="79"/>
      <c r="AG150" s="81"/>
      <c r="AH150" s="80"/>
      <c r="AI150" s="73"/>
      <c r="AJ150" s="73"/>
      <c r="AK150" s="80"/>
      <c r="AL150" s="80"/>
      <c r="AM150" s="99"/>
    </row>
    <row r="151" spans="7:39" s="74" customFormat="1" ht="19.5">
      <c r="G151" s="73"/>
      <c r="K151" s="73"/>
      <c r="P151" s="75"/>
      <c r="S151" s="76"/>
      <c r="V151" s="77"/>
      <c r="W151" s="78"/>
      <c r="X151" s="73"/>
      <c r="Y151" s="73"/>
      <c r="Z151" s="73"/>
      <c r="AA151" s="79"/>
      <c r="AB151" s="89"/>
      <c r="AC151" s="90"/>
      <c r="AD151" s="91"/>
      <c r="AE151" s="91"/>
      <c r="AF151" s="79"/>
      <c r="AG151" s="81"/>
      <c r="AH151" s="80"/>
      <c r="AI151" s="73"/>
      <c r="AJ151" s="73"/>
      <c r="AK151" s="80"/>
      <c r="AL151" s="80"/>
      <c r="AM151" s="99"/>
    </row>
    <row r="152" spans="7:39" s="74" customFormat="1" ht="19.5">
      <c r="G152" s="73"/>
      <c r="K152" s="73"/>
      <c r="P152" s="75"/>
      <c r="S152" s="76"/>
      <c r="V152" s="77"/>
      <c r="W152" s="78"/>
      <c r="X152" s="73"/>
      <c r="Y152" s="73"/>
      <c r="Z152" s="73"/>
      <c r="AA152" s="79"/>
      <c r="AB152" s="89"/>
      <c r="AC152" s="90"/>
      <c r="AD152" s="91"/>
      <c r="AE152" s="91"/>
      <c r="AF152" s="79"/>
      <c r="AG152" s="81"/>
      <c r="AH152" s="80"/>
      <c r="AI152" s="73"/>
      <c r="AJ152" s="73"/>
      <c r="AK152" s="80"/>
      <c r="AL152" s="80"/>
      <c r="AM152" s="99"/>
    </row>
    <row r="153" spans="7:39" s="74" customFormat="1" ht="19.5">
      <c r="G153" s="73"/>
      <c r="K153" s="73"/>
      <c r="P153" s="75"/>
      <c r="S153" s="76"/>
      <c r="V153" s="77"/>
      <c r="W153" s="78"/>
      <c r="X153" s="73"/>
      <c r="Y153" s="73"/>
      <c r="Z153" s="73"/>
      <c r="AA153" s="79"/>
      <c r="AB153" s="89"/>
      <c r="AC153" s="90"/>
      <c r="AD153" s="91"/>
      <c r="AE153" s="91"/>
      <c r="AF153" s="79"/>
      <c r="AG153" s="81"/>
      <c r="AH153" s="80"/>
      <c r="AI153" s="73"/>
      <c r="AJ153" s="73"/>
      <c r="AK153" s="80"/>
      <c r="AL153" s="80"/>
      <c r="AM153" s="99"/>
    </row>
    <row r="154" spans="7:39" s="74" customFormat="1" ht="19.5">
      <c r="G154" s="73"/>
      <c r="K154" s="73"/>
      <c r="P154" s="75"/>
      <c r="S154" s="76"/>
      <c r="V154" s="77"/>
      <c r="W154" s="78"/>
      <c r="X154" s="73"/>
      <c r="Y154" s="73"/>
      <c r="Z154" s="73"/>
      <c r="AA154" s="79"/>
      <c r="AB154" s="89"/>
      <c r="AC154" s="90"/>
      <c r="AD154" s="91"/>
      <c r="AE154" s="91"/>
      <c r="AF154" s="79"/>
      <c r="AG154" s="81"/>
      <c r="AH154" s="80"/>
      <c r="AI154" s="73"/>
      <c r="AJ154" s="73"/>
      <c r="AK154" s="80"/>
      <c r="AL154" s="80"/>
      <c r="AM154" s="99"/>
    </row>
    <row r="155" spans="7:39" s="74" customFormat="1" ht="19.5">
      <c r="G155" s="73"/>
      <c r="K155" s="73"/>
      <c r="P155" s="75"/>
      <c r="S155" s="76"/>
      <c r="V155" s="77"/>
      <c r="W155" s="78"/>
      <c r="X155" s="73"/>
      <c r="Y155" s="73"/>
      <c r="Z155" s="73"/>
      <c r="AA155" s="79"/>
      <c r="AB155" s="89"/>
      <c r="AC155" s="90"/>
      <c r="AD155" s="91"/>
      <c r="AE155" s="91"/>
      <c r="AF155" s="79"/>
      <c r="AG155" s="81"/>
      <c r="AH155" s="80"/>
      <c r="AI155" s="73"/>
      <c r="AJ155" s="73"/>
      <c r="AK155" s="80"/>
      <c r="AL155" s="80"/>
      <c r="AM155" s="99"/>
    </row>
    <row r="156" spans="7:39" s="74" customFormat="1" ht="19.5">
      <c r="G156" s="73"/>
      <c r="K156" s="73"/>
      <c r="P156" s="75"/>
      <c r="S156" s="76"/>
      <c r="V156" s="77"/>
      <c r="W156" s="78"/>
      <c r="X156" s="73"/>
      <c r="Y156" s="73"/>
      <c r="Z156" s="73"/>
      <c r="AA156" s="79"/>
      <c r="AB156" s="89"/>
      <c r="AC156" s="90"/>
      <c r="AD156" s="91"/>
      <c r="AE156" s="91"/>
      <c r="AF156" s="79"/>
      <c r="AG156" s="81"/>
      <c r="AH156" s="80"/>
      <c r="AI156" s="73"/>
      <c r="AJ156" s="73"/>
      <c r="AK156" s="80"/>
      <c r="AL156" s="80"/>
      <c r="AM156" s="99"/>
    </row>
    <row r="157" spans="7:39" s="74" customFormat="1" ht="19.5">
      <c r="G157" s="73"/>
      <c r="K157" s="73"/>
      <c r="P157" s="75"/>
      <c r="S157" s="76"/>
      <c r="V157" s="77"/>
      <c r="W157" s="78"/>
      <c r="X157" s="73"/>
      <c r="Y157" s="73"/>
      <c r="Z157" s="73"/>
      <c r="AA157" s="79"/>
      <c r="AB157" s="89"/>
      <c r="AC157" s="90"/>
      <c r="AD157" s="91"/>
      <c r="AE157" s="91"/>
      <c r="AF157" s="79"/>
      <c r="AG157" s="81"/>
      <c r="AH157" s="80"/>
      <c r="AI157" s="73"/>
      <c r="AJ157" s="73"/>
      <c r="AK157" s="80"/>
      <c r="AL157" s="80"/>
      <c r="AM157" s="99"/>
    </row>
    <row r="158" spans="7:39" s="74" customFormat="1" ht="19.5">
      <c r="G158" s="73"/>
      <c r="K158" s="73"/>
      <c r="P158" s="75"/>
      <c r="S158" s="76"/>
      <c r="V158" s="77"/>
      <c r="W158" s="78"/>
      <c r="X158" s="73"/>
      <c r="Y158" s="73"/>
      <c r="Z158" s="73"/>
      <c r="AA158" s="79"/>
      <c r="AB158" s="89"/>
      <c r="AC158" s="90"/>
      <c r="AD158" s="91"/>
      <c r="AE158" s="91"/>
      <c r="AF158" s="79"/>
      <c r="AG158" s="81"/>
      <c r="AH158" s="80"/>
      <c r="AI158" s="73"/>
      <c r="AJ158" s="73"/>
      <c r="AK158" s="80"/>
      <c r="AL158" s="80"/>
      <c r="AM158" s="99"/>
    </row>
    <row r="159" spans="7:39" s="74" customFormat="1" ht="19.5">
      <c r="G159" s="73"/>
      <c r="K159" s="73"/>
      <c r="P159" s="75"/>
      <c r="S159" s="76"/>
      <c r="V159" s="77"/>
      <c r="W159" s="78"/>
      <c r="X159" s="73"/>
      <c r="Y159" s="73"/>
      <c r="Z159" s="73"/>
      <c r="AA159" s="79"/>
      <c r="AB159" s="89"/>
      <c r="AC159" s="90"/>
      <c r="AD159" s="91"/>
      <c r="AE159" s="91"/>
      <c r="AF159" s="79"/>
      <c r="AG159" s="81"/>
      <c r="AH159" s="80"/>
      <c r="AI159" s="73"/>
      <c r="AJ159" s="73"/>
      <c r="AK159" s="80"/>
      <c r="AL159" s="80"/>
      <c r="AM159" s="99"/>
    </row>
    <row r="160" spans="7:39" s="74" customFormat="1" ht="19.5">
      <c r="G160" s="73"/>
      <c r="K160" s="73"/>
      <c r="P160" s="75"/>
      <c r="S160" s="76"/>
      <c r="V160" s="77"/>
      <c r="W160" s="78"/>
      <c r="X160" s="73"/>
      <c r="Y160" s="73"/>
      <c r="Z160" s="73"/>
      <c r="AA160" s="79"/>
      <c r="AB160" s="89"/>
      <c r="AC160" s="90"/>
      <c r="AD160" s="91"/>
      <c r="AE160" s="91"/>
      <c r="AF160" s="79"/>
      <c r="AG160" s="81"/>
      <c r="AH160" s="80"/>
      <c r="AI160" s="73"/>
      <c r="AJ160" s="73"/>
      <c r="AK160" s="80"/>
      <c r="AL160" s="80"/>
      <c r="AM160" s="99"/>
    </row>
    <row r="161" spans="7:39" s="74" customFormat="1" ht="19.5">
      <c r="G161" s="73"/>
      <c r="K161" s="73"/>
      <c r="P161" s="75"/>
      <c r="S161" s="76"/>
      <c r="V161" s="77"/>
      <c r="W161" s="78"/>
      <c r="X161" s="73"/>
      <c r="Y161" s="73"/>
      <c r="Z161" s="73"/>
      <c r="AA161" s="79"/>
      <c r="AB161" s="89"/>
      <c r="AC161" s="90"/>
      <c r="AD161" s="91"/>
      <c r="AE161" s="91"/>
      <c r="AF161" s="79"/>
      <c r="AG161" s="81"/>
      <c r="AH161" s="80"/>
      <c r="AI161" s="73"/>
      <c r="AJ161" s="73"/>
      <c r="AK161" s="80"/>
      <c r="AL161" s="80"/>
      <c r="AM161" s="99"/>
    </row>
    <row r="162" spans="7:39" s="74" customFormat="1" ht="19.5">
      <c r="G162" s="73"/>
      <c r="K162" s="73"/>
      <c r="P162" s="75"/>
      <c r="S162" s="76"/>
      <c r="V162" s="77"/>
      <c r="W162" s="78"/>
      <c r="X162" s="73"/>
      <c r="Y162" s="73"/>
      <c r="Z162" s="73"/>
      <c r="AA162" s="79"/>
      <c r="AB162" s="89"/>
      <c r="AC162" s="90"/>
      <c r="AD162" s="91"/>
      <c r="AE162" s="91"/>
      <c r="AF162" s="79"/>
      <c r="AG162" s="81"/>
      <c r="AH162" s="80"/>
      <c r="AI162" s="73"/>
      <c r="AJ162" s="73"/>
      <c r="AK162" s="80"/>
      <c r="AL162" s="80"/>
      <c r="AM162" s="99"/>
    </row>
    <row r="163" spans="7:39" s="74" customFormat="1" ht="19.5">
      <c r="G163" s="73"/>
      <c r="K163" s="73"/>
      <c r="P163" s="75"/>
      <c r="S163" s="76"/>
      <c r="V163" s="77"/>
      <c r="W163" s="78"/>
      <c r="X163" s="73"/>
      <c r="Y163" s="73"/>
      <c r="Z163" s="73"/>
      <c r="AA163" s="79"/>
      <c r="AB163" s="89"/>
      <c r="AC163" s="90"/>
      <c r="AD163" s="91"/>
      <c r="AE163" s="91"/>
      <c r="AF163" s="79"/>
      <c r="AG163" s="81"/>
      <c r="AH163" s="80"/>
      <c r="AI163" s="73"/>
      <c r="AJ163" s="73"/>
      <c r="AK163" s="80"/>
      <c r="AL163" s="80"/>
      <c r="AM163" s="99"/>
    </row>
    <row r="164" spans="7:39" s="74" customFormat="1" ht="19.5">
      <c r="G164" s="73"/>
      <c r="K164" s="73"/>
      <c r="P164" s="75"/>
      <c r="S164" s="76"/>
      <c r="V164" s="77"/>
      <c r="W164" s="78"/>
      <c r="X164" s="73"/>
      <c r="Y164" s="73"/>
      <c r="Z164" s="73"/>
      <c r="AA164" s="79"/>
      <c r="AB164" s="89"/>
      <c r="AC164" s="90"/>
      <c r="AD164" s="91"/>
      <c r="AE164" s="91"/>
      <c r="AF164" s="79"/>
      <c r="AG164" s="81"/>
      <c r="AH164" s="80"/>
      <c r="AI164" s="73"/>
      <c r="AJ164" s="73"/>
      <c r="AK164" s="80"/>
      <c r="AL164" s="80"/>
      <c r="AM164" s="99"/>
    </row>
    <row r="165" spans="7:39" s="74" customFormat="1" ht="19.5">
      <c r="G165" s="73"/>
      <c r="K165" s="73"/>
      <c r="P165" s="75"/>
      <c r="S165" s="76"/>
      <c r="V165" s="77"/>
      <c r="W165" s="78"/>
      <c r="X165" s="73"/>
      <c r="Y165" s="73"/>
      <c r="Z165" s="73"/>
      <c r="AA165" s="79"/>
      <c r="AB165" s="89"/>
      <c r="AC165" s="90"/>
      <c r="AD165" s="91"/>
      <c r="AE165" s="91"/>
      <c r="AF165" s="79"/>
      <c r="AG165" s="81"/>
      <c r="AH165" s="80"/>
      <c r="AI165" s="73"/>
      <c r="AJ165" s="73"/>
      <c r="AK165" s="80"/>
      <c r="AL165" s="80"/>
      <c r="AM165" s="99"/>
    </row>
    <row r="166" spans="7:39" s="74" customFormat="1" ht="19.5">
      <c r="G166" s="73"/>
      <c r="K166" s="73"/>
      <c r="P166" s="75"/>
      <c r="S166" s="76"/>
      <c r="V166" s="77"/>
      <c r="W166" s="78"/>
      <c r="X166" s="73"/>
      <c r="Y166" s="73"/>
      <c r="Z166" s="73"/>
      <c r="AA166" s="79"/>
      <c r="AB166" s="89"/>
      <c r="AC166" s="90"/>
      <c r="AD166" s="91"/>
      <c r="AE166" s="91"/>
      <c r="AF166" s="79"/>
      <c r="AG166" s="81"/>
      <c r="AH166" s="80"/>
      <c r="AI166" s="73"/>
      <c r="AJ166" s="73"/>
      <c r="AK166" s="80"/>
      <c r="AL166" s="80"/>
      <c r="AM166" s="99"/>
    </row>
    <row r="167" spans="7:39" s="74" customFormat="1" ht="19.5">
      <c r="G167" s="73"/>
      <c r="K167" s="73"/>
      <c r="P167" s="75"/>
      <c r="S167" s="76"/>
      <c r="V167" s="77"/>
      <c r="W167" s="78"/>
      <c r="X167" s="73"/>
      <c r="Y167" s="73"/>
      <c r="Z167" s="73"/>
      <c r="AA167" s="79"/>
      <c r="AB167" s="89"/>
      <c r="AC167" s="90"/>
      <c r="AD167" s="91"/>
      <c r="AE167" s="91"/>
      <c r="AF167" s="79"/>
      <c r="AG167" s="81"/>
      <c r="AH167" s="80"/>
      <c r="AI167" s="73"/>
      <c r="AJ167" s="73"/>
      <c r="AK167" s="80"/>
      <c r="AL167" s="80"/>
      <c r="AM167" s="99"/>
    </row>
    <row r="168" spans="7:39" s="74" customFormat="1" ht="19.5">
      <c r="G168" s="73"/>
      <c r="K168" s="73"/>
      <c r="P168" s="75"/>
      <c r="S168" s="76"/>
      <c r="V168" s="77"/>
      <c r="W168" s="78"/>
      <c r="X168" s="73"/>
      <c r="Y168" s="73"/>
      <c r="Z168" s="73"/>
      <c r="AA168" s="79"/>
      <c r="AB168" s="89"/>
      <c r="AC168" s="90"/>
      <c r="AD168" s="91"/>
      <c r="AE168" s="91"/>
      <c r="AF168" s="79"/>
      <c r="AG168" s="81"/>
      <c r="AH168" s="80"/>
      <c r="AI168" s="73"/>
      <c r="AJ168" s="73"/>
      <c r="AK168" s="80"/>
      <c r="AL168" s="80"/>
      <c r="AM168" s="99"/>
    </row>
    <row r="169" spans="7:39" s="74" customFormat="1" ht="19.5">
      <c r="G169" s="73"/>
      <c r="K169" s="73"/>
      <c r="P169" s="75"/>
      <c r="S169" s="76"/>
      <c r="V169" s="77"/>
      <c r="W169" s="78"/>
      <c r="X169" s="73"/>
      <c r="Y169" s="73"/>
      <c r="Z169" s="73"/>
      <c r="AA169" s="79"/>
      <c r="AB169" s="89"/>
      <c r="AC169" s="90"/>
      <c r="AD169" s="91"/>
      <c r="AE169" s="91"/>
      <c r="AF169" s="79"/>
      <c r="AG169" s="81"/>
      <c r="AH169" s="80"/>
      <c r="AI169" s="73"/>
      <c r="AJ169" s="73"/>
      <c r="AK169" s="80"/>
      <c r="AL169" s="80"/>
      <c r="AM169" s="99"/>
    </row>
    <row r="170" spans="7:39" s="74" customFormat="1" ht="19.5">
      <c r="G170" s="73"/>
      <c r="K170" s="73"/>
      <c r="P170" s="75"/>
      <c r="S170" s="76"/>
      <c r="V170" s="77"/>
      <c r="W170" s="78"/>
      <c r="X170" s="73"/>
      <c r="Y170" s="73"/>
      <c r="Z170" s="73"/>
      <c r="AA170" s="79"/>
      <c r="AB170" s="89"/>
      <c r="AC170" s="90"/>
      <c r="AD170" s="91"/>
      <c r="AE170" s="91"/>
      <c r="AF170" s="79"/>
      <c r="AG170" s="81"/>
      <c r="AH170" s="80"/>
      <c r="AI170" s="73"/>
      <c r="AJ170" s="73"/>
      <c r="AK170" s="80"/>
      <c r="AL170" s="80"/>
      <c r="AM170" s="99"/>
    </row>
    <row r="171" spans="7:39" s="74" customFormat="1" ht="19.5">
      <c r="G171" s="73"/>
      <c r="K171" s="73"/>
      <c r="P171" s="75"/>
      <c r="S171" s="76"/>
      <c r="V171" s="77"/>
      <c r="W171" s="78"/>
      <c r="X171" s="73"/>
      <c r="Y171" s="73"/>
      <c r="Z171" s="73"/>
      <c r="AA171" s="79"/>
      <c r="AB171" s="89"/>
      <c r="AC171" s="90"/>
      <c r="AD171" s="91"/>
      <c r="AE171" s="91"/>
      <c r="AF171" s="79"/>
      <c r="AG171" s="81"/>
      <c r="AH171" s="80"/>
      <c r="AI171" s="73"/>
      <c r="AJ171" s="73"/>
      <c r="AK171" s="80"/>
      <c r="AL171" s="80"/>
      <c r="AM171" s="99"/>
    </row>
    <row r="172" spans="7:39" s="74" customFormat="1" ht="19.5">
      <c r="G172" s="73"/>
      <c r="K172" s="73"/>
      <c r="P172" s="75"/>
      <c r="S172" s="76"/>
      <c r="V172" s="77"/>
      <c r="W172" s="78"/>
      <c r="X172" s="73"/>
      <c r="Y172" s="73"/>
      <c r="Z172" s="73"/>
      <c r="AA172" s="79"/>
      <c r="AB172" s="89"/>
      <c r="AC172" s="90"/>
      <c r="AD172" s="91"/>
      <c r="AE172" s="91"/>
      <c r="AF172" s="79"/>
      <c r="AG172" s="81"/>
      <c r="AH172" s="80"/>
      <c r="AI172" s="73"/>
      <c r="AJ172" s="73"/>
      <c r="AK172" s="80"/>
      <c r="AL172" s="80"/>
      <c r="AM172" s="99"/>
    </row>
    <row r="173" spans="7:39" s="74" customFormat="1" ht="19.5">
      <c r="G173" s="73"/>
      <c r="K173" s="73"/>
      <c r="P173" s="75"/>
      <c r="S173" s="76"/>
      <c r="V173" s="77"/>
      <c r="W173" s="78"/>
      <c r="X173" s="73"/>
      <c r="Y173" s="73"/>
      <c r="Z173" s="73"/>
      <c r="AA173" s="79"/>
      <c r="AB173" s="89"/>
      <c r="AC173" s="90"/>
      <c r="AD173" s="91"/>
      <c r="AE173" s="91"/>
      <c r="AF173" s="79"/>
      <c r="AG173" s="81"/>
      <c r="AH173" s="80"/>
      <c r="AI173" s="73"/>
      <c r="AJ173" s="73"/>
      <c r="AK173" s="80"/>
      <c r="AL173" s="80"/>
      <c r="AM173" s="99"/>
    </row>
    <row r="174" spans="7:39" s="74" customFormat="1" ht="19.5">
      <c r="G174" s="73"/>
      <c r="K174" s="73"/>
      <c r="P174" s="75"/>
      <c r="S174" s="76"/>
      <c r="V174" s="77"/>
      <c r="W174" s="78"/>
      <c r="X174" s="73"/>
      <c r="Y174" s="73"/>
      <c r="Z174" s="73"/>
      <c r="AA174" s="79"/>
      <c r="AB174" s="89"/>
      <c r="AC174" s="90"/>
      <c r="AD174" s="91"/>
      <c r="AE174" s="91"/>
      <c r="AF174" s="79"/>
      <c r="AG174" s="81"/>
      <c r="AH174" s="80"/>
      <c r="AI174" s="73"/>
      <c r="AJ174" s="73"/>
      <c r="AK174" s="80"/>
      <c r="AL174" s="80"/>
      <c r="AM174" s="99"/>
    </row>
    <row r="175" spans="7:39" s="74" customFormat="1" ht="19.5">
      <c r="G175" s="73"/>
      <c r="K175" s="73"/>
      <c r="P175" s="75"/>
      <c r="S175" s="76"/>
      <c r="V175" s="77"/>
      <c r="W175" s="78"/>
      <c r="X175" s="73"/>
      <c r="Y175" s="73"/>
      <c r="Z175" s="73"/>
      <c r="AA175" s="79"/>
      <c r="AB175" s="89"/>
      <c r="AC175" s="90"/>
      <c r="AD175" s="91"/>
      <c r="AE175" s="91"/>
      <c r="AF175" s="79"/>
      <c r="AG175" s="81"/>
      <c r="AH175" s="80"/>
      <c r="AI175" s="73"/>
      <c r="AJ175" s="73"/>
      <c r="AK175" s="80"/>
      <c r="AL175" s="80"/>
      <c r="AM175" s="99"/>
    </row>
    <row r="176" spans="7:39" s="74" customFormat="1" ht="19.5">
      <c r="G176" s="73"/>
      <c r="K176" s="73"/>
      <c r="P176" s="75"/>
      <c r="S176" s="76"/>
      <c r="V176" s="77"/>
      <c r="W176" s="78"/>
      <c r="X176" s="73"/>
      <c r="Y176" s="73"/>
      <c r="Z176" s="73"/>
      <c r="AA176" s="79"/>
      <c r="AB176" s="89"/>
      <c r="AC176" s="90"/>
      <c r="AD176" s="91"/>
      <c r="AE176" s="91"/>
      <c r="AF176" s="79"/>
      <c r="AG176" s="81"/>
      <c r="AH176" s="80"/>
      <c r="AI176" s="73"/>
      <c r="AJ176" s="73"/>
      <c r="AK176" s="80"/>
      <c r="AL176" s="80"/>
      <c r="AM176" s="99"/>
    </row>
    <row r="177" spans="7:39" s="74" customFormat="1" ht="19.5">
      <c r="G177" s="73"/>
      <c r="K177" s="73"/>
      <c r="P177" s="75"/>
      <c r="S177" s="76"/>
      <c r="V177" s="77"/>
      <c r="W177" s="78"/>
      <c r="X177" s="73"/>
      <c r="Y177" s="73"/>
      <c r="Z177" s="73"/>
      <c r="AA177" s="79"/>
      <c r="AB177" s="89"/>
      <c r="AC177" s="90"/>
      <c r="AD177" s="91"/>
      <c r="AE177" s="91"/>
      <c r="AF177" s="79"/>
      <c r="AG177" s="81"/>
      <c r="AH177" s="80"/>
      <c r="AI177" s="73"/>
      <c r="AJ177" s="73"/>
      <c r="AK177" s="80"/>
      <c r="AL177" s="80"/>
      <c r="AM177" s="99"/>
    </row>
    <row r="178" spans="7:39" s="74" customFormat="1" ht="19.5">
      <c r="G178" s="73"/>
      <c r="K178" s="73"/>
      <c r="P178" s="75"/>
      <c r="S178" s="76"/>
      <c r="V178" s="77"/>
      <c r="W178" s="78"/>
      <c r="X178" s="73"/>
      <c r="Y178" s="73"/>
      <c r="Z178" s="73"/>
      <c r="AA178" s="79"/>
      <c r="AB178" s="89"/>
      <c r="AC178" s="90"/>
      <c r="AD178" s="91"/>
      <c r="AE178" s="91"/>
      <c r="AF178" s="79"/>
      <c r="AG178" s="81"/>
      <c r="AH178" s="80"/>
      <c r="AI178" s="73"/>
      <c r="AJ178" s="73"/>
      <c r="AK178" s="80"/>
      <c r="AL178" s="80"/>
      <c r="AM178" s="99"/>
    </row>
    <row r="179" spans="7:39" s="74" customFormat="1" ht="19.5">
      <c r="G179" s="73"/>
      <c r="K179" s="73"/>
      <c r="P179" s="75"/>
      <c r="S179" s="76"/>
      <c r="V179" s="77"/>
      <c r="W179" s="78"/>
      <c r="X179" s="73"/>
      <c r="Y179" s="73"/>
      <c r="Z179" s="73"/>
      <c r="AA179" s="79"/>
      <c r="AB179" s="89"/>
      <c r="AC179" s="90"/>
      <c r="AD179" s="91"/>
      <c r="AE179" s="91"/>
      <c r="AF179" s="79"/>
      <c r="AG179" s="81"/>
      <c r="AH179" s="80"/>
      <c r="AI179" s="73"/>
      <c r="AJ179" s="73"/>
      <c r="AK179" s="80"/>
      <c r="AL179" s="80"/>
      <c r="AM179" s="99"/>
    </row>
    <row r="180" spans="7:39" s="74" customFormat="1" ht="19.5">
      <c r="G180" s="73"/>
      <c r="K180" s="73"/>
      <c r="P180" s="75"/>
      <c r="S180" s="76"/>
      <c r="V180" s="77"/>
      <c r="W180" s="78"/>
      <c r="X180" s="73"/>
      <c r="Y180" s="73"/>
      <c r="Z180" s="73"/>
      <c r="AA180" s="79"/>
      <c r="AB180" s="89"/>
      <c r="AC180" s="90"/>
      <c r="AD180" s="91"/>
      <c r="AE180" s="91"/>
      <c r="AF180" s="79"/>
      <c r="AG180" s="81"/>
      <c r="AH180" s="80"/>
      <c r="AI180" s="73"/>
      <c r="AJ180" s="73"/>
      <c r="AK180" s="80"/>
      <c r="AL180" s="80"/>
      <c r="AM180" s="99"/>
    </row>
    <row r="181" spans="7:39" s="74" customFormat="1" ht="19.5">
      <c r="G181" s="73"/>
      <c r="K181" s="73"/>
      <c r="P181" s="75"/>
      <c r="S181" s="76"/>
      <c r="V181" s="77"/>
      <c r="W181" s="78"/>
      <c r="X181" s="73"/>
      <c r="Y181" s="73"/>
      <c r="Z181" s="73"/>
      <c r="AA181" s="79"/>
      <c r="AB181" s="89"/>
      <c r="AC181" s="90"/>
      <c r="AD181" s="91"/>
      <c r="AE181" s="91"/>
      <c r="AF181" s="79"/>
      <c r="AG181" s="81"/>
      <c r="AH181" s="80"/>
      <c r="AI181" s="73"/>
      <c r="AJ181" s="73"/>
      <c r="AK181" s="80"/>
      <c r="AL181" s="80"/>
      <c r="AM181" s="99"/>
    </row>
    <row r="182" spans="7:39" s="74" customFormat="1" ht="19.5">
      <c r="G182" s="73"/>
      <c r="K182" s="73"/>
      <c r="P182" s="75"/>
      <c r="S182" s="76"/>
      <c r="V182" s="77"/>
      <c r="W182" s="78"/>
      <c r="X182" s="73"/>
      <c r="Y182" s="73"/>
      <c r="Z182" s="73"/>
      <c r="AA182" s="79"/>
      <c r="AB182" s="89"/>
      <c r="AC182" s="90"/>
      <c r="AD182" s="91"/>
      <c r="AE182" s="91"/>
      <c r="AF182" s="79"/>
      <c r="AG182" s="81"/>
      <c r="AH182" s="80"/>
      <c r="AI182" s="73"/>
      <c r="AJ182" s="73"/>
      <c r="AK182" s="80"/>
      <c r="AL182" s="80"/>
      <c r="AM182" s="99"/>
    </row>
    <row r="183" spans="7:39" s="74" customFormat="1" ht="19.5">
      <c r="G183" s="73"/>
      <c r="K183" s="73"/>
      <c r="P183" s="75"/>
      <c r="S183" s="76"/>
      <c r="V183" s="77"/>
      <c r="W183" s="78"/>
      <c r="X183" s="73"/>
      <c r="Y183" s="73"/>
      <c r="Z183" s="73"/>
      <c r="AA183" s="79"/>
      <c r="AB183" s="89"/>
      <c r="AC183" s="90"/>
      <c r="AD183" s="91"/>
      <c r="AE183" s="91"/>
      <c r="AF183" s="79"/>
      <c r="AG183" s="81"/>
      <c r="AH183" s="80"/>
      <c r="AI183" s="73"/>
      <c r="AJ183" s="73"/>
      <c r="AK183" s="80"/>
      <c r="AL183" s="80"/>
      <c r="AM183" s="99"/>
    </row>
    <row r="184" spans="7:39" s="74" customFormat="1" ht="19.5">
      <c r="G184" s="73"/>
      <c r="K184" s="73"/>
      <c r="P184" s="75"/>
      <c r="S184" s="76"/>
      <c r="V184" s="77"/>
      <c r="W184" s="78"/>
      <c r="X184" s="73"/>
      <c r="Y184" s="73"/>
      <c r="Z184" s="73"/>
      <c r="AA184" s="79"/>
      <c r="AB184" s="89"/>
      <c r="AC184" s="90"/>
      <c r="AD184" s="91"/>
      <c r="AE184" s="91"/>
      <c r="AF184" s="79"/>
      <c r="AG184" s="81"/>
      <c r="AH184" s="80"/>
      <c r="AI184" s="73"/>
      <c r="AJ184" s="73"/>
      <c r="AK184" s="80"/>
      <c r="AL184" s="80"/>
      <c r="AM184" s="99"/>
    </row>
    <row r="185" spans="7:39" s="74" customFormat="1" ht="19.5">
      <c r="G185" s="73"/>
      <c r="K185" s="73"/>
      <c r="P185" s="75"/>
      <c r="S185" s="76"/>
      <c r="V185" s="77"/>
      <c r="W185" s="78"/>
      <c r="X185" s="73"/>
      <c r="Y185" s="73"/>
      <c r="Z185" s="73"/>
      <c r="AA185" s="79"/>
      <c r="AB185" s="89"/>
      <c r="AC185" s="90"/>
      <c r="AD185" s="91"/>
      <c r="AE185" s="91"/>
      <c r="AF185" s="79"/>
      <c r="AG185" s="81"/>
      <c r="AH185" s="80"/>
      <c r="AI185" s="73"/>
      <c r="AJ185" s="73"/>
      <c r="AK185" s="80"/>
      <c r="AL185" s="80"/>
      <c r="AM185" s="99"/>
    </row>
    <row r="186" spans="7:39" s="74" customFormat="1" ht="19.5">
      <c r="G186" s="73"/>
      <c r="K186" s="73"/>
      <c r="P186" s="75"/>
      <c r="S186" s="76"/>
      <c r="V186" s="77"/>
      <c r="W186" s="78"/>
      <c r="X186" s="73"/>
      <c r="Y186" s="73"/>
      <c r="Z186" s="73"/>
      <c r="AA186" s="79"/>
      <c r="AB186" s="89"/>
      <c r="AC186" s="90"/>
      <c r="AD186" s="91"/>
      <c r="AE186" s="91"/>
      <c r="AF186" s="79"/>
      <c r="AG186" s="81"/>
      <c r="AH186" s="80"/>
      <c r="AI186" s="73"/>
      <c r="AJ186" s="73"/>
      <c r="AK186" s="80"/>
      <c r="AL186" s="80"/>
      <c r="AM186" s="99"/>
    </row>
    <row r="187" spans="7:39" s="74" customFormat="1" ht="19.5">
      <c r="G187" s="73"/>
      <c r="K187" s="73"/>
      <c r="P187" s="75"/>
      <c r="S187" s="76"/>
      <c r="V187" s="77"/>
      <c r="W187" s="78"/>
      <c r="X187" s="73"/>
      <c r="Y187" s="73"/>
      <c r="Z187" s="73"/>
      <c r="AA187" s="79"/>
      <c r="AB187" s="89"/>
      <c r="AC187" s="90"/>
      <c r="AD187" s="91"/>
      <c r="AE187" s="91"/>
      <c r="AF187" s="79"/>
      <c r="AG187" s="81"/>
      <c r="AH187" s="80"/>
      <c r="AI187" s="73"/>
      <c r="AJ187" s="73"/>
      <c r="AK187" s="80"/>
      <c r="AL187" s="80"/>
      <c r="AM187" s="99"/>
    </row>
    <row r="188" spans="7:39" s="74" customFormat="1" ht="19.5">
      <c r="G188" s="73"/>
      <c r="K188" s="73"/>
      <c r="P188" s="75"/>
      <c r="S188" s="76"/>
      <c r="V188" s="77"/>
      <c r="W188" s="78"/>
      <c r="X188" s="73"/>
      <c r="Y188" s="73"/>
      <c r="Z188" s="73"/>
      <c r="AA188" s="79"/>
      <c r="AB188" s="89"/>
      <c r="AC188" s="90"/>
      <c r="AD188" s="91"/>
      <c r="AE188" s="91"/>
      <c r="AF188" s="79"/>
      <c r="AG188" s="81"/>
      <c r="AH188" s="80"/>
      <c r="AI188" s="73"/>
      <c r="AJ188" s="73"/>
      <c r="AK188" s="80"/>
      <c r="AL188" s="80"/>
      <c r="AM188" s="99"/>
    </row>
    <row r="189" spans="7:39" s="74" customFormat="1" ht="19.5">
      <c r="G189" s="73"/>
      <c r="K189" s="73"/>
      <c r="P189" s="75"/>
      <c r="S189" s="76"/>
      <c r="V189" s="77"/>
      <c r="W189" s="78"/>
      <c r="X189" s="73"/>
      <c r="Y189" s="73"/>
      <c r="Z189" s="73"/>
      <c r="AA189" s="79"/>
      <c r="AB189" s="89"/>
      <c r="AC189" s="90"/>
      <c r="AD189" s="91"/>
      <c r="AE189" s="91"/>
      <c r="AF189" s="79"/>
      <c r="AG189" s="81"/>
      <c r="AH189" s="80"/>
      <c r="AI189" s="73"/>
      <c r="AJ189" s="73"/>
      <c r="AK189" s="80"/>
      <c r="AL189" s="80"/>
      <c r="AM189" s="99"/>
    </row>
    <row r="190" spans="7:39" s="74" customFormat="1" ht="19.5">
      <c r="G190" s="73"/>
      <c r="K190" s="73"/>
      <c r="P190" s="75"/>
      <c r="S190" s="76"/>
      <c r="V190" s="77"/>
      <c r="W190" s="78"/>
      <c r="X190" s="73"/>
      <c r="Y190" s="73"/>
      <c r="Z190" s="73"/>
      <c r="AA190" s="79"/>
      <c r="AB190" s="89"/>
      <c r="AC190" s="90"/>
      <c r="AD190" s="91"/>
      <c r="AE190" s="91"/>
      <c r="AF190" s="79"/>
      <c r="AG190" s="81"/>
      <c r="AH190" s="80"/>
      <c r="AI190" s="73"/>
      <c r="AJ190" s="73"/>
      <c r="AK190" s="80"/>
      <c r="AL190" s="80"/>
      <c r="AM190" s="99"/>
    </row>
    <row r="191" spans="7:39" s="74" customFormat="1" ht="19.5">
      <c r="G191" s="73"/>
      <c r="K191" s="73"/>
      <c r="P191" s="75"/>
      <c r="S191" s="76"/>
      <c r="V191" s="77"/>
      <c r="W191" s="78"/>
      <c r="X191" s="73"/>
      <c r="Y191" s="73"/>
      <c r="Z191" s="73"/>
      <c r="AA191" s="79"/>
      <c r="AB191" s="89"/>
      <c r="AC191" s="90"/>
      <c r="AD191" s="91"/>
      <c r="AE191" s="91"/>
      <c r="AF191" s="79"/>
      <c r="AG191" s="81"/>
      <c r="AH191" s="80"/>
      <c r="AI191" s="73"/>
      <c r="AJ191" s="73"/>
      <c r="AK191" s="80"/>
      <c r="AL191" s="80"/>
      <c r="AM191" s="99"/>
    </row>
    <row r="192" spans="7:39" s="74" customFormat="1" ht="19.5">
      <c r="G192" s="73"/>
      <c r="K192" s="73"/>
      <c r="P192" s="75"/>
      <c r="S192" s="76"/>
      <c r="V192" s="77"/>
      <c r="W192" s="78"/>
      <c r="X192" s="73"/>
      <c r="Y192" s="73"/>
      <c r="Z192" s="73"/>
      <c r="AA192" s="79"/>
      <c r="AB192" s="89"/>
      <c r="AC192" s="90"/>
      <c r="AD192" s="91"/>
      <c r="AE192" s="91"/>
      <c r="AF192" s="79"/>
      <c r="AG192" s="81"/>
      <c r="AH192" s="80"/>
      <c r="AI192" s="73"/>
      <c r="AJ192" s="73"/>
      <c r="AK192" s="80"/>
      <c r="AL192" s="80"/>
      <c r="AM192" s="99"/>
    </row>
    <row r="193" spans="7:39" s="74" customFormat="1" ht="19.5">
      <c r="G193" s="73"/>
      <c r="K193" s="73"/>
      <c r="P193" s="75"/>
      <c r="S193" s="76"/>
      <c r="V193" s="77"/>
      <c r="W193" s="78"/>
      <c r="X193" s="73"/>
      <c r="Y193" s="73"/>
      <c r="Z193" s="73"/>
      <c r="AA193" s="79"/>
      <c r="AB193" s="89"/>
      <c r="AC193" s="90"/>
      <c r="AD193" s="91"/>
      <c r="AE193" s="91"/>
      <c r="AF193" s="79"/>
      <c r="AG193" s="81"/>
      <c r="AH193" s="80"/>
      <c r="AI193" s="73"/>
      <c r="AJ193" s="73"/>
      <c r="AK193" s="80"/>
      <c r="AL193" s="80"/>
      <c r="AM193" s="99"/>
    </row>
    <row r="194" spans="7:39" s="74" customFormat="1" ht="19.5">
      <c r="G194" s="73"/>
      <c r="K194" s="73"/>
      <c r="P194" s="75"/>
      <c r="S194" s="76"/>
      <c r="V194" s="77"/>
      <c r="W194" s="78"/>
      <c r="X194" s="73"/>
      <c r="Y194" s="73"/>
      <c r="Z194" s="73"/>
      <c r="AA194" s="79"/>
      <c r="AB194" s="89"/>
      <c r="AC194" s="90"/>
      <c r="AD194" s="91"/>
      <c r="AE194" s="91"/>
      <c r="AF194" s="79"/>
      <c r="AG194" s="81"/>
      <c r="AH194" s="80"/>
      <c r="AI194" s="73"/>
      <c r="AJ194" s="73"/>
      <c r="AK194" s="80"/>
      <c r="AL194" s="80"/>
      <c r="AM194" s="99"/>
    </row>
    <row r="195" spans="7:39" s="74" customFormat="1" ht="19.5">
      <c r="G195" s="73"/>
      <c r="K195" s="73"/>
      <c r="P195" s="75"/>
      <c r="S195" s="76"/>
      <c r="V195" s="77"/>
      <c r="W195" s="78"/>
      <c r="X195" s="73"/>
      <c r="Y195" s="73"/>
      <c r="Z195" s="73"/>
      <c r="AA195" s="79"/>
      <c r="AB195" s="89"/>
      <c r="AC195" s="90"/>
      <c r="AD195" s="91"/>
      <c r="AE195" s="91"/>
      <c r="AF195" s="79"/>
      <c r="AG195" s="81"/>
      <c r="AH195" s="80"/>
      <c r="AI195" s="73"/>
      <c r="AJ195" s="73"/>
      <c r="AK195" s="80"/>
      <c r="AL195" s="80"/>
      <c r="AM195" s="99"/>
    </row>
    <row r="196" spans="7:39" s="74" customFormat="1" ht="19.5">
      <c r="G196" s="73"/>
      <c r="K196" s="73"/>
      <c r="P196" s="75"/>
      <c r="S196" s="76"/>
      <c r="V196" s="77"/>
      <c r="W196" s="78"/>
      <c r="X196" s="73"/>
      <c r="Y196" s="73"/>
      <c r="Z196" s="73"/>
      <c r="AA196" s="79"/>
      <c r="AB196" s="89"/>
      <c r="AC196" s="90"/>
      <c r="AD196" s="91"/>
      <c r="AE196" s="91"/>
      <c r="AF196" s="79"/>
      <c r="AG196" s="81"/>
      <c r="AH196" s="80"/>
      <c r="AI196" s="73"/>
      <c r="AJ196" s="73"/>
      <c r="AK196" s="80"/>
      <c r="AL196" s="80"/>
      <c r="AM196" s="99"/>
    </row>
    <row r="197" spans="7:39" s="74" customFormat="1" ht="19.5">
      <c r="G197" s="73"/>
      <c r="K197" s="73"/>
      <c r="P197" s="75"/>
      <c r="S197" s="76"/>
      <c r="V197" s="77"/>
      <c r="W197" s="78"/>
      <c r="X197" s="73"/>
      <c r="Y197" s="73"/>
      <c r="Z197" s="73"/>
      <c r="AA197" s="79"/>
      <c r="AB197" s="89"/>
      <c r="AC197" s="90"/>
      <c r="AD197" s="91"/>
      <c r="AE197" s="91"/>
      <c r="AF197" s="79"/>
      <c r="AG197" s="81"/>
      <c r="AH197" s="80"/>
      <c r="AI197" s="73"/>
      <c r="AJ197" s="73"/>
      <c r="AK197" s="80"/>
      <c r="AL197" s="80"/>
      <c r="AM197" s="99"/>
    </row>
    <row r="198" spans="7:39" s="74" customFormat="1" ht="19.5">
      <c r="G198" s="73"/>
      <c r="K198" s="73"/>
      <c r="P198" s="75"/>
      <c r="S198" s="76"/>
      <c r="V198" s="77"/>
      <c r="W198" s="78"/>
      <c r="X198" s="73"/>
      <c r="Y198" s="73"/>
      <c r="Z198" s="73"/>
      <c r="AA198" s="79"/>
      <c r="AB198" s="89"/>
      <c r="AC198" s="90"/>
      <c r="AD198" s="91"/>
      <c r="AE198" s="91"/>
      <c r="AF198" s="79"/>
      <c r="AG198" s="81"/>
      <c r="AH198" s="80"/>
      <c r="AI198" s="73"/>
      <c r="AJ198" s="73"/>
      <c r="AK198" s="80"/>
      <c r="AL198" s="80"/>
      <c r="AM198" s="99"/>
    </row>
    <row r="199" spans="7:39" s="74" customFormat="1" ht="19.5">
      <c r="G199" s="73"/>
      <c r="K199" s="73"/>
      <c r="P199" s="75"/>
      <c r="S199" s="76"/>
      <c r="V199" s="77"/>
      <c r="W199" s="78"/>
      <c r="X199" s="73"/>
      <c r="Y199" s="73"/>
      <c r="Z199" s="73"/>
      <c r="AA199" s="79"/>
      <c r="AB199" s="89"/>
      <c r="AC199" s="90"/>
      <c r="AD199" s="91"/>
      <c r="AE199" s="91"/>
      <c r="AF199" s="79"/>
      <c r="AG199" s="81"/>
      <c r="AH199" s="80"/>
      <c r="AI199" s="73"/>
      <c r="AJ199" s="73"/>
      <c r="AK199" s="80"/>
      <c r="AL199" s="80"/>
      <c r="AM199" s="99"/>
    </row>
    <row r="200" spans="7:39" s="74" customFormat="1" ht="19.5">
      <c r="G200" s="73"/>
      <c r="K200" s="73"/>
      <c r="P200" s="75"/>
      <c r="S200" s="76"/>
      <c r="V200" s="77"/>
      <c r="W200" s="78"/>
      <c r="X200" s="73"/>
      <c r="Y200" s="73"/>
      <c r="Z200" s="73"/>
      <c r="AA200" s="79"/>
      <c r="AB200" s="89"/>
      <c r="AC200" s="90"/>
      <c r="AD200" s="91"/>
      <c r="AE200" s="91"/>
      <c r="AF200" s="79"/>
      <c r="AG200" s="81"/>
      <c r="AH200" s="80"/>
      <c r="AI200" s="73"/>
      <c r="AJ200" s="73"/>
      <c r="AK200" s="80"/>
      <c r="AL200" s="80"/>
      <c r="AM200" s="99"/>
    </row>
    <row r="201" spans="7:39" s="74" customFormat="1" ht="19.5">
      <c r="G201" s="73"/>
      <c r="K201" s="73"/>
      <c r="P201" s="75"/>
      <c r="S201" s="76"/>
      <c r="V201" s="77"/>
      <c r="W201" s="78"/>
      <c r="X201" s="73"/>
      <c r="Y201" s="73"/>
      <c r="Z201" s="73"/>
      <c r="AA201" s="79"/>
      <c r="AB201" s="89"/>
      <c r="AC201" s="90"/>
      <c r="AD201" s="91"/>
      <c r="AE201" s="91"/>
      <c r="AF201" s="79"/>
      <c r="AG201" s="81"/>
      <c r="AH201" s="80"/>
      <c r="AI201" s="73"/>
      <c r="AJ201" s="73"/>
      <c r="AK201" s="80"/>
      <c r="AL201" s="80"/>
      <c r="AM201" s="99"/>
    </row>
    <row r="202" spans="7:39" s="74" customFormat="1" ht="19.5">
      <c r="G202" s="73"/>
      <c r="K202" s="73"/>
      <c r="P202" s="75"/>
      <c r="S202" s="76"/>
      <c r="V202" s="77"/>
      <c r="W202" s="78"/>
      <c r="X202" s="73"/>
      <c r="Y202" s="73"/>
      <c r="Z202" s="73"/>
      <c r="AA202" s="79"/>
      <c r="AB202" s="89"/>
      <c r="AC202" s="90"/>
      <c r="AD202" s="91"/>
      <c r="AE202" s="91"/>
      <c r="AF202" s="79"/>
      <c r="AG202" s="81"/>
      <c r="AH202" s="80"/>
      <c r="AI202" s="73"/>
      <c r="AJ202" s="73"/>
      <c r="AK202" s="80"/>
      <c r="AL202" s="80"/>
      <c r="AM202" s="99"/>
    </row>
    <row r="203" spans="7:39" s="74" customFormat="1" ht="19.5">
      <c r="G203" s="73"/>
      <c r="K203" s="73"/>
      <c r="P203" s="75"/>
      <c r="S203" s="76"/>
      <c r="V203" s="77"/>
      <c r="W203" s="78"/>
      <c r="X203" s="73"/>
      <c r="Y203" s="73"/>
      <c r="Z203" s="73"/>
      <c r="AA203" s="79"/>
      <c r="AB203" s="89"/>
      <c r="AC203" s="90"/>
      <c r="AD203" s="91"/>
      <c r="AE203" s="91"/>
      <c r="AF203" s="79"/>
      <c r="AG203" s="81"/>
      <c r="AH203" s="80"/>
      <c r="AI203" s="73"/>
      <c r="AJ203" s="73"/>
      <c r="AK203" s="80"/>
      <c r="AL203" s="80"/>
      <c r="AM203" s="99"/>
    </row>
    <row r="204" spans="7:39" s="74" customFormat="1" ht="19.5">
      <c r="G204" s="73"/>
      <c r="K204" s="73"/>
      <c r="P204" s="75"/>
      <c r="S204" s="76"/>
      <c r="V204" s="77"/>
      <c r="W204" s="78"/>
      <c r="X204" s="73"/>
      <c r="Y204" s="73"/>
      <c r="Z204" s="73"/>
      <c r="AA204" s="79"/>
      <c r="AB204" s="89"/>
      <c r="AC204" s="90"/>
      <c r="AD204" s="91"/>
      <c r="AE204" s="91"/>
      <c r="AF204" s="79"/>
      <c r="AG204" s="81"/>
      <c r="AH204" s="80"/>
      <c r="AI204" s="73"/>
      <c r="AJ204" s="73"/>
      <c r="AK204" s="80"/>
      <c r="AL204" s="80"/>
      <c r="AM204" s="99"/>
    </row>
    <row r="205" spans="7:39" s="74" customFormat="1" ht="19.5">
      <c r="G205" s="73"/>
      <c r="K205" s="73"/>
      <c r="P205" s="75"/>
      <c r="S205" s="76"/>
      <c r="V205" s="77"/>
      <c r="W205" s="78"/>
      <c r="X205" s="73"/>
      <c r="Y205" s="73"/>
      <c r="Z205" s="73"/>
      <c r="AA205" s="79"/>
      <c r="AB205" s="89"/>
      <c r="AC205" s="90"/>
      <c r="AD205" s="91"/>
      <c r="AE205" s="91"/>
      <c r="AF205" s="79"/>
      <c r="AG205" s="81"/>
      <c r="AH205" s="80"/>
      <c r="AI205" s="73"/>
      <c r="AJ205" s="73"/>
      <c r="AK205" s="80"/>
      <c r="AL205" s="80"/>
      <c r="AM205" s="99"/>
    </row>
    <row r="206" spans="7:39" s="74" customFormat="1" ht="19.5">
      <c r="G206" s="73"/>
      <c r="K206" s="73"/>
      <c r="P206" s="75"/>
      <c r="S206" s="76"/>
      <c r="V206" s="77"/>
      <c r="W206" s="78"/>
      <c r="X206" s="73"/>
      <c r="Y206" s="73"/>
      <c r="Z206" s="73"/>
      <c r="AA206" s="79"/>
      <c r="AB206" s="89"/>
      <c r="AC206" s="90"/>
      <c r="AD206" s="91"/>
      <c r="AE206" s="91"/>
      <c r="AF206" s="79"/>
      <c r="AG206" s="81"/>
      <c r="AH206" s="80"/>
      <c r="AI206" s="73"/>
      <c r="AJ206" s="73"/>
      <c r="AK206" s="80"/>
      <c r="AL206" s="80"/>
      <c r="AM206" s="99"/>
    </row>
    <row r="207" spans="7:39" s="74" customFormat="1" ht="19.5">
      <c r="G207" s="73"/>
      <c r="K207" s="73"/>
      <c r="P207" s="75"/>
      <c r="S207" s="76"/>
      <c r="V207" s="77"/>
      <c r="W207" s="78"/>
      <c r="X207" s="73"/>
      <c r="Y207" s="73"/>
      <c r="Z207" s="73"/>
      <c r="AA207" s="79"/>
      <c r="AB207" s="89"/>
      <c r="AC207" s="90"/>
      <c r="AD207" s="91"/>
      <c r="AE207" s="91"/>
      <c r="AF207" s="79"/>
      <c r="AG207" s="81"/>
      <c r="AH207" s="80"/>
      <c r="AI207" s="73"/>
      <c r="AJ207" s="73"/>
      <c r="AK207" s="80"/>
      <c r="AL207" s="80"/>
      <c r="AM207" s="99"/>
    </row>
    <row r="208" spans="7:39" s="74" customFormat="1" ht="19.5">
      <c r="G208" s="73"/>
      <c r="K208" s="73"/>
      <c r="P208" s="75"/>
      <c r="S208" s="76"/>
      <c r="V208" s="77"/>
      <c r="W208" s="78"/>
      <c r="X208" s="73"/>
      <c r="Y208" s="73"/>
      <c r="Z208" s="73"/>
      <c r="AA208" s="79"/>
      <c r="AB208" s="89"/>
      <c r="AC208" s="90"/>
      <c r="AD208" s="91"/>
      <c r="AE208" s="91"/>
      <c r="AF208" s="79"/>
      <c r="AG208" s="81"/>
      <c r="AH208" s="80"/>
      <c r="AI208" s="73"/>
      <c r="AJ208" s="73"/>
      <c r="AK208" s="80"/>
      <c r="AL208" s="80"/>
      <c r="AM208" s="99"/>
    </row>
    <row r="209" spans="7:39" s="74" customFormat="1" ht="19.5">
      <c r="G209" s="73"/>
      <c r="K209" s="73"/>
      <c r="P209" s="75"/>
      <c r="S209" s="76"/>
      <c r="V209" s="77"/>
      <c r="W209" s="78"/>
      <c r="X209" s="73"/>
      <c r="Y209" s="73"/>
      <c r="Z209" s="73"/>
      <c r="AA209" s="79"/>
      <c r="AB209" s="89"/>
      <c r="AC209" s="90"/>
      <c r="AD209" s="91"/>
      <c r="AE209" s="91"/>
      <c r="AF209" s="79"/>
      <c r="AG209" s="81"/>
      <c r="AH209" s="80"/>
      <c r="AI209" s="73"/>
      <c r="AJ209" s="73"/>
      <c r="AK209" s="80"/>
      <c r="AL209" s="80"/>
      <c r="AM209" s="99"/>
    </row>
    <row r="210" spans="7:39" s="74" customFormat="1" ht="19.5">
      <c r="G210" s="73"/>
      <c r="K210" s="73"/>
      <c r="P210" s="75"/>
      <c r="S210" s="76"/>
      <c r="V210" s="77"/>
      <c r="W210" s="78"/>
      <c r="X210" s="73"/>
      <c r="Y210" s="73"/>
      <c r="Z210" s="73"/>
      <c r="AA210" s="79"/>
      <c r="AB210" s="89"/>
      <c r="AC210" s="90"/>
      <c r="AD210" s="91"/>
      <c r="AE210" s="91"/>
      <c r="AF210" s="79"/>
      <c r="AG210" s="81"/>
      <c r="AH210" s="80"/>
      <c r="AI210" s="73"/>
      <c r="AJ210" s="73"/>
      <c r="AK210" s="80"/>
      <c r="AL210" s="80"/>
      <c r="AM210" s="99"/>
    </row>
    <row r="211" spans="7:39" s="74" customFormat="1" ht="19.5">
      <c r="G211" s="73"/>
      <c r="K211" s="73"/>
      <c r="P211" s="75"/>
      <c r="S211" s="76"/>
      <c r="V211" s="77"/>
      <c r="W211" s="78"/>
      <c r="X211" s="73"/>
      <c r="Y211" s="73"/>
      <c r="Z211" s="73"/>
      <c r="AA211" s="79"/>
      <c r="AB211" s="89"/>
      <c r="AC211" s="90"/>
      <c r="AD211" s="91"/>
      <c r="AE211" s="91"/>
      <c r="AF211" s="79"/>
      <c r="AG211" s="81"/>
      <c r="AH211" s="80"/>
      <c r="AI211" s="73"/>
      <c r="AJ211" s="73"/>
      <c r="AK211" s="80"/>
      <c r="AL211" s="80"/>
      <c r="AM211" s="99"/>
    </row>
    <row r="212" spans="7:39" s="74" customFormat="1" ht="19.5">
      <c r="G212" s="73"/>
      <c r="K212" s="73"/>
      <c r="P212" s="75"/>
      <c r="S212" s="76"/>
      <c r="V212" s="77"/>
      <c r="W212" s="78"/>
      <c r="X212" s="73"/>
      <c r="Y212" s="73"/>
      <c r="Z212" s="73"/>
      <c r="AA212" s="79"/>
      <c r="AB212" s="89"/>
      <c r="AC212" s="90"/>
      <c r="AD212" s="91"/>
      <c r="AE212" s="91"/>
      <c r="AF212" s="79"/>
      <c r="AG212" s="81"/>
      <c r="AH212" s="80"/>
      <c r="AI212" s="73"/>
      <c r="AJ212" s="73"/>
      <c r="AK212" s="80"/>
      <c r="AL212" s="80"/>
      <c r="AM212" s="99"/>
    </row>
    <row r="213" spans="7:39" s="74" customFormat="1" ht="19.5">
      <c r="G213" s="73"/>
      <c r="K213" s="73"/>
      <c r="P213" s="75"/>
      <c r="S213" s="76"/>
      <c r="V213" s="77"/>
      <c r="W213" s="78"/>
      <c r="X213" s="73"/>
      <c r="Y213" s="73"/>
      <c r="Z213" s="73"/>
      <c r="AA213" s="79"/>
      <c r="AB213" s="89"/>
      <c r="AC213" s="90"/>
      <c r="AD213" s="91"/>
      <c r="AE213" s="91"/>
      <c r="AF213" s="79"/>
      <c r="AG213" s="81"/>
      <c r="AH213" s="80"/>
      <c r="AI213" s="73"/>
      <c r="AJ213" s="73"/>
      <c r="AK213" s="80"/>
      <c r="AL213" s="80"/>
      <c r="AM213" s="99"/>
    </row>
    <row r="214" spans="7:39" s="74" customFormat="1" ht="19.5">
      <c r="G214" s="73"/>
      <c r="K214" s="73"/>
      <c r="P214" s="75"/>
      <c r="S214" s="76"/>
      <c r="V214" s="77"/>
      <c r="W214" s="78"/>
      <c r="X214" s="73"/>
      <c r="Y214" s="73"/>
      <c r="Z214" s="73"/>
      <c r="AA214" s="79"/>
      <c r="AB214" s="89"/>
      <c r="AC214" s="90"/>
      <c r="AD214" s="91"/>
      <c r="AE214" s="91"/>
      <c r="AF214" s="79"/>
      <c r="AG214" s="81"/>
      <c r="AH214" s="80"/>
      <c r="AI214" s="73"/>
      <c r="AJ214" s="73"/>
      <c r="AK214" s="80"/>
      <c r="AL214" s="80"/>
      <c r="AM214" s="99"/>
    </row>
    <row r="215" spans="7:39" s="74" customFormat="1" ht="19.5">
      <c r="G215" s="73"/>
      <c r="K215" s="73"/>
      <c r="P215" s="75"/>
      <c r="S215" s="76"/>
      <c r="V215" s="77"/>
      <c r="W215" s="78"/>
      <c r="X215" s="73"/>
      <c r="Y215" s="73"/>
      <c r="Z215" s="73"/>
      <c r="AA215" s="79"/>
      <c r="AB215" s="89"/>
      <c r="AC215" s="90"/>
      <c r="AD215" s="91"/>
      <c r="AE215" s="91"/>
      <c r="AF215" s="79"/>
      <c r="AG215" s="81"/>
      <c r="AH215" s="80"/>
      <c r="AI215" s="73"/>
      <c r="AJ215" s="73"/>
      <c r="AK215" s="80"/>
      <c r="AL215" s="80"/>
      <c r="AM215" s="99"/>
    </row>
    <row r="216" spans="7:39" s="74" customFormat="1" ht="19.5">
      <c r="G216" s="73"/>
      <c r="K216" s="73"/>
      <c r="P216" s="75"/>
      <c r="S216" s="76"/>
      <c r="V216" s="77"/>
      <c r="W216" s="78"/>
      <c r="X216" s="73"/>
      <c r="Y216" s="73"/>
      <c r="Z216" s="73"/>
      <c r="AA216" s="79"/>
      <c r="AB216" s="89"/>
      <c r="AC216" s="90"/>
      <c r="AD216" s="91"/>
      <c r="AE216" s="91"/>
      <c r="AF216" s="79"/>
      <c r="AG216" s="81"/>
      <c r="AH216" s="80"/>
      <c r="AI216" s="73"/>
      <c r="AJ216" s="73"/>
      <c r="AK216" s="80"/>
      <c r="AL216" s="80"/>
      <c r="AM216" s="99"/>
    </row>
    <row r="217" spans="7:39" s="74" customFormat="1" ht="19.5">
      <c r="G217" s="73"/>
      <c r="K217" s="73"/>
      <c r="P217" s="75"/>
      <c r="S217" s="76"/>
      <c r="V217" s="77"/>
      <c r="W217" s="78"/>
      <c r="X217" s="73"/>
      <c r="Y217" s="73"/>
      <c r="Z217" s="73"/>
      <c r="AA217" s="79"/>
      <c r="AB217" s="89"/>
      <c r="AC217" s="90"/>
      <c r="AD217" s="91"/>
      <c r="AE217" s="91"/>
      <c r="AF217" s="79"/>
      <c r="AG217" s="81"/>
      <c r="AH217" s="80"/>
      <c r="AI217" s="73"/>
      <c r="AJ217" s="73"/>
      <c r="AK217" s="80"/>
      <c r="AL217" s="80"/>
      <c r="AM217" s="99"/>
    </row>
    <row r="218" spans="7:39" s="74" customFormat="1" ht="19.5">
      <c r="G218" s="73"/>
      <c r="K218" s="73"/>
      <c r="P218" s="75"/>
      <c r="S218" s="76"/>
      <c r="V218" s="77"/>
      <c r="W218" s="78"/>
      <c r="X218" s="73"/>
      <c r="Y218" s="73"/>
      <c r="Z218" s="73"/>
      <c r="AA218" s="79"/>
      <c r="AB218" s="89"/>
      <c r="AC218" s="90"/>
      <c r="AD218" s="91"/>
      <c r="AE218" s="91"/>
      <c r="AF218" s="79"/>
      <c r="AG218" s="81"/>
      <c r="AH218" s="80"/>
      <c r="AI218" s="73"/>
      <c r="AJ218" s="73"/>
      <c r="AK218" s="80"/>
      <c r="AL218" s="80"/>
      <c r="AM218" s="99"/>
    </row>
    <row r="219" spans="7:39" s="74" customFormat="1" ht="19.5">
      <c r="G219" s="73"/>
      <c r="K219" s="73"/>
      <c r="P219" s="75"/>
      <c r="S219" s="76"/>
      <c r="V219" s="77"/>
      <c r="W219" s="78"/>
      <c r="X219" s="73"/>
      <c r="Y219" s="73"/>
      <c r="Z219" s="73"/>
      <c r="AA219" s="79"/>
      <c r="AB219" s="89"/>
      <c r="AC219" s="90"/>
      <c r="AD219" s="91"/>
      <c r="AE219" s="91"/>
      <c r="AF219" s="79"/>
      <c r="AG219" s="81"/>
      <c r="AH219" s="80"/>
      <c r="AI219" s="73"/>
      <c r="AJ219" s="73"/>
      <c r="AK219" s="80"/>
      <c r="AL219" s="80"/>
      <c r="AM219" s="99"/>
    </row>
    <row r="220" spans="7:39" s="74" customFormat="1" ht="19.5">
      <c r="G220" s="73"/>
      <c r="K220" s="73"/>
      <c r="P220" s="75"/>
      <c r="S220" s="76"/>
      <c r="V220" s="77"/>
      <c r="W220" s="78"/>
      <c r="X220" s="73"/>
      <c r="Y220" s="73"/>
      <c r="Z220" s="73"/>
      <c r="AA220" s="79"/>
      <c r="AB220" s="89"/>
      <c r="AC220" s="90"/>
      <c r="AD220" s="91"/>
      <c r="AE220" s="91"/>
      <c r="AF220" s="79"/>
      <c r="AG220" s="81"/>
      <c r="AH220" s="80"/>
      <c r="AI220" s="73"/>
      <c r="AJ220" s="73"/>
      <c r="AK220" s="80"/>
      <c r="AL220" s="80"/>
      <c r="AM220" s="99"/>
    </row>
    <row r="221" spans="7:39" s="74" customFormat="1" ht="19.5">
      <c r="G221" s="73"/>
      <c r="K221" s="73"/>
      <c r="P221" s="75"/>
      <c r="S221" s="76"/>
      <c r="V221" s="77"/>
      <c r="W221" s="78"/>
      <c r="X221" s="73"/>
      <c r="Y221" s="73"/>
      <c r="Z221" s="73"/>
      <c r="AA221" s="79"/>
      <c r="AB221" s="89"/>
      <c r="AC221" s="90"/>
      <c r="AD221" s="91"/>
      <c r="AE221" s="91"/>
      <c r="AF221" s="79"/>
      <c r="AG221" s="81"/>
      <c r="AH221" s="80"/>
      <c r="AI221" s="73"/>
      <c r="AJ221" s="73"/>
      <c r="AK221" s="80"/>
      <c r="AL221" s="80"/>
      <c r="AM221" s="99"/>
    </row>
    <row r="222" spans="7:39" s="74" customFormat="1" ht="19.5">
      <c r="G222" s="73"/>
      <c r="K222" s="73"/>
      <c r="P222" s="75"/>
      <c r="S222" s="76"/>
      <c r="V222" s="77"/>
      <c r="W222" s="78"/>
      <c r="X222" s="73"/>
      <c r="Y222" s="73"/>
      <c r="Z222" s="73"/>
      <c r="AA222" s="79"/>
      <c r="AB222" s="89"/>
      <c r="AC222" s="90"/>
      <c r="AD222" s="91"/>
      <c r="AE222" s="91"/>
      <c r="AF222" s="79"/>
      <c r="AG222" s="81"/>
      <c r="AH222" s="80"/>
      <c r="AI222" s="73"/>
      <c r="AJ222" s="73"/>
      <c r="AK222" s="80"/>
      <c r="AL222" s="80"/>
      <c r="AM222" s="99"/>
    </row>
    <row r="223" spans="7:39" s="74" customFormat="1" ht="19.5">
      <c r="G223" s="73"/>
      <c r="K223" s="73"/>
      <c r="P223" s="75"/>
      <c r="S223" s="76"/>
      <c r="V223" s="77"/>
      <c r="W223" s="78"/>
      <c r="X223" s="73"/>
      <c r="Y223" s="73"/>
      <c r="Z223" s="73"/>
      <c r="AA223" s="79"/>
      <c r="AB223" s="89"/>
      <c r="AC223" s="90"/>
      <c r="AD223" s="91"/>
      <c r="AE223" s="91"/>
      <c r="AF223" s="79"/>
      <c r="AG223" s="81"/>
      <c r="AH223" s="80"/>
      <c r="AI223" s="73"/>
      <c r="AJ223" s="73"/>
      <c r="AK223" s="80"/>
      <c r="AL223" s="80"/>
      <c r="AM223" s="99"/>
    </row>
    <row r="224" spans="7:39" s="74" customFormat="1" ht="19.5">
      <c r="G224" s="73"/>
      <c r="K224" s="73"/>
      <c r="P224" s="75"/>
      <c r="S224" s="76"/>
      <c r="V224" s="77"/>
      <c r="W224" s="78"/>
      <c r="X224" s="73"/>
      <c r="Y224" s="73"/>
      <c r="Z224" s="73"/>
      <c r="AA224" s="79"/>
      <c r="AB224" s="89"/>
      <c r="AC224" s="90"/>
      <c r="AD224" s="91"/>
      <c r="AE224" s="91"/>
      <c r="AF224" s="79"/>
      <c r="AG224" s="81"/>
      <c r="AH224" s="80"/>
      <c r="AI224" s="73"/>
      <c r="AJ224" s="73"/>
      <c r="AK224" s="80"/>
      <c r="AL224" s="80"/>
      <c r="AM224" s="99"/>
    </row>
    <row r="225" spans="7:39" s="74" customFormat="1" ht="19.5">
      <c r="G225" s="73"/>
      <c r="K225" s="73"/>
      <c r="P225" s="75"/>
      <c r="S225" s="76"/>
      <c r="V225" s="77"/>
      <c r="W225" s="78"/>
      <c r="X225" s="73"/>
      <c r="Y225" s="73"/>
      <c r="Z225" s="73"/>
      <c r="AA225" s="79"/>
      <c r="AB225" s="89"/>
      <c r="AC225" s="90"/>
      <c r="AD225" s="91"/>
      <c r="AE225" s="91"/>
      <c r="AF225" s="79"/>
      <c r="AG225" s="81"/>
      <c r="AH225" s="80"/>
      <c r="AI225" s="73"/>
      <c r="AJ225" s="73"/>
      <c r="AK225" s="80"/>
      <c r="AL225" s="80"/>
      <c r="AM225" s="99"/>
    </row>
    <row r="226" spans="7:39" s="74" customFormat="1" ht="19.5">
      <c r="G226" s="73"/>
      <c r="K226" s="73"/>
      <c r="P226" s="75"/>
      <c r="S226" s="76"/>
      <c r="V226" s="77"/>
      <c r="W226" s="78"/>
      <c r="X226" s="73"/>
      <c r="Y226" s="73"/>
      <c r="Z226" s="73"/>
      <c r="AA226" s="79"/>
      <c r="AB226" s="89"/>
      <c r="AC226" s="90"/>
      <c r="AD226" s="91"/>
      <c r="AE226" s="91"/>
      <c r="AF226" s="79"/>
      <c r="AG226" s="81"/>
      <c r="AH226" s="80"/>
      <c r="AI226" s="73"/>
      <c r="AJ226" s="73"/>
      <c r="AK226" s="80"/>
      <c r="AL226" s="80"/>
      <c r="AM226" s="99"/>
    </row>
    <row r="227" spans="7:39" s="74" customFormat="1" ht="19.5">
      <c r="G227" s="73"/>
      <c r="K227" s="73"/>
      <c r="P227" s="75"/>
      <c r="S227" s="76"/>
      <c r="V227" s="77"/>
      <c r="W227" s="78"/>
      <c r="X227" s="73"/>
      <c r="Y227" s="73"/>
      <c r="Z227" s="73"/>
      <c r="AA227" s="79"/>
      <c r="AB227" s="89"/>
      <c r="AC227" s="90"/>
      <c r="AD227" s="91"/>
      <c r="AE227" s="91"/>
      <c r="AF227" s="79"/>
      <c r="AG227" s="81"/>
      <c r="AH227" s="80"/>
      <c r="AI227" s="73"/>
      <c r="AJ227" s="73"/>
      <c r="AK227" s="80"/>
      <c r="AL227" s="80"/>
      <c r="AM227" s="99"/>
    </row>
    <row r="228" spans="7:39" s="74" customFormat="1" ht="19.5">
      <c r="G228" s="73"/>
      <c r="K228" s="73"/>
      <c r="P228" s="75"/>
      <c r="S228" s="76"/>
      <c r="V228" s="77"/>
      <c r="W228" s="78"/>
      <c r="X228" s="73"/>
      <c r="Y228" s="73"/>
      <c r="Z228" s="73"/>
      <c r="AA228" s="79"/>
      <c r="AB228" s="89"/>
      <c r="AC228" s="90"/>
      <c r="AD228" s="91"/>
      <c r="AE228" s="91"/>
      <c r="AF228" s="79"/>
      <c r="AG228" s="81"/>
      <c r="AH228" s="80"/>
      <c r="AI228" s="73"/>
      <c r="AJ228" s="73"/>
      <c r="AK228" s="80"/>
      <c r="AL228" s="80"/>
      <c r="AM228" s="99"/>
    </row>
    <row r="229" spans="7:39" s="74" customFormat="1" ht="19.5">
      <c r="G229" s="73"/>
      <c r="K229" s="73"/>
      <c r="P229" s="75"/>
      <c r="S229" s="76"/>
      <c r="V229" s="77"/>
      <c r="W229" s="78"/>
      <c r="X229" s="73"/>
      <c r="Y229" s="73"/>
      <c r="Z229" s="73"/>
      <c r="AA229" s="79"/>
      <c r="AB229" s="89"/>
      <c r="AC229" s="90"/>
      <c r="AD229" s="91"/>
      <c r="AE229" s="91"/>
      <c r="AF229" s="79"/>
      <c r="AG229" s="81"/>
      <c r="AH229" s="80"/>
      <c r="AI229" s="73"/>
      <c r="AJ229" s="73"/>
      <c r="AK229" s="80"/>
      <c r="AL229" s="80"/>
      <c r="AM229" s="99"/>
    </row>
    <row r="230" spans="7:39" s="74" customFormat="1" ht="19.5">
      <c r="G230" s="73"/>
      <c r="K230" s="73"/>
      <c r="P230" s="75"/>
      <c r="S230" s="76"/>
      <c r="V230" s="77"/>
      <c r="W230" s="78"/>
      <c r="X230" s="73"/>
      <c r="Y230" s="73"/>
      <c r="Z230" s="73"/>
      <c r="AA230" s="79"/>
      <c r="AB230" s="89"/>
      <c r="AC230" s="90"/>
      <c r="AD230" s="91"/>
      <c r="AE230" s="91"/>
      <c r="AF230" s="79"/>
      <c r="AG230" s="81"/>
      <c r="AH230" s="80"/>
      <c r="AI230" s="73"/>
      <c r="AJ230" s="73"/>
      <c r="AK230" s="80"/>
      <c r="AL230" s="80"/>
      <c r="AM230" s="99"/>
    </row>
    <row r="231" spans="7:39" s="74" customFormat="1" ht="19.5">
      <c r="G231" s="73"/>
      <c r="K231" s="73"/>
      <c r="P231" s="75"/>
      <c r="S231" s="76"/>
      <c r="V231" s="77"/>
      <c r="W231" s="78"/>
      <c r="X231" s="73"/>
      <c r="Y231" s="73"/>
      <c r="Z231" s="73"/>
      <c r="AA231" s="79"/>
      <c r="AB231" s="89"/>
      <c r="AC231" s="90"/>
      <c r="AD231" s="91"/>
      <c r="AE231" s="91"/>
      <c r="AF231" s="79"/>
      <c r="AG231" s="81"/>
      <c r="AH231" s="80"/>
      <c r="AI231" s="73"/>
      <c r="AJ231" s="73"/>
      <c r="AK231" s="80"/>
      <c r="AL231" s="80"/>
      <c r="AM231" s="99"/>
    </row>
    <row r="232" spans="7:39" s="74" customFormat="1" ht="19.5">
      <c r="G232" s="73"/>
      <c r="K232" s="73"/>
      <c r="P232" s="75"/>
      <c r="S232" s="76"/>
      <c r="V232" s="77"/>
      <c r="W232" s="78"/>
      <c r="X232" s="73"/>
      <c r="Y232" s="73"/>
      <c r="Z232" s="73"/>
      <c r="AA232" s="79"/>
      <c r="AB232" s="89"/>
      <c r="AC232" s="90"/>
      <c r="AD232" s="91"/>
      <c r="AE232" s="91"/>
      <c r="AF232" s="79"/>
      <c r="AG232" s="81"/>
      <c r="AH232" s="80"/>
      <c r="AI232" s="73"/>
      <c r="AJ232" s="73"/>
      <c r="AK232" s="80"/>
      <c r="AL232" s="80"/>
      <c r="AM232" s="99"/>
    </row>
    <row r="233" spans="7:39" s="74" customFormat="1" ht="19.5">
      <c r="G233" s="73"/>
      <c r="K233" s="73"/>
      <c r="P233" s="75"/>
      <c r="S233" s="76"/>
      <c r="V233" s="77"/>
      <c r="W233" s="78"/>
      <c r="X233" s="73"/>
      <c r="Y233" s="73"/>
      <c r="Z233" s="73"/>
      <c r="AA233" s="79"/>
      <c r="AB233" s="89"/>
      <c r="AC233" s="90"/>
      <c r="AD233" s="91"/>
      <c r="AE233" s="91"/>
      <c r="AF233" s="79"/>
      <c r="AG233" s="81"/>
      <c r="AH233" s="80"/>
      <c r="AI233" s="73"/>
      <c r="AJ233" s="73"/>
      <c r="AK233" s="80"/>
      <c r="AL233" s="80"/>
      <c r="AM233" s="99"/>
    </row>
    <row r="234" spans="7:39" s="74" customFormat="1" ht="19.5">
      <c r="G234" s="73"/>
      <c r="K234" s="73"/>
      <c r="P234" s="75"/>
      <c r="S234" s="76"/>
      <c r="V234" s="77"/>
      <c r="W234" s="78"/>
      <c r="X234" s="73"/>
      <c r="Y234" s="73"/>
      <c r="Z234" s="73"/>
      <c r="AA234" s="79"/>
      <c r="AB234" s="89"/>
      <c r="AC234" s="90"/>
      <c r="AD234" s="91"/>
      <c r="AE234" s="91"/>
      <c r="AF234" s="79"/>
      <c r="AG234" s="81"/>
      <c r="AH234" s="80"/>
      <c r="AI234" s="73"/>
      <c r="AJ234" s="73"/>
      <c r="AK234" s="80"/>
      <c r="AL234" s="80"/>
      <c r="AM234" s="99"/>
    </row>
    <row r="235" spans="7:39" s="74" customFormat="1" ht="19.5">
      <c r="G235" s="73"/>
      <c r="K235" s="73"/>
      <c r="P235" s="75"/>
      <c r="S235" s="76"/>
      <c r="V235" s="77"/>
      <c r="W235" s="78"/>
      <c r="X235" s="73"/>
      <c r="Y235" s="73"/>
      <c r="Z235" s="73"/>
      <c r="AA235" s="79"/>
      <c r="AB235" s="89"/>
      <c r="AC235" s="90"/>
      <c r="AD235" s="91"/>
      <c r="AE235" s="91"/>
      <c r="AF235" s="79"/>
      <c r="AG235" s="81"/>
      <c r="AH235" s="80"/>
      <c r="AI235" s="73"/>
      <c r="AJ235" s="73"/>
      <c r="AK235" s="80"/>
      <c r="AL235" s="80"/>
      <c r="AM235" s="99"/>
    </row>
    <row r="236" spans="7:39" s="74" customFormat="1" ht="19.5">
      <c r="G236" s="73"/>
      <c r="K236" s="73"/>
      <c r="P236" s="75"/>
      <c r="S236" s="76"/>
      <c r="V236" s="77"/>
      <c r="W236" s="78"/>
      <c r="X236" s="73"/>
      <c r="Y236" s="73"/>
      <c r="Z236" s="73"/>
      <c r="AA236" s="79"/>
      <c r="AB236" s="89"/>
      <c r="AC236" s="90"/>
      <c r="AD236" s="91"/>
      <c r="AE236" s="91"/>
      <c r="AF236" s="79"/>
      <c r="AG236" s="81"/>
      <c r="AH236" s="80"/>
      <c r="AI236" s="73"/>
      <c r="AJ236" s="73"/>
      <c r="AK236" s="80"/>
      <c r="AL236" s="80"/>
      <c r="AM236" s="99"/>
    </row>
    <row r="237" spans="7:39" s="74" customFormat="1" ht="19.5">
      <c r="G237" s="73"/>
      <c r="K237" s="73"/>
      <c r="P237" s="75"/>
      <c r="S237" s="76"/>
      <c r="V237" s="77"/>
      <c r="W237" s="78"/>
      <c r="X237" s="73"/>
      <c r="Y237" s="73"/>
      <c r="Z237" s="73"/>
      <c r="AA237" s="79"/>
      <c r="AB237" s="89"/>
      <c r="AC237" s="90"/>
      <c r="AD237" s="91"/>
      <c r="AE237" s="91"/>
      <c r="AF237" s="79"/>
      <c r="AG237" s="81"/>
      <c r="AH237" s="80"/>
      <c r="AI237" s="73"/>
      <c r="AJ237" s="73"/>
      <c r="AK237" s="80"/>
      <c r="AL237" s="80"/>
      <c r="AM237" s="99"/>
    </row>
    <row r="238" spans="7:39" s="74" customFormat="1" ht="19.5">
      <c r="G238" s="73"/>
      <c r="K238" s="73"/>
      <c r="P238" s="75"/>
      <c r="S238" s="76"/>
      <c r="V238" s="77"/>
      <c r="W238" s="78"/>
      <c r="X238" s="73"/>
      <c r="Y238" s="73"/>
      <c r="Z238" s="73"/>
      <c r="AA238" s="79"/>
      <c r="AB238" s="89"/>
      <c r="AC238" s="90"/>
      <c r="AD238" s="91"/>
      <c r="AE238" s="91"/>
      <c r="AF238" s="79"/>
      <c r="AG238" s="81"/>
      <c r="AH238" s="80"/>
      <c r="AI238" s="73"/>
      <c r="AJ238" s="73"/>
      <c r="AK238" s="80"/>
      <c r="AL238" s="80"/>
      <c r="AM238" s="99"/>
    </row>
    <row r="239" spans="7:39" s="74" customFormat="1" ht="19.5">
      <c r="G239" s="73"/>
      <c r="K239" s="73"/>
      <c r="P239" s="75"/>
      <c r="S239" s="76"/>
      <c r="V239" s="77"/>
      <c r="W239" s="78"/>
      <c r="X239" s="73"/>
      <c r="Y239" s="73"/>
      <c r="Z239" s="73"/>
      <c r="AA239" s="79"/>
      <c r="AB239" s="89"/>
      <c r="AC239" s="90"/>
      <c r="AD239" s="91"/>
      <c r="AE239" s="91"/>
      <c r="AF239" s="79"/>
      <c r="AG239" s="81"/>
      <c r="AH239" s="80"/>
      <c r="AI239" s="73"/>
      <c r="AJ239" s="73"/>
      <c r="AK239" s="80"/>
      <c r="AL239" s="80"/>
      <c r="AM239" s="99"/>
    </row>
    <row r="240" spans="7:39" s="74" customFormat="1" ht="19.5">
      <c r="G240" s="73"/>
      <c r="K240" s="73"/>
      <c r="P240" s="75"/>
      <c r="S240" s="76"/>
      <c r="V240" s="77"/>
      <c r="W240" s="78"/>
      <c r="X240" s="73"/>
      <c r="Y240" s="73"/>
      <c r="Z240" s="73"/>
      <c r="AA240" s="79"/>
      <c r="AB240" s="89"/>
      <c r="AC240" s="90"/>
      <c r="AD240" s="91"/>
      <c r="AE240" s="91"/>
      <c r="AF240" s="79"/>
      <c r="AG240" s="81"/>
      <c r="AH240" s="80"/>
      <c r="AI240" s="73"/>
      <c r="AJ240" s="73"/>
      <c r="AK240" s="80"/>
      <c r="AL240" s="80"/>
      <c r="AM240" s="99"/>
    </row>
    <row r="241" spans="7:39" s="74" customFormat="1" ht="19.5">
      <c r="G241" s="73"/>
      <c r="K241" s="73"/>
      <c r="P241" s="75"/>
      <c r="S241" s="76"/>
      <c r="V241" s="77"/>
      <c r="W241" s="78"/>
      <c r="X241" s="73"/>
      <c r="Y241" s="73"/>
      <c r="Z241" s="73"/>
      <c r="AA241" s="79"/>
      <c r="AB241" s="89"/>
      <c r="AC241" s="90"/>
      <c r="AD241" s="91"/>
      <c r="AE241" s="91"/>
      <c r="AF241" s="79"/>
      <c r="AG241" s="81"/>
      <c r="AH241" s="80"/>
      <c r="AI241" s="73"/>
      <c r="AJ241" s="73"/>
      <c r="AK241" s="80"/>
      <c r="AL241" s="80"/>
      <c r="AM241" s="99"/>
    </row>
    <row r="242" spans="7:39" s="74" customFormat="1" ht="19.5">
      <c r="G242" s="73"/>
      <c r="K242" s="73"/>
      <c r="P242" s="75"/>
      <c r="S242" s="76"/>
      <c r="V242" s="77"/>
      <c r="W242" s="78"/>
      <c r="X242" s="73"/>
      <c r="Y242" s="73"/>
      <c r="Z242" s="73"/>
      <c r="AA242" s="79"/>
      <c r="AB242" s="89"/>
      <c r="AC242" s="90"/>
      <c r="AD242" s="91"/>
      <c r="AE242" s="91"/>
      <c r="AF242" s="79"/>
      <c r="AG242" s="81"/>
      <c r="AH242" s="80"/>
      <c r="AI242" s="73"/>
      <c r="AJ242" s="73"/>
      <c r="AK242" s="80"/>
      <c r="AL242" s="80"/>
      <c r="AM242" s="99"/>
    </row>
    <row r="243" spans="7:39" s="74" customFormat="1" ht="19.5">
      <c r="G243" s="73"/>
      <c r="K243" s="73"/>
      <c r="P243" s="75"/>
      <c r="S243" s="76"/>
      <c r="V243" s="77"/>
      <c r="W243" s="78"/>
      <c r="X243" s="73"/>
      <c r="Y243" s="73"/>
      <c r="Z243" s="73"/>
      <c r="AA243" s="79"/>
      <c r="AB243" s="89"/>
      <c r="AC243" s="90"/>
      <c r="AD243" s="91"/>
      <c r="AE243" s="91"/>
      <c r="AF243" s="79"/>
      <c r="AG243" s="81"/>
      <c r="AH243" s="80"/>
      <c r="AI243" s="73"/>
      <c r="AJ243" s="73"/>
      <c r="AK243" s="80"/>
      <c r="AL243" s="80"/>
      <c r="AM243" s="99"/>
    </row>
    <row r="244" spans="7:39" s="74" customFormat="1" ht="19.5">
      <c r="G244" s="73"/>
      <c r="K244" s="73"/>
      <c r="P244" s="75"/>
      <c r="S244" s="76"/>
      <c r="V244" s="77"/>
      <c r="W244" s="78"/>
      <c r="X244" s="73"/>
      <c r="Y244" s="73"/>
      <c r="Z244" s="73"/>
      <c r="AA244" s="79"/>
      <c r="AB244" s="89"/>
      <c r="AC244" s="90"/>
      <c r="AD244" s="91"/>
      <c r="AE244" s="91"/>
      <c r="AF244" s="79"/>
      <c r="AG244" s="81"/>
      <c r="AH244" s="80"/>
      <c r="AI244" s="73"/>
      <c r="AJ244" s="73"/>
      <c r="AK244" s="80"/>
      <c r="AL244" s="80"/>
      <c r="AM244" s="99"/>
    </row>
    <row r="245" spans="7:39" s="74" customFormat="1" ht="19.5">
      <c r="G245" s="73"/>
      <c r="K245" s="73"/>
      <c r="P245" s="75"/>
      <c r="S245" s="76"/>
      <c r="V245" s="77"/>
      <c r="W245" s="78"/>
      <c r="X245" s="73"/>
      <c r="Y245" s="73"/>
      <c r="Z245" s="73"/>
      <c r="AA245" s="79"/>
      <c r="AB245" s="89"/>
      <c r="AC245" s="90"/>
      <c r="AD245" s="91"/>
      <c r="AE245" s="91"/>
      <c r="AF245" s="79"/>
      <c r="AG245" s="81"/>
      <c r="AH245" s="80"/>
      <c r="AI245" s="73"/>
      <c r="AJ245" s="73"/>
      <c r="AK245" s="80"/>
      <c r="AL245" s="80"/>
      <c r="AM245" s="99"/>
    </row>
    <row r="246" spans="7:39" s="74" customFormat="1" ht="19.5">
      <c r="G246" s="73"/>
      <c r="K246" s="73"/>
      <c r="P246" s="75"/>
      <c r="S246" s="76"/>
      <c r="V246" s="77"/>
      <c r="W246" s="78"/>
      <c r="X246" s="73"/>
      <c r="Y246" s="73"/>
      <c r="Z246" s="73"/>
      <c r="AA246" s="79"/>
      <c r="AB246" s="89"/>
      <c r="AC246" s="90"/>
      <c r="AD246" s="91"/>
      <c r="AE246" s="91"/>
      <c r="AF246" s="79"/>
      <c r="AG246" s="81"/>
      <c r="AH246" s="80"/>
      <c r="AI246" s="73"/>
      <c r="AJ246" s="73"/>
      <c r="AK246" s="80"/>
      <c r="AL246" s="80"/>
      <c r="AM246" s="99"/>
    </row>
    <row r="247" spans="7:39" s="74" customFormat="1" ht="19.5">
      <c r="G247" s="73"/>
      <c r="K247" s="73"/>
      <c r="P247" s="75"/>
      <c r="S247" s="76"/>
      <c r="V247" s="77"/>
      <c r="W247" s="78"/>
      <c r="X247" s="73"/>
      <c r="Y247" s="73"/>
      <c r="Z247" s="73"/>
      <c r="AA247" s="79"/>
      <c r="AB247" s="89"/>
      <c r="AC247" s="90"/>
      <c r="AD247" s="91"/>
      <c r="AE247" s="91"/>
      <c r="AF247" s="79"/>
      <c r="AG247" s="81"/>
      <c r="AH247" s="80"/>
      <c r="AI247" s="73"/>
      <c r="AJ247" s="73"/>
      <c r="AK247" s="80"/>
      <c r="AL247" s="80"/>
      <c r="AM247" s="99"/>
    </row>
    <row r="248" spans="7:39" s="74" customFormat="1" ht="19.5">
      <c r="G248" s="73"/>
      <c r="K248" s="73"/>
      <c r="P248" s="75"/>
      <c r="S248" s="76"/>
      <c r="V248" s="77"/>
      <c r="W248" s="78"/>
      <c r="X248" s="73"/>
      <c r="Y248" s="73"/>
      <c r="Z248" s="73"/>
      <c r="AA248" s="79"/>
      <c r="AB248" s="89"/>
      <c r="AC248" s="90"/>
      <c r="AD248" s="91"/>
      <c r="AE248" s="91"/>
      <c r="AF248" s="79"/>
      <c r="AG248" s="81"/>
      <c r="AH248" s="80"/>
      <c r="AI248" s="73"/>
      <c r="AJ248" s="73"/>
      <c r="AK248" s="80"/>
      <c r="AL248" s="80"/>
      <c r="AM248" s="99"/>
    </row>
    <row r="249" spans="7:39" s="74" customFormat="1" ht="19.5">
      <c r="G249" s="73"/>
      <c r="K249" s="73"/>
      <c r="P249" s="75"/>
      <c r="S249" s="76"/>
      <c r="V249" s="77"/>
      <c r="W249" s="78"/>
      <c r="X249" s="73"/>
      <c r="Y249" s="73"/>
      <c r="Z249" s="73"/>
      <c r="AA249" s="79"/>
      <c r="AB249" s="89"/>
      <c r="AC249" s="90"/>
      <c r="AD249" s="91"/>
      <c r="AE249" s="91"/>
      <c r="AF249" s="79"/>
      <c r="AG249" s="81"/>
      <c r="AH249" s="80"/>
      <c r="AI249" s="73"/>
      <c r="AJ249" s="73"/>
      <c r="AK249" s="80"/>
      <c r="AL249" s="80"/>
      <c r="AM249" s="99"/>
    </row>
    <row r="250" spans="7:39" s="74" customFormat="1" ht="19.5">
      <c r="G250" s="73"/>
      <c r="K250" s="73"/>
      <c r="P250" s="75"/>
      <c r="S250" s="76"/>
      <c r="V250" s="77"/>
      <c r="W250" s="78"/>
      <c r="X250" s="73"/>
      <c r="Y250" s="73"/>
      <c r="Z250" s="73"/>
      <c r="AA250" s="79"/>
      <c r="AB250" s="89"/>
      <c r="AC250" s="90"/>
      <c r="AD250" s="91"/>
      <c r="AE250" s="91"/>
      <c r="AF250" s="79"/>
      <c r="AG250" s="81"/>
      <c r="AH250" s="80"/>
      <c r="AI250" s="73"/>
      <c r="AJ250" s="73"/>
      <c r="AK250" s="80"/>
      <c r="AL250" s="80"/>
      <c r="AM250" s="99"/>
    </row>
    <row r="251" spans="7:39" s="74" customFormat="1" ht="19.5">
      <c r="G251" s="73"/>
      <c r="K251" s="73"/>
      <c r="P251" s="75"/>
      <c r="S251" s="76"/>
      <c r="V251" s="77"/>
      <c r="W251" s="78"/>
      <c r="X251" s="73"/>
      <c r="Y251" s="73"/>
      <c r="Z251" s="73"/>
      <c r="AA251" s="79"/>
      <c r="AB251" s="89"/>
      <c r="AC251" s="90"/>
      <c r="AD251" s="91"/>
      <c r="AE251" s="91"/>
      <c r="AF251" s="79"/>
      <c r="AG251" s="81"/>
      <c r="AH251" s="80"/>
      <c r="AI251" s="73"/>
      <c r="AJ251" s="73"/>
      <c r="AK251" s="80"/>
      <c r="AL251" s="80"/>
      <c r="AM251" s="99"/>
    </row>
    <row r="252" spans="7:39" s="74" customFormat="1" ht="19.5">
      <c r="G252" s="73"/>
      <c r="K252" s="73"/>
      <c r="P252" s="75"/>
      <c r="S252" s="76"/>
      <c r="V252" s="77"/>
      <c r="W252" s="78"/>
      <c r="X252" s="73"/>
      <c r="Y252" s="73"/>
      <c r="Z252" s="73"/>
      <c r="AA252" s="79"/>
      <c r="AB252" s="89"/>
      <c r="AC252" s="90"/>
      <c r="AD252" s="91"/>
      <c r="AE252" s="91"/>
      <c r="AF252" s="79"/>
      <c r="AG252" s="81"/>
      <c r="AH252" s="80"/>
      <c r="AI252" s="73"/>
      <c r="AJ252" s="73"/>
      <c r="AK252" s="80"/>
      <c r="AL252" s="80"/>
      <c r="AM252" s="99"/>
    </row>
    <row r="253" spans="7:39" s="74" customFormat="1" ht="19.5">
      <c r="G253" s="73"/>
      <c r="K253" s="73"/>
      <c r="P253" s="75"/>
      <c r="S253" s="76"/>
      <c r="V253" s="77"/>
      <c r="W253" s="78"/>
      <c r="X253" s="73"/>
      <c r="Y253" s="73"/>
      <c r="Z253" s="73"/>
      <c r="AA253" s="79"/>
      <c r="AB253" s="89"/>
      <c r="AC253" s="90"/>
      <c r="AD253" s="91"/>
      <c r="AE253" s="91"/>
      <c r="AF253" s="79"/>
      <c r="AG253" s="81"/>
      <c r="AH253" s="80"/>
      <c r="AI253" s="73"/>
      <c r="AJ253" s="73"/>
      <c r="AK253" s="80"/>
      <c r="AL253" s="80"/>
      <c r="AM253" s="99"/>
    </row>
    <row r="254" spans="7:39" s="74" customFormat="1" ht="19.5">
      <c r="G254" s="73"/>
      <c r="K254" s="73"/>
      <c r="P254" s="75"/>
      <c r="S254" s="76"/>
      <c r="V254" s="77"/>
      <c r="W254" s="78"/>
      <c r="X254" s="73"/>
      <c r="Y254" s="73"/>
      <c r="Z254" s="73"/>
      <c r="AA254" s="79"/>
      <c r="AB254" s="89"/>
      <c r="AC254" s="90"/>
      <c r="AD254" s="91"/>
      <c r="AE254" s="91"/>
      <c r="AF254" s="79"/>
      <c r="AG254" s="81"/>
      <c r="AH254" s="80"/>
      <c r="AI254" s="73"/>
      <c r="AJ254" s="73"/>
      <c r="AK254" s="80"/>
      <c r="AL254" s="80"/>
      <c r="AM254" s="99"/>
    </row>
    <row r="255" spans="7:39" s="74" customFormat="1" ht="19.5">
      <c r="G255" s="73"/>
      <c r="K255" s="73"/>
      <c r="P255" s="75"/>
      <c r="S255" s="76"/>
      <c r="V255" s="77"/>
      <c r="W255" s="78"/>
      <c r="X255" s="73"/>
      <c r="Y255" s="73"/>
      <c r="Z255" s="73"/>
      <c r="AA255" s="79"/>
      <c r="AB255" s="89"/>
      <c r="AC255" s="90"/>
      <c r="AD255" s="91"/>
      <c r="AE255" s="91"/>
      <c r="AF255" s="79"/>
      <c r="AG255" s="81"/>
      <c r="AH255" s="80"/>
      <c r="AI255" s="73"/>
      <c r="AJ255" s="73"/>
      <c r="AK255" s="80"/>
      <c r="AL255" s="80"/>
      <c r="AM255" s="99"/>
    </row>
    <row r="256" spans="7:39" s="74" customFormat="1" ht="19.5">
      <c r="G256" s="73"/>
      <c r="K256" s="73"/>
      <c r="P256" s="75"/>
      <c r="S256" s="76"/>
      <c r="V256" s="77"/>
      <c r="W256" s="78"/>
      <c r="X256" s="73"/>
      <c r="Y256" s="73"/>
      <c r="Z256" s="73"/>
      <c r="AA256" s="79"/>
      <c r="AB256" s="89"/>
      <c r="AC256" s="90"/>
      <c r="AD256" s="91"/>
      <c r="AE256" s="91"/>
      <c r="AF256" s="79"/>
      <c r="AG256" s="81"/>
      <c r="AH256" s="80"/>
      <c r="AI256" s="73"/>
      <c r="AJ256" s="73"/>
      <c r="AK256" s="80"/>
      <c r="AL256" s="80"/>
      <c r="AM256" s="99"/>
    </row>
    <row r="257" spans="7:39" s="74" customFormat="1" ht="19.5">
      <c r="G257" s="73"/>
      <c r="K257" s="73"/>
      <c r="P257" s="75"/>
      <c r="S257" s="76"/>
      <c r="V257" s="77"/>
      <c r="W257" s="78"/>
      <c r="X257" s="73"/>
      <c r="Y257" s="73"/>
      <c r="Z257" s="73"/>
      <c r="AA257" s="79"/>
      <c r="AB257" s="89"/>
      <c r="AC257" s="90"/>
      <c r="AD257" s="91"/>
      <c r="AE257" s="91"/>
      <c r="AF257" s="79"/>
      <c r="AG257" s="81"/>
      <c r="AH257" s="80"/>
      <c r="AI257" s="73"/>
      <c r="AJ257" s="73"/>
      <c r="AK257" s="80"/>
      <c r="AL257" s="80"/>
      <c r="AM257" s="99"/>
    </row>
    <row r="258" spans="7:39" s="74" customFormat="1" ht="19.5">
      <c r="G258" s="73"/>
      <c r="K258" s="73"/>
      <c r="P258" s="75"/>
      <c r="S258" s="76"/>
      <c r="V258" s="77"/>
      <c r="W258" s="78"/>
      <c r="X258" s="73"/>
      <c r="Y258" s="73"/>
      <c r="Z258" s="73"/>
      <c r="AA258" s="79"/>
      <c r="AB258" s="89"/>
      <c r="AC258" s="90"/>
      <c r="AD258" s="91"/>
      <c r="AE258" s="91"/>
      <c r="AF258" s="79"/>
      <c r="AG258" s="81"/>
      <c r="AH258" s="80"/>
      <c r="AI258" s="73"/>
      <c r="AJ258" s="73"/>
      <c r="AK258" s="80"/>
      <c r="AL258" s="80"/>
      <c r="AM258" s="99"/>
    </row>
    <row r="259" spans="7:39" s="74" customFormat="1" ht="19.5">
      <c r="G259" s="73"/>
      <c r="K259" s="73"/>
      <c r="P259" s="75"/>
      <c r="S259" s="76"/>
      <c r="V259" s="77"/>
      <c r="W259" s="78"/>
      <c r="X259" s="73"/>
      <c r="Y259" s="73"/>
      <c r="Z259" s="73"/>
      <c r="AA259" s="79"/>
      <c r="AB259" s="89"/>
      <c r="AC259" s="90"/>
      <c r="AD259" s="91"/>
      <c r="AE259" s="91"/>
      <c r="AF259" s="79"/>
      <c r="AG259" s="81"/>
      <c r="AH259" s="80"/>
      <c r="AI259" s="73"/>
      <c r="AJ259" s="73"/>
      <c r="AK259" s="80"/>
      <c r="AL259" s="80"/>
      <c r="AM259" s="99"/>
    </row>
    <row r="260" spans="7:39" s="74" customFormat="1" ht="19.5">
      <c r="G260" s="73"/>
      <c r="K260" s="73"/>
      <c r="P260" s="75"/>
      <c r="S260" s="76"/>
      <c r="V260" s="77"/>
      <c r="W260" s="78"/>
      <c r="X260" s="73"/>
      <c r="Y260" s="73"/>
      <c r="Z260" s="73"/>
      <c r="AA260" s="79"/>
      <c r="AB260" s="89"/>
      <c r="AC260" s="90"/>
      <c r="AD260" s="91"/>
      <c r="AE260" s="91"/>
      <c r="AF260" s="79"/>
      <c r="AG260" s="81"/>
      <c r="AH260" s="80"/>
      <c r="AI260" s="73"/>
      <c r="AJ260" s="73"/>
      <c r="AK260" s="80"/>
      <c r="AL260" s="80"/>
      <c r="AM260" s="99"/>
    </row>
    <row r="261" spans="7:39" s="74" customFormat="1" ht="19.5">
      <c r="G261" s="73"/>
      <c r="K261" s="73"/>
      <c r="P261" s="75"/>
      <c r="S261" s="76"/>
      <c r="V261" s="77"/>
      <c r="W261" s="78"/>
      <c r="X261" s="73"/>
      <c r="Y261" s="73"/>
      <c r="Z261" s="73"/>
      <c r="AA261" s="79"/>
      <c r="AB261" s="89"/>
      <c r="AC261" s="90"/>
      <c r="AD261" s="91"/>
      <c r="AE261" s="91"/>
      <c r="AF261" s="79"/>
      <c r="AG261" s="81"/>
      <c r="AH261" s="80"/>
      <c r="AI261" s="73"/>
      <c r="AJ261" s="73"/>
      <c r="AK261" s="80"/>
      <c r="AL261" s="80"/>
      <c r="AM261" s="99"/>
    </row>
    <row r="262" spans="7:39" s="74" customFormat="1" ht="19.5">
      <c r="G262" s="73"/>
      <c r="K262" s="73"/>
      <c r="P262" s="75"/>
      <c r="S262" s="76"/>
      <c r="V262" s="77"/>
      <c r="W262" s="78"/>
      <c r="X262" s="73"/>
      <c r="Y262" s="73"/>
      <c r="Z262" s="73"/>
      <c r="AA262" s="79"/>
      <c r="AB262" s="89"/>
      <c r="AC262" s="90"/>
      <c r="AD262" s="91"/>
      <c r="AE262" s="91"/>
      <c r="AF262" s="79"/>
      <c r="AG262" s="81"/>
      <c r="AH262" s="80"/>
      <c r="AI262" s="73"/>
      <c r="AJ262" s="73"/>
      <c r="AK262" s="80"/>
      <c r="AL262" s="80"/>
      <c r="AM262" s="99"/>
    </row>
    <row r="263" spans="7:39" s="74" customFormat="1" ht="19.5">
      <c r="G263" s="73"/>
      <c r="K263" s="73"/>
      <c r="P263" s="75"/>
      <c r="S263" s="76"/>
      <c r="V263" s="77"/>
      <c r="W263" s="78"/>
      <c r="X263" s="73"/>
      <c r="Y263" s="73"/>
      <c r="Z263" s="73"/>
      <c r="AA263" s="79"/>
      <c r="AB263" s="89"/>
      <c r="AC263" s="90"/>
      <c r="AD263" s="91"/>
      <c r="AE263" s="91"/>
      <c r="AF263" s="79"/>
      <c r="AG263" s="81"/>
      <c r="AH263" s="80"/>
      <c r="AI263" s="73"/>
      <c r="AJ263" s="73"/>
      <c r="AK263" s="80"/>
      <c r="AL263" s="80"/>
      <c r="AM263" s="99"/>
    </row>
    <row r="264" spans="7:39" s="74" customFormat="1" ht="19.5">
      <c r="G264" s="73"/>
      <c r="K264" s="73"/>
      <c r="P264" s="75"/>
      <c r="S264" s="76"/>
      <c r="V264" s="77"/>
      <c r="W264" s="78"/>
      <c r="X264" s="73"/>
      <c r="Y264" s="73"/>
      <c r="Z264" s="73"/>
      <c r="AA264" s="79"/>
      <c r="AB264" s="89"/>
      <c r="AC264" s="90"/>
      <c r="AD264" s="91"/>
      <c r="AE264" s="91"/>
      <c r="AF264" s="79"/>
      <c r="AG264" s="81"/>
      <c r="AH264" s="80"/>
      <c r="AI264" s="73"/>
      <c r="AJ264" s="73"/>
      <c r="AK264" s="80"/>
      <c r="AL264" s="80"/>
      <c r="AM264" s="99"/>
    </row>
    <row r="265" spans="7:39" s="74" customFormat="1" ht="19.5">
      <c r="G265" s="73"/>
      <c r="K265" s="73"/>
      <c r="P265" s="75"/>
      <c r="S265" s="76"/>
      <c r="V265" s="77"/>
      <c r="W265" s="78"/>
      <c r="X265" s="73"/>
      <c r="Y265" s="73"/>
      <c r="Z265" s="73"/>
      <c r="AA265" s="79"/>
      <c r="AB265" s="89"/>
      <c r="AC265" s="90"/>
      <c r="AD265" s="91"/>
      <c r="AE265" s="91"/>
      <c r="AF265" s="79"/>
      <c r="AG265" s="81"/>
      <c r="AH265" s="80"/>
      <c r="AI265" s="73"/>
      <c r="AJ265" s="73"/>
      <c r="AK265" s="80"/>
      <c r="AL265" s="80"/>
      <c r="AM265" s="99"/>
    </row>
    <row r="266" spans="7:39" s="74" customFormat="1" ht="19.5">
      <c r="G266" s="73"/>
      <c r="K266" s="73"/>
      <c r="P266" s="75"/>
      <c r="S266" s="76"/>
      <c r="V266" s="77"/>
      <c r="W266" s="78"/>
      <c r="X266" s="73"/>
      <c r="Y266" s="73"/>
      <c r="Z266" s="73"/>
      <c r="AA266" s="79"/>
      <c r="AB266" s="89"/>
      <c r="AC266" s="90"/>
      <c r="AD266" s="91"/>
      <c r="AE266" s="91"/>
      <c r="AF266" s="79"/>
      <c r="AG266" s="81"/>
      <c r="AH266" s="80"/>
      <c r="AI266" s="73"/>
      <c r="AJ266" s="73"/>
      <c r="AK266" s="80"/>
      <c r="AL266" s="80"/>
      <c r="AM266" s="99"/>
    </row>
    <row r="267" spans="7:39" s="74" customFormat="1" ht="19.5">
      <c r="G267" s="73"/>
      <c r="K267" s="73"/>
      <c r="P267" s="75"/>
      <c r="S267" s="76"/>
      <c r="V267" s="77"/>
      <c r="W267" s="78"/>
      <c r="X267" s="73"/>
      <c r="Y267" s="73"/>
      <c r="Z267" s="73"/>
      <c r="AA267" s="79"/>
      <c r="AB267" s="89"/>
      <c r="AC267" s="90"/>
      <c r="AD267" s="91"/>
      <c r="AE267" s="91"/>
      <c r="AF267" s="79"/>
      <c r="AG267" s="81"/>
      <c r="AH267" s="80"/>
      <c r="AI267" s="73"/>
      <c r="AJ267" s="73"/>
      <c r="AK267" s="80"/>
      <c r="AL267" s="80"/>
      <c r="AM267" s="99"/>
    </row>
    <row r="268" spans="7:39" s="74" customFormat="1" ht="19.5">
      <c r="G268" s="73"/>
      <c r="K268" s="73"/>
      <c r="P268" s="75"/>
      <c r="S268" s="76"/>
      <c r="V268" s="77"/>
      <c r="W268" s="78"/>
      <c r="X268" s="73"/>
      <c r="Y268" s="73"/>
      <c r="Z268" s="73"/>
      <c r="AA268" s="79"/>
      <c r="AB268" s="89"/>
      <c r="AC268" s="90"/>
      <c r="AD268" s="91"/>
      <c r="AE268" s="91"/>
      <c r="AF268" s="79"/>
      <c r="AG268" s="81"/>
      <c r="AH268" s="80"/>
      <c r="AI268" s="73"/>
      <c r="AJ268" s="73"/>
      <c r="AK268" s="80"/>
      <c r="AL268" s="80"/>
      <c r="AM268" s="99"/>
    </row>
    <row r="269" spans="7:39" s="74" customFormat="1" ht="19.5">
      <c r="G269" s="73"/>
      <c r="K269" s="73"/>
      <c r="P269" s="75"/>
      <c r="S269" s="76"/>
      <c r="V269" s="77"/>
      <c r="W269" s="78"/>
      <c r="X269" s="73"/>
      <c r="Y269" s="73"/>
      <c r="Z269" s="73"/>
      <c r="AA269" s="79"/>
      <c r="AB269" s="89"/>
      <c r="AC269" s="90"/>
      <c r="AD269" s="91"/>
      <c r="AE269" s="91"/>
      <c r="AF269" s="79"/>
      <c r="AG269" s="81"/>
      <c r="AH269" s="80"/>
      <c r="AI269" s="73"/>
      <c r="AJ269" s="73"/>
      <c r="AK269" s="80"/>
      <c r="AL269" s="80"/>
      <c r="AM269" s="99"/>
    </row>
    <row r="270" spans="7:39" s="74" customFormat="1" ht="19.5">
      <c r="G270" s="73"/>
      <c r="K270" s="73"/>
      <c r="P270" s="75"/>
      <c r="S270" s="76"/>
      <c r="V270" s="77"/>
      <c r="W270" s="78"/>
      <c r="X270" s="73"/>
      <c r="Y270" s="73"/>
      <c r="Z270" s="73"/>
      <c r="AA270" s="79"/>
      <c r="AB270" s="89"/>
      <c r="AC270" s="90"/>
      <c r="AD270" s="91"/>
      <c r="AE270" s="91"/>
      <c r="AF270" s="79"/>
      <c r="AG270" s="81"/>
      <c r="AH270" s="80"/>
      <c r="AI270" s="73"/>
      <c r="AJ270" s="73"/>
      <c r="AK270" s="80"/>
      <c r="AL270" s="80"/>
      <c r="AM270" s="99"/>
    </row>
    <row r="271" spans="7:39" s="74" customFormat="1" ht="19.5">
      <c r="G271" s="73"/>
      <c r="K271" s="73"/>
      <c r="P271" s="75"/>
      <c r="S271" s="76"/>
      <c r="V271" s="77"/>
      <c r="W271" s="78"/>
      <c r="X271" s="73"/>
      <c r="Y271" s="73"/>
      <c r="Z271" s="73"/>
      <c r="AA271" s="79"/>
      <c r="AB271" s="89"/>
      <c r="AC271" s="90"/>
      <c r="AD271" s="91"/>
      <c r="AE271" s="91"/>
      <c r="AF271" s="79"/>
      <c r="AG271" s="81"/>
      <c r="AH271" s="80"/>
      <c r="AI271" s="73"/>
      <c r="AJ271" s="73"/>
      <c r="AK271" s="80"/>
      <c r="AL271" s="80"/>
      <c r="AM271" s="99"/>
    </row>
    <row r="272" spans="7:39" s="74" customFormat="1" ht="19.5">
      <c r="G272" s="73"/>
      <c r="K272" s="73"/>
      <c r="P272" s="75"/>
      <c r="S272" s="76"/>
      <c r="V272" s="77"/>
      <c r="W272" s="78"/>
      <c r="X272" s="73"/>
      <c r="Y272" s="73"/>
      <c r="Z272" s="73"/>
      <c r="AA272" s="79"/>
      <c r="AB272" s="89"/>
      <c r="AC272" s="90"/>
      <c r="AD272" s="91"/>
      <c r="AE272" s="91"/>
      <c r="AF272" s="79"/>
      <c r="AG272" s="81"/>
      <c r="AH272" s="80"/>
      <c r="AI272" s="73"/>
      <c r="AJ272" s="73"/>
      <c r="AK272" s="80"/>
      <c r="AL272" s="80"/>
      <c r="AM272" s="99"/>
    </row>
    <row r="273" spans="7:39" s="74" customFormat="1" ht="19.5">
      <c r="G273" s="73"/>
      <c r="K273" s="73"/>
      <c r="P273" s="75"/>
      <c r="S273" s="76"/>
      <c r="V273" s="77"/>
      <c r="W273" s="78"/>
      <c r="X273" s="73"/>
      <c r="Y273" s="73"/>
      <c r="Z273" s="73"/>
      <c r="AA273" s="79"/>
      <c r="AB273" s="89"/>
      <c r="AC273" s="90"/>
      <c r="AD273" s="91"/>
      <c r="AE273" s="91"/>
      <c r="AF273" s="79"/>
      <c r="AG273" s="81"/>
      <c r="AH273" s="80"/>
      <c r="AI273" s="73"/>
      <c r="AJ273" s="73"/>
      <c r="AK273" s="80"/>
      <c r="AL273" s="80"/>
      <c r="AM273" s="99"/>
    </row>
    <row r="274" spans="7:39" s="74" customFormat="1" ht="19.5">
      <c r="G274" s="73"/>
      <c r="K274" s="73"/>
      <c r="P274" s="75"/>
      <c r="S274" s="76"/>
      <c r="V274" s="77"/>
      <c r="W274" s="78"/>
      <c r="X274" s="73"/>
      <c r="Y274" s="73"/>
      <c r="Z274" s="73"/>
      <c r="AA274" s="79"/>
      <c r="AB274" s="89"/>
      <c r="AC274" s="90"/>
      <c r="AD274" s="91"/>
      <c r="AE274" s="91"/>
      <c r="AF274" s="79"/>
      <c r="AG274" s="81"/>
      <c r="AH274" s="80"/>
      <c r="AI274" s="73"/>
      <c r="AJ274" s="73"/>
      <c r="AK274" s="80"/>
      <c r="AL274" s="80"/>
      <c r="AM274" s="99"/>
    </row>
    <row r="275" spans="7:39" s="74" customFormat="1" ht="19.5">
      <c r="G275" s="73"/>
      <c r="K275" s="73"/>
      <c r="P275" s="75"/>
      <c r="S275" s="76"/>
      <c r="V275" s="77"/>
      <c r="W275" s="78"/>
      <c r="X275" s="73"/>
      <c r="Y275" s="73"/>
      <c r="Z275" s="73"/>
      <c r="AA275" s="79"/>
      <c r="AB275" s="89"/>
      <c r="AC275" s="90"/>
      <c r="AD275" s="91"/>
      <c r="AE275" s="91"/>
      <c r="AF275" s="79"/>
      <c r="AG275" s="81"/>
      <c r="AH275" s="80"/>
      <c r="AI275" s="73"/>
      <c r="AJ275" s="73"/>
      <c r="AK275" s="80"/>
      <c r="AL275" s="80"/>
      <c r="AM275" s="99"/>
    </row>
    <row r="276" spans="7:39" s="74" customFormat="1" ht="19.5">
      <c r="G276" s="73"/>
      <c r="K276" s="73"/>
      <c r="P276" s="75"/>
      <c r="S276" s="76"/>
      <c r="V276" s="77"/>
      <c r="W276" s="78"/>
      <c r="X276" s="73"/>
      <c r="Y276" s="73"/>
      <c r="Z276" s="73"/>
      <c r="AA276" s="79"/>
      <c r="AB276" s="89"/>
      <c r="AC276" s="90"/>
      <c r="AD276" s="91"/>
      <c r="AE276" s="91"/>
      <c r="AF276" s="79"/>
      <c r="AG276" s="81"/>
      <c r="AH276" s="80"/>
      <c r="AI276" s="73"/>
      <c r="AJ276" s="73"/>
      <c r="AK276" s="80"/>
      <c r="AL276" s="80"/>
      <c r="AM276" s="99"/>
    </row>
    <row r="277" spans="7:39" s="74" customFormat="1" ht="19.5">
      <c r="G277" s="73"/>
      <c r="K277" s="73"/>
      <c r="P277" s="75"/>
      <c r="S277" s="76"/>
      <c r="V277" s="77"/>
      <c r="W277" s="78"/>
      <c r="X277" s="73"/>
      <c r="Y277" s="73"/>
      <c r="Z277" s="73"/>
      <c r="AA277" s="79"/>
      <c r="AB277" s="89"/>
      <c r="AC277" s="90"/>
      <c r="AD277" s="91"/>
      <c r="AE277" s="91"/>
      <c r="AF277" s="79"/>
      <c r="AG277" s="81"/>
      <c r="AH277" s="80"/>
      <c r="AI277" s="73"/>
      <c r="AJ277" s="73"/>
      <c r="AK277" s="80"/>
      <c r="AL277" s="80"/>
      <c r="AM277" s="99"/>
    </row>
    <row r="278" spans="7:39" s="74" customFormat="1" ht="19.5">
      <c r="G278" s="73"/>
      <c r="K278" s="73"/>
      <c r="P278" s="75"/>
      <c r="S278" s="76"/>
      <c r="V278" s="77"/>
      <c r="W278" s="78"/>
      <c r="X278" s="73"/>
      <c r="Y278" s="73"/>
      <c r="Z278" s="73"/>
      <c r="AA278" s="79"/>
      <c r="AB278" s="89"/>
      <c r="AC278" s="90"/>
      <c r="AD278" s="91"/>
      <c r="AE278" s="91"/>
      <c r="AF278" s="79"/>
      <c r="AG278" s="81"/>
      <c r="AH278" s="80"/>
      <c r="AI278" s="73"/>
      <c r="AJ278" s="73"/>
      <c r="AK278" s="80"/>
      <c r="AL278" s="80"/>
      <c r="AM278" s="99"/>
    </row>
    <row r="279" spans="7:39" s="74" customFormat="1" ht="19.5">
      <c r="G279" s="73"/>
      <c r="K279" s="73"/>
      <c r="P279" s="75"/>
      <c r="S279" s="76"/>
      <c r="V279" s="77"/>
      <c r="W279" s="78"/>
      <c r="X279" s="73"/>
      <c r="Y279" s="73"/>
      <c r="Z279" s="73"/>
      <c r="AA279" s="79"/>
      <c r="AB279" s="89"/>
      <c r="AC279" s="90"/>
      <c r="AD279" s="91"/>
      <c r="AE279" s="91"/>
      <c r="AF279" s="79"/>
      <c r="AG279" s="81"/>
      <c r="AH279" s="80"/>
      <c r="AI279" s="73"/>
      <c r="AJ279" s="73"/>
      <c r="AK279" s="80"/>
      <c r="AL279" s="80"/>
      <c r="AM279" s="99"/>
    </row>
    <row r="280" spans="7:39" s="74" customFormat="1" ht="19.5">
      <c r="G280" s="73"/>
      <c r="K280" s="73"/>
      <c r="P280" s="75"/>
      <c r="S280" s="76"/>
      <c r="V280" s="77"/>
      <c r="W280" s="78"/>
      <c r="X280" s="73"/>
      <c r="Y280" s="73"/>
      <c r="Z280" s="73"/>
      <c r="AA280" s="79"/>
      <c r="AB280" s="89"/>
      <c r="AC280" s="90"/>
      <c r="AD280" s="91"/>
      <c r="AE280" s="91"/>
      <c r="AF280" s="79"/>
      <c r="AG280" s="81"/>
      <c r="AH280" s="80"/>
      <c r="AI280" s="73"/>
      <c r="AJ280" s="73"/>
      <c r="AK280" s="80"/>
      <c r="AL280" s="80"/>
      <c r="AM280" s="99"/>
    </row>
    <row r="281" spans="7:39">
      <c r="AB281" s="92"/>
      <c r="AC281" s="93"/>
      <c r="AD281" s="94"/>
      <c r="AE281" s="94"/>
    </row>
    <row r="282" spans="7:39">
      <c r="AB282" s="92"/>
      <c r="AC282" s="93"/>
      <c r="AD282" s="94"/>
      <c r="AE282" s="94"/>
    </row>
    <row r="283" spans="7:39">
      <c r="AB283" s="92"/>
      <c r="AC283" s="93"/>
      <c r="AD283" s="94"/>
      <c r="AE283" s="94"/>
    </row>
    <row r="284" spans="7:39">
      <c r="AB284" s="92"/>
      <c r="AC284" s="93"/>
      <c r="AD284" s="94"/>
      <c r="AE284" s="94"/>
    </row>
    <row r="285" spans="7:39">
      <c r="AB285" s="92"/>
      <c r="AC285" s="93"/>
      <c r="AD285" s="94"/>
      <c r="AE285" s="94"/>
    </row>
    <row r="286" spans="7:39">
      <c r="AB286" s="92"/>
      <c r="AC286" s="93"/>
      <c r="AD286" s="94"/>
      <c r="AE286" s="94"/>
    </row>
    <row r="287" spans="7:39">
      <c r="AB287" s="92"/>
      <c r="AC287" s="93"/>
      <c r="AD287" s="94"/>
      <c r="AE287" s="94"/>
    </row>
    <row r="288" spans="7:39">
      <c r="AB288" s="92"/>
      <c r="AC288" s="93"/>
      <c r="AD288" s="94"/>
      <c r="AE288" s="94"/>
    </row>
    <row r="289" spans="28:31">
      <c r="AB289" s="92"/>
      <c r="AC289" s="93"/>
      <c r="AD289" s="94"/>
      <c r="AE289" s="94"/>
    </row>
    <row r="290" spans="28:31">
      <c r="AB290" s="92"/>
      <c r="AC290" s="93"/>
      <c r="AD290" s="94"/>
      <c r="AE290" s="94"/>
    </row>
    <row r="291" spans="28:31">
      <c r="AB291" s="92"/>
      <c r="AC291" s="93"/>
      <c r="AD291" s="94"/>
      <c r="AE291" s="94"/>
    </row>
    <row r="292" spans="28:31">
      <c r="AB292" s="92"/>
      <c r="AC292" s="93"/>
      <c r="AD292" s="94"/>
      <c r="AE292" s="94"/>
    </row>
    <row r="293" spans="28:31">
      <c r="AB293" s="92"/>
      <c r="AC293" s="93"/>
      <c r="AD293" s="94"/>
      <c r="AE293" s="94"/>
    </row>
    <row r="294" spans="28:31">
      <c r="AB294" s="92"/>
      <c r="AC294" s="93"/>
      <c r="AD294" s="94"/>
      <c r="AE294" s="94"/>
    </row>
    <row r="295" spans="28:31">
      <c r="AB295" s="92"/>
      <c r="AC295" s="93"/>
      <c r="AD295" s="94"/>
      <c r="AE295" s="94"/>
    </row>
    <row r="296" spans="28:31">
      <c r="AB296" s="92"/>
      <c r="AC296" s="93"/>
      <c r="AD296" s="94"/>
      <c r="AE296" s="94"/>
    </row>
    <row r="297" spans="28:31">
      <c r="AB297" s="92"/>
      <c r="AC297" s="93"/>
      <c r="AD297" s="94"/>
      <c r="AE297" s="94"/>
    </row>
    <row r="298" spans="28:31">
      <c r="AB298" s="92"/>
      <c r="AC298" s="93"/>
      <c r="AD298" s="94"/>
      <c r="AE298" s="94"/>
    </row>
    <row r="299" spans="28:31">
      <c r="AB299" s="92"/>
      <c r="AC299" s="93"/>
      <c r="AD299" s="94"/>
      <c r="AE299" s="94"/>
    </row>
    <row r="300" spans="28:31">
      <c r="AB300" s="92"/>
      <c r="AC300" s="93"/>
      <c r="AD300" s="94"/>
      <c r="AE300" s="94"/>
    </row>
    <row r="301" spans="28:31">
      <c r="AB301" s="92"/>
      <c r="AC301" s="93"/>
      <c r="AD301" s="94"/>
      <c r="AE301" s="94"/>
    </row>
    <row r="302" spans="28:31">
      <c r="AB302" s="92"/>
      <c r="AC302" s="93"/>
      <c r="AD302" s="94"/>
      <c r="AE302" s="94"/>
    </row>
    <row r="303" spans="28:31">
      <c r="AB303" s="92"/>
      <c r="AC303" s="93"/>
      <c r="AD303" s="94"/>
      <c r="AE303" s="94"/>
    </row>
    <row r="304" spans="28:31">
      <c r="AB304" s="92"/>
      <c r="AC304" s="93"/>
      <c r="AD304" s="94"/>
      <c r="AE304" s="94"/>
    </row>
    <row r="305" spans="28:31">
      <c r="AB305" s="92"/>
      <c r="AC305" s="93"/>
      <c r="AD305" s="94"/>
      <c r="AE305" s="94"/>
    </row>
    <row r="306" spans="28:31">
      <c r="AB306" s="92"/>
      <c r="AC306" s="93"/>
      <c r="AD306" s="94"/>
      <c r="AE306" s="94"/>
    </row>
    <row r="307" spans="28:31">
      <c r="AB307" s="92"/>
      <c r="AC307" s="93"/>
      <c r="AD307" s="94"/>
      <c r="AE307" s="94"/>
    </row>
    <row r="308" spans="28:31">
      <c r="AB308" s="92"/>
      <c r="AC308" s="93"/>
      <c r="AD308" s="94"/>
      <c r="AE308" s="94"/>
    </row>
    <row r="309" spans="28:31">
      <c r="AB309" s="92"/>
      <c r="AC309" s="93"/>
      <c r="AD309" s="94"/>
      <c r="AE309" s="94"/>
    </row>
    <row r="310" spans="28:31">
      <c r="AB310" s="92"/>
      <c r="AC310" s="93"/>
      <c r="AD310" s="94"/>
      <c r="AE310" s="94"/>
    </row>
    <row r="311" spans="28:31">
      <c r="AB311" s="92"/>
      <c r="AC311" s="93"/>
      <c r="AD311" s="94"/>
      <c r="AE311" s="94"/>
    </row>
    <row r="312" spans="28:31">
      <c r="AB312" s="92"/>
      <c r="AC312" s="93"/>
      <c r="AD312" s="94"/>
      <c r="AE312" s="94"/>
    </row>
    <row r="313" spans="28:31">
      <c r="AB313" s="92"/>
      <c r="AC313" s="93"/>
      <c r="AD313" s="94"/>
      <c r="AE313" s="94"/>
    </row>
    <row r="314" spans="28:31">
      <c r="AB314" s="92"/>
      <c r="AC314" s="93"/>
      <c r="AD314" s="94"/>
      <c r="AE314" s="94"/>
    </row>
    <row r="315" spans="28:31">
      <c r="AB315" s="92"/>
      <c r="AC315" s="93"/>
      <c r="AD315" s="94"/>
      <c r="AE315" s="94"/>
    </row>
    <row r="316" spans="28:31">
      <c r="AB316" s="92"/>
      <c r="AC316" s="93"/>
      <c r="AD316" s="94"/>
      <c r="AE316" s="94"/>
    </row>
    <row r="317" spans="28:31">
      <c r="AB317" s="92"/>
      <c r="AC317" s="93"/>
      <c r="AD317" s="94"/>
      <c r="AE317" s="94"/>
    </row>
    <row r="318" spans="28:31">
      <c r="AB318" s="92"/>
      <c r="AC318" s="93"/>
      <c r="AD318" s="94"/>
      <c r="AE318" s="94"/>
    </row>
    <row r="319" spans="28:31">
      <c r="AB319" s="92"/>
      <c r="AC319" s="93"/>
      <c r="AD319" s="94"/>
      <c r="AE319" s="94"/>
    </row>
    <row r="320" spans="28:31">
      <c r="AB320" s="92"/>
      <c r="AC320" s="93"/>
      <c r="AD320" s="94"/>
      <c r="AE320" s="94"/>
    </row>
    <row r="321" spans="28:31">
      <c r="AB321" s="92"/>
      <c r="AC321" s="93"/>
      <c r="AD321" s="94"/>
      <c r="AE321" s="94"/>
    </row>
    <row r="322" spans="28:31">
      <c r="AB322" s="92"/>
      <c r="AC322" s="93"/>
      <c r="AD322" s="94"/>
      <c r="AE322" s="94"/>
    </row>
    <row r="323" spans="28:31">
      <c r="AB323" s="92"/>
      <c r="AC323" s="93"/>
      <c r="AD323" s="94"/>
      <c r="AE323" s="94"/>
    </row>
    <row r="324" spans="28:31">
      <c r="AB324" s="92"/>
      <c r="AC324" s="93"/>
      <c r="AD324" s="94"/>
      <c r="AE324" s="94"/>
    </row>
    <row r="325" spans="28:31">
      <c r="AB325" s="92"/>
      <c r="AC325" s="93"/>
      <c r="AD325" s="94"/>
      <c r="AE325" s="94"/>
    </row>
    <row r="326" spans="28:31">
      <c r="AB326" s="92"/>
      <c r="AC326" s="93"/>
      <c r="AD326" s="94"/>
      <c r="AE326" s="94"/>
    </row>
    <row r="327" spans="28:31">
      <c r="AB327" s="92"/>
      <c r="AC327" s="93"/>
      <c r="AD327" s="94"/>
      <c r="AE327" s="94"/>
    </row>
    <row r="328" spans="28:31">
      <c r="AB328" s="92"/>
      <c r="AC328" s="93"/>
      <c r="AD328" s="94"/>
      <c r="AE328" s="94"/>
    </row>
    <row r="329" spans="28:31">
      <c r="AB329" s="92"/>
      <c r="AC329" s="93"/>
      <c r="AD329" s="94"/>
      <c r="AE329" s="94"/>
    </row>
    <row r="330" spans="28:31">
      <c r="AB330" s="92"/>
      <c r="AC330" s="93"/>
      <c r="AD330" s="94"/>
      <c r="AE330" s="94"/>
    </row>
    <row r="331" spans="28:31">
      <c r="AB331" s="92"/>
      <c r="AC331" s="93"/>
      <c r="AD331" s="94"/>
      <c r="AE331" s="94"/>
    </row>
    <row r="332" spans="28:31">
      <c r="AB332" s="92"/>
      <c r="AC332" s="93"/>
      <c r="AD332" s="94"/>
      <c r="AE332" s="94"/>
    </row>
    <row r="333" spans="28:31">
      <c r="AB333" s="92"/>
      <c r="AC333" s="93"/>
      <c r="AD333" s="94"/>
      <c r="AE333" s="94"/>
    </row>
    <row r="334" spans="28:31">
      <c r="AB334" s="92"/>
      <c r="AC334" s="93"/>
      <c r="AD334" s="94"/>
      <c r="AE334" s="94"/>
    </row>
    <row r="335" spans="28:31">
      <c r="AB335" s="92"/>
      <c r="AC335" s="93"/>
      <c r="AD335" s="94"/>
      <c r="AE335" s="94"/>
    </row>
    <row r="336" spans="28:31">
      <c r="AB336" s="92"/>
      <c r="AC336" s="93"/>
      <c r="AD336" s="94"/>
      <c r="AE336" s="94"/>
    </row>
    <row r="337" spans="28:31">
      <c r="AB337" s="92"/>
      <c r="AC337" s="93"/>
      <c r="AD337" s="94"/>
      <c r="AE337" s="94"/>
    </row>
    <row r="338" spans="28:31">
      <c r="AB338" s="92"/>
      <c r="AC338" s="93"/>
      <c r="AD338" s="94"/>
      <c r="AE338" s="94"/>
    </row>
    <row r="339" spans="28:31">
      <c r="AB339" s="92"/>
      <c r="AC339" s="93"/>
      <c r="AD339" s="94"/>
      <c r="AE339" s="94"/>
    </row>
    <row r="340" spans="28:31">
      <c r="AB340" s="92"/>
      <c r="AC340" s="93"/>
      <c r="AD340" s="94"/>
      <c r="AE340" s="94"/>
    </row>
    <row r="341" spans="28:31">
      <c r="AB341" s="92"/>
      <c r="AC341" s="93"/>
      <c r="AD341" s="94"/>
      <c r="AE341" s="94"/>
    </row>
    <row r="342" spans="28:31">
      <c r="AB342" s="92"/>
      <c r="AC342" s="93"/>
      <c r="AD342" s="94"/>
      <c r="AE342" s="94"/>
    </row>
    <row r="343" spans="28:31">
      <c r="AB343" s="92"/>
      <c r="AC343" s="93"/>
      <c r="AD343" s="94"/>
      <c r="AE343" s="94"/>
    </row>
    <row r="344" spans="28:31">
      <c r="AB344" s="92"/>
      <c r="AC344" s="93"/>
      <c r="AD344" s="94"/>
      <c r="AE344" s="94"/>
    </row>
    <row r="345" spans="28:31">
      <c r="AB345" s="92"/>
      <c r="AC345" s="93"/>
      <c r="AD345" s="94"/>
      <c r="AE345" s="94"/>
    </row>
    <row r="346" spans="28:31">
      <c r="AB346" s="92"/>
      <c r="AC346" s="93"/>
      <c r="AD346" s="94"/>
      <c r="AE346" s="94"/>
    </row>
    <row r="347" spans="28:31">
      <c r="AB347" s="92"/>
      <c r="AC347" s="93"/>
      <c r="AD347" s="94"/>
      <c r="AE347" s="94"/>
    </row>
    <row r="348" spans="28:31">
      <c r="AB348" s="92"/>
      <c r="AC348" s="93"/>
      <c r="AD348" s="94"/>
      <c r="AE348" s="94"/>
    </row>
    <row r="349" spans="28:31">
      <c r="AB349" s="92"/>
      <c r="AC349" s="93"/>
      <c r="AD349" s="94"/>
      <c r="AE349" s="94"/>
    </row>
    <row r="350" spans="28:31">
      <c r="AB350" s="92"/>
      <c r="AC350" s="93"/>
      <c r="AD350" s="94"/>
      <c r="AE350" s="94"/>
    </row>
    <row r="351" spans="28:31">
      <c r="AB351" s="92"/>
      <c r="AC351" s="93"/>
      <c r="AD351" s="94"/>
      <c r="AE351" s="94"/>
    </row>
    <row r="352" spans="28:31">
      <c r="AB352" s="92"/>
      <c r="AC352" s="93"/>
      <c r="AD352" s="94"/>
      <c r="AE352" s="94"/>
    </row>
    <row r="353" spans="28:31">
      <c r="AB353" s="92"/>
      <c r="AC353" s="93"/>
      <c r="AD353" s="94"/>
      <c r="AE353" s="94"/>
    </row>
    <row r="354" spans="28:31">
      <c r="AB354" s="92"/>
      <c r="AC354" s="93"/>
      <c r="AD354" s="94"/>
      <c r="AE354" s="94"/>
    </row>
    <row r="355" spans="28:31">
      <c r="AB355" s="92"/>
      <c r="AC355" s="93"/>
      <c r="AD355" s="94"/>
      <c r="AE355" s="94"/>
    </row>
    <row r="356" spans="28:31">
      <c r="AB356" s="92"/>
      <c r="AC356" s="93"/>
      <c r="AD356" s="94"/>
      <c r="AE356" s="94"/>
    </row>
    <row r="357" spans="28:31">
      <c r="AB357" s="92"/>
      <c r="AC357" s="93"/>
      <c r="AD357" s="94"/>
      <c r="AE357" s="94"/>
    </row>
    <row r="358" spans="28:31">
      <c r="AB358" s="92"/>
      <c r="AC358" s="93"/>
      <c r="AD358" s="94"/>
      <c r="AE358" s="94"/>
    </row>
    <row r="359" spans="28:31">
      <c r="AB359" s="92"/>
      <c r="AC359" s="93"/>
      <c r="AD359" s="94"/>
      <c r="AE359" s="94"/>
    </row>
    <row r="360" spans="28:31">
      <c r="AB360" s="92"/>
      <c r="AC360" s="93"/>
      <c r="AD360" s="94"/>
      <c r="AE360" s="94"/>
    </row>
    <row r="361" spans="28:31">
      <c r="AB361" s="92"/>
      <c r="AC361" s="93"/>
      <c r="AD361" s="94"/>
      <c r="AE361" s="94"/>
    </row>
    <row r="362" spans="28:31">
      <c r="AB362" s="92"/>
      <c r="AC362" s="93"/>
      <c r="AD362" s="94"/>
      <c r="AE362" s="94"/>
    </row>
    <row r="363" spans="28:31">
      <c r="AB363" s="92"/>
      <c r="AC363" s="93"/>
      <c r="AD363" s="94"/>
      <c r="AE363" s="94"/>
    </row>
    <row r="364" spans="28:31">
      <c r="AB364" s="92"/>
      <c r="AC364" s="93"/>
      <c r="AD364" s="94"/>
      <c r="AE364" s="94"/>
    </row>
    <row r="365" spans="28:31">
      <c r="AB365" s="92"/>
      <c r="AC365" s="93"/>
      <c r="AD365" s="94"/>
      <c r="AE365" s="94"/>
    </row>
    <row r="366" spans="28:31">
      <c r="AB366" s="92"/>
      <c r="AC366" s="93"/>
      <c r="AD366" s="94"/>
      <c r="AE366" s="94"/>
    </row>
    <row r="367" spans="28:31">
      <c r="AB367" s="92"/>
      <c r="AC367" s="93"/>
      <c r="AD367" s="94"/>
      <c r="AE367" s="94"/>
    </row>
    <row r="368" spans="28:31">
      <c r="AB368" s="92"/>
      <c r="AC368" s="93"/>
      <c r="AD368" s="94"/>
      <c r="AE368" s="94"/>
    </row>
    <row r="369" spans="28:31">
      <c r="AB369" s="92"/>
      <c r="AC369" s="93"/>
      <c r="AD369" s="94"/>
      <c r="AE369" s="94"/>
    </row>
    <row r="370" spans="28:31">
      <c r="AB370" s="92"/>
      <c r="AC370" s="93"/>
      <c r="AD370" s="94"/>
      <c r="AE370" s="94"/>
    </row>
    <row r="371" spans="28:31">
      <c r="AB371" s="92"/>
      <c r="AC371" s="93"/>
      <c r="AD371" s="94"/>
      <c r="AE371" s="94"/>
    </row>
    <row r="372" spans="28:31">
      <c r="AB372" s="92"/>
      <c r="AC372" s="93"/>
      <c r="AD372" s="94"/>
      <c r="AE372" s="94"/>
    </row>
    <row r="373" spans="28:31">
      <c r="AB373" s="92"/>
      <c r="AC373" s="93"/>
      <c r="AD373" s="94"/>
      <c r="AE373" s="94"/>
    </row>
    <row r="374" spans="28:31">
      <c r="AB374" s="92"/>
      <c r="AC374" s="93"/>
      <c r="AD374" s="94"/>
      <c r="AE374" s="94"/>
    </row>
    <row r="375" spans="28:31">
      <c r="AB375" s="92"/>
      <c r="AC375" s="93"/>
      <c r="AD375" s="94"/>
      <c r="AE375" s="94"/>
    </row>
    <row r="376" spans="28:31">
      <c r="AB376" s="92"/>
      <c r="AC376" s="93"/>
      <c r="AD376" s="94"/>
      <c r="AE376" s="94"/>
    </row>
    <row r="377" spans="28:31">
      <c r="AB377" s="92"/>
      <c r="AC377" s="93"/>
      <c r="AD377" s="94"/>
      <c r="AE377" s="94"/>
    </row>
    <row r="378" spans="28:31">
      <c r="AB378" s="92"/>
      <c r="AC378" s="93"/>
      <c r="AD378" s="94"/>
      <c r="AE378" s="94"/>
    </row>
    <row r="379" spans="28:31">
      <c r="AB379" s="92"/>
      <c r="AC379" s="93"/>
      <c r="AD379" s="94"/>
      <c r="AE379" s="94"/>
    </row>
    <row r="380" spans="28:31">
      <c r="AB380" s="92"/>
      <c r="AC380" s="93"/>
      <c r="AD380" s="94"/>
      <c r="AE380" s="94"/>
    </row>
    <row r="381" spans="28:31">
      <c r="AB381" s="92"/>
      <c r="AC381" s="93"/>
      <c r="AD381" s="94"/>
      <c r="AE381" s="94"/>
    </row>
    <row r="382" spans="28:31">
      <c r="AB382" s="92"/>
      <c r="AC382" s="93"/>
      <c r="AD382" s="94"/>
      <c r="AE382" s="94"/>
    </row>
    <row r="383" spans="28:31">
      <c r="AB383" s="92"/>
      <c r="AC383" s="93"/>
      <c r="AD383" s="94"/>
      <c r="AE383" s="94"/>
    </row>
    <row r="384" spans="28:31">
      <c r="AB384" s="92"/>
      <c r="AC384" s="93"/>
      <c r="AD384" s="94"/>
      <c r="AE384" s="94"/>
    </row>
    <row r="385" spans="28:31">
      <c r="AB385" s="92"/>
      <c r="AC385" s="93"/>
      <c r="AD385" s="94"/>
      <c r="AE385" s="94"/>
    </row>
    <row r="386" spans="28:31">
      <c r="AB386" s="92"/>
      <c r="AC386" s="93"/>
      <c r="AD386" s="94"/>
      <c r="AE386" s="94"/>
    </row>
    <row r="387" spans="28:31">
      <c r="AB387" s="92"/>
      <c r="AC387" s="93"/>
      <c r="AD387" s="94"/>
      <c r="AE387" s="94"/>
    </row>
    <row r="388" spans="28:31">
      <c r="AB388" s="92"/>
      <c r="AC388" s="93"/>
      <c r="AD388" s="94"/>
      <c r="AE388" s="94"/>
    </row>
    <row r="389" spans="28:31">
      <c r="AB389" s="92"/>
      <c r="AC389" s="93"/>
      <c r="AD389" s="94"/>
      <c r="AE389" s="94"/>
    </row>
    <row r="390" spans="28:31">
      <c r="AB390" s="92"/>
      <c r="AC390" s="93"/>
      <c r="AD390" s="94"/>
      <c r="AE390" s="94"/>
    </row>
    <row r="391" spans="28:31">
      <c r="AB391" s="92"/>
      <c r="AC391" s="93"/>
      <c r="AD391" s="94"/>
      <c r="AE391" s="94"/>
    </row>
    <row r="392" spans="28:31">
      <c r="AB392" s="92"/>
      <c r="AC392" s="93"/>
      <c r="AD392" s="94"/>
      <c r="AE392" s="94"/>
    </row>
    <row r="393" spans="28:31">
      <c r="AB393" s="92"/>
      <c r="AC393" s="93"/>
      <c r="AD393" s="94"/>
      <c r="AE393" s="94"/>
    </row>
    <row r="394" spans="28:31">
      <c r="AB394" s="92"/>
      <c r="AC394" s="93"/>
      <c r="AD394" s="94"/>
      <c r="AE394" s="94"/>
    </row>
    <row r="395" spans="28:31">
      <c r="AB395" s="92"/>
      <c r="AC395" s="93"/>
      <c r="AD395" s="94"/>
      <c r="AE395" s="94"/>
    </row>
    <row r="396" spans="28:31">
      <c r="AB396" s="92"/>
      <c r="AC396" s="93"/>
      <c r="AD396" s="94"/>
      <c r="AE396" s="94"/>
    </row>
    <row r="397" spans="28:31">
      <c r="AB397" s="92"/>
      <c r="AC397" s="93"/>
      <c r="AD397" s="94"/>
      <c r="AE397" s="94"/>
    </row>
    <row r="398" spans="28:31">
      <c r="AB398" s="92"/>
      <c r="AC398" s="93"/>
      <c r="AD398" s="94"/>
      <c r="AE398" s="94"/>
    </row>
    <row r="399" spans="28:31">
      <c r="AB399" s="92"/>
      <c r="AC399" s="93"/>
      <c r="AD399" s="94"/>
      <c r="AE399" s="94"/>
    </row>
    <row r="400" spans="28:31">
      <c r="AB400" s="92"/>
      <c r="AC400" s="93"/>
      <c r="AD400" s="94"/>
      <c r="AE400" s="94"/>
    </row>
    <row r="401" spans="28:31">
      <c r="AB401" s="92"/>
      <c r="AC401" s="93"/>
      <c r="AD401" s="94"/>
      <c r="AE401" s="94"/>
    </row>
    <row r="402" spans="28:31">
      <c r="AB402" s="92"/>
      <c r="AC402" s="93"/>
      <c r="AD402" s="94"/>
      <c r="AE402" s="94"/>
    </row>
    <row r="403" spans="28:31">
      <c r="AB403" s="92"/>
      <c r="AC403" s="93"/>
      <c r="AD403" s="94"/>
      <c r="AE403" s="94"/>
    </row>
    <row r="404" spans="28:31">
      <c r="AB404" s="92"/>
      <c r="AC404" s="93"/>
      <c r="AD404" s="94"/>
      <c r="AE404" s="94"/>
    </row>
    <row r="405" spans="28:31">
      <c r="AB405" s="92"/>
      <c r="AC405" s="93"/>
      <c r="AD405" s="94"/>
      <c r="AE405" s="94"/>
    </row>
    <row r="406" spans="28:31">
      <c r="AB406" s="92"/>
      <c r="AC406" s="93"/>
      <c r="AD406" s="94"/>
      <c r="AE406" s="94"/>
    </row>
    <row r="407" spans="28:31">
      <c r="AB407" s="92"/>
      <c r="AC407" s="93"/>
      <c r="AD407" s="94"/>
      <c r="AE407" s="94"/>
    </row>
    <row r="408" spans="28:31">
      <c r="AB408" s="92"/>
      <c r="AC408" s="93"/>
      <c r="AD408" s="94"/>
      <c r="AE408" s="94"/>
    </row>
    <row r="409" spans="28:31">
      <c r="AB409" s="92"/>
      <c r="AC409" s="93"/>
      <c r="AD409" s="94"/>
      <c r="AE409" s="94"/>
    </row>
    <row r="410" spans="28:31">
      <c r="AB410" s="92"/>
      <c r="AC410" s="93"/>
      <c r="AD410" s="94"/>
      <c r="AE410" s="94"/>
    </row>
    <row r="411" spans="28:31">
      <c r="AB411" s="92"/>
      <c r="AC411" s="93"/>
      <c r="AD411" s="94"/>
      <c r="AE411" s="94"/>
    </row>
    <row r="412" spans="28:31">
      <c r="AB412" s="92"/>
      <c r="AC412" s="93"/>
      <c r="AD412" s="94"/>
      <c r="AE412" s="94"/>
    </row>
    <row r="413" spans="28:31">
      <c r="AB413" s="92"/>
      <c r="AC413" s="93"/>
      <c r="AD413" s="94"/>
      <c r="AE413" s="94"/>
    </row>
    <row r="414" spans="28:31">
      <c r="AB414" s="92"/>
      <c r="AC414" s="93"/>
      <c r="AD414" s="94"/>
      <c r="AE414" s="94"/>
    </row>
    <row r="415" spans="28:31">
      <c r="AB415" s="92"/>
      <c r="AC415" s="93"/>
      <c r="AD415" s="94"/>
      <c r="AE415" s="94"/>
    </row>
    <row r="416" spans="28:31">
      <c r="AB416" s="92"/>
      <c r="AC416" s="93"/>
      <c r="AD416" s="94"/>
      <c r="AE416" s="94"/>
    </row>
    <row r="417" spans="28:31">
      <c r="AB417" s="92"/>
      <c r="AC417" s="93"/>
      <c r="AD417" s="94"/>
      <c r="AE417" s="94"/>
    </row>
  </sheetData>
  <mergeCells count="53"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  <mergeCell ref="AN2:AN4"/>
    <mergeCell ref="AL2:AL4"/>
    <mergeCell ref="AE3:AE4"/>
    <mergeCell ref="AD3:AD4"/>
    <mergeCell ref="AC3:AC4"/>
    <mergeCell ref="Z3:Z4"/>
    <mergeCell ref="AA3:AA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E2:E4"/>
    <mergeCell ref="Q3:Q4"/>
    <mergeCell ref="P3:P4"/>
    <mergeCell ref="U3:U4"/>
    <mergeCell ref="V3:V4"/>
    <mergeCell ref="A7:A8"/>
    <mergeCell ref="A15:A17"/>
    <mergeCell ref="A21:A22"/>
    <mergeCell ref="A24:A26"/>
    <mergeCell ref="A29:A31"/>
    <mergeCell ref="A41:A42"/>
    <mergeCell ref="A46:A49"/>
    <mergeCell ref="A54:A55"/>
    <mergeCell ref="A71:A72"/>
    <mergeCell ref="A95:A97"/>
    <mergeCell ref="A115:A117"/>
    <mergeCell ref="A98:A99"/>
    <mergeCell ref="A102:A103"/>
    <mergeCell ref="A106:A107"/>
    <mergeCell ref="A109:A110"/>
    <mergeCell ref="A112:A11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2020-07-03T03:28:27Z</cp:lastPrinted>
  <dcterms:created xsi:type="dcterms:W3CDTF">2020-04-01T07:15:43Z</dcterms:created>
  <dcterms:modified xsi:type="dcterms:W3CDTF">2020-07-03T03:30:50Z</dcterms:modified>
</cp:coreProperties>
</file>