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พ.ร.บ.ที่ดินเเละสิ่งปลูกสร้าง\รายชื่อผู้ชำระภาษี ปี พ.ศ. 2564\"/>
    </mc:Choice>
  </mc:AlternateContent>
  <bookViews>
    <workbookView xWindow="0" yWindow="0" windowWidth="20490" windowHeight="78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R226" i="1" l="1"/>
  <c r="S226" i="1"/>
  <c r="T226" i="1" s="1"/>
  <c r="U226" i="1" s="1"/>
  <c r="R225" i="1"/>
  <c r="S225" i="1" s="1"/>
  <c r="P225" i="1"/>
  <c r="U225" i="1" l="1"/>
  <c r="T225" i="1"/>
  <c r="P185" i="1"/>
  <c r="R185" i="1" s="1"/>
  <c r="S185" i="1" s="1"/>
  <c r="T185" i="1" l="1"/>
  <c r="U185" i="1" s="1"/>
  <c r="P36" i="1"/>
  <c r="R36" i="1" s="1"/>
  <c r="S36" i="1" s="1"/>
  <c r="T36" i="1" l="1"/>
  <c r="U36" i="1" s="1"/>
  <c r="P246" i="1" l="1"/>
  <c r="R246" i="1" s="1"/>
  <c r="S246" i="1" s="1"/>
  <c r="T246" i="1" l="1"/>
  <c r="U246" i="1" s="1"/>
  <c r="P139" i="1" l="1"/>
  <c r="R139" i="1" s="1"/>
  <c r="S139" i="1" s="1"/>
  <c r="T139" i="1" l="1"/>
  <c r="U139" i="1" s="1"/>
  <c r="P275" i="1" l="1"/>
  <c r="R275" i="1" s="1"/>
  <c r="S275" i="1" s="1"/>
  <c r="P274" i="1"/>
  <c r="R274" i="1" s="1"/>
  <c r="P138" i="1"/>
  <c r="R138" i="1" s="1"/>
  <c r="P55" i="1"/>
  <c r="R55" i="1" s="1"/>
  <c r="P54" i="1"/>
  <c r="R54" i="1" s="1"/>
  <c r="P53" i="1"/>
  <c r="R53" i="1" s="1"/>
  <c r="R276" i="1" l="1"/>
  <c r="T275" i="1"/>
  <c r="U275" i="1" s="1"/>
  <c r="S274" i="1"/>
  <c r="S138" i="1"/>
  <c r="S54" i="1"/>
  <c r="S53" i="1"/>
  <c r="S55" i="1"/>
  <c r="S276" i="1" l="1"/>
  <c r="T276" i="1" s="1"/>
  <c r="T274" i="1"/>
  <c r="U274" i="1" s="1"/>
  <c r="U276" i="1" s="1"/>
  <c r="T138" i="1"/>
  <c r="U138" i="1" s="1"/>
  <c r="T54" i="1"/>
  <c r="U54" i="1" s="1"/>
  <c r="T55" i="1"/>
  <c r="U55" i="1" s="1"/>
  <c r="T53" i="1"/>
  <c r="U53" i="1" s="1"/>
  <c r="P44" i="1" l="1"/>
  <c r="R44" i="1" s="1"/>
  <c r="S44" i="1" s="1"/>
  <c r="T44" i="1" l="1"/>
  <c r="U44" i="1" s="1"/>
  <c r="P40" i="1" l="1"/>
  <c r="R40" i="1" s="1"/>
  <c r="P240" i="1"/>
  <c r="R240" i="1" s="1"/>
  <c r="S240" i="1" s="1"/>
  <c r="P119" i="1"/>
  <c r="R119" i="1" s="1"/>
  <c r="S119" i="1" s="1"/>
  <c r="P118" i="1"/>
  <c r="R118" i="1" s="1"/>
  <c r="P51" i="1"/>
  <c r="R51" i="1" s="1"/>
  <c r="P272" i="1"/>
  <c r="R272" i="1" s="1"/>
  <c r="P271" i="1"/>
  <c r="R271" i="1" s="1"/>
  <c r="R120" i="1" l="1"/>
  <c r="S40" i="1"/>
  <c r="T240" i="1"/>
  <c r="U240" i="1" s="1"/>
  <c r="T119" i="1"/>
  <c r="U119" i="1" s="1"/>
  <c r="S118" i="1"/>
  <c r="S51" i="1"/>
  <c r="S272" i="1"/>
  <c r="R273" i="1"/>
  <c r="S271" i="1"/>
  <c r="T40" i="1" l="1"/>
  <c r="U40" i="1" s="1"/>
  <c r="S120" i="1"/>
  <c r="T120" i="1" s="1"/>
  <c r="T118" i="1"/>
  <c r="U118" i="1" s="1"/>
  <c r="U120" i="1" s="1"/>
  <c r="T51" i="1"/>
  <c r="U51" i="1" s="1"/>
  <c r="T272" i="1"/>
  <c r="U272" i="1" s="1"/>
  <c r="S273" i="1"/>
  <c r="T273" i="1" s="1"/>
  <c r="T271" i="1"/>
  <c r="U271" i="1" s="1"/>
  <c r="U273" i="1" l="1"/>
  <c r="P259" i="1"/>
  <c r="R259" i="1" s="1"/>
  <c r="P9" i="1"/>
  <c r="R9" i="1" s="1"/>
  <c r="P8" i="1"/>
  <c r="R8" i="1" s="1"/>
  <c r="P227" i="1"/>
  <c r="R227" i="1" s="1"/>
  <c r="S259" i="1" l="1"/>
  <c r="S9" i="1"/>
  <c r="S8" i="1"/>
  <c r="S227" i="1"/>
  <c r="T259" i="1" l="1"/>
  <c r="U259" i="1" s="1"/>
  <c r="T9" i="1"/>
  <c r="U9" i="1" s="1"/>
  <c r="T8" i="1"/>
  <c r="U8" i="1" s="1"/>
  <c r="T227" i="1"/>
  <c r="U227" i="1" s="1"/>
  <c r="P280" i="1" l="1"/>
  <c r="R280" i="1" s="1"/>
  <c r="P279" i="1"/>
  <c r="R279" i="1" s="1"/>
  <c r="P260" i="1"/>
  <c r="R260" i="1" s="1"/>
  <c r="S280" i="1" l="1"/>
  <c r="T280" i="1" s="1"/>
  <c r="S279" i="1"/>
  <c r="S260" i="1"/>
  <c r="T279" i="1" l="1"/>
  <c r="T260" i="1"/>
  <c r="U260" i="1" s="1"/>
  <c r="P255" i="1" l="1"/>
  <c r="R255" i="1" s="1"/>
  <c r="S255" i="1" s="1"/>
  <c r="T255" i="1" l="1"/>
  <c r="U255" i="1" s="1"/>
  <c r="P268" i="1"/>
  <c r="R268" i="1" s="1"/>
  <c r="S268" i="1" l="1"/>
  <c r="T268" i="1" l="1"/>
  <c r="U268" i="1" s="1"/>
  <c r="P96" i="1" l="1"/>
  <c r="R96" i="1" s="1"/>
  <c r="S96" i="1" s="1"/>
  <c r="P58" i="1"/>
  <c r="R58" i="1" s="1"/>
  <c r="S58" i="1" s="1"/>
  <c r="P57" i="1"/>
  <c r="R57" i="1" s="1"/>
  <c r="R59" i="1" l="1"/>
  <c r="S59" i="1" s="1"/>
  <c r="T59" i="1" s="1"/>
  <c r="U59" i="1" s="1"/>
  <c r="T96" i="1"/>
  <c r="U96" i="1" s="1"/>
  <c r="T58" i="1"/>
  <c r="U58" i="1" s="1"/>
  <c r="S57" i="1"/>
  <c r="T57" i="1" l="1"/>
  <c r="U57" i="1" s="1"/>
  <c r="P261" i="1" l="1"/>
  <c r="R261" i="1" s="1"/>
  <c r="P262" i="1"/>
  <c r="R262" i="1" s="1"/>
  <c r="P263" i="1"/>
  <c r="R263" i="1" s="1"/>
  <c r="P264" i="1"/>
  <c r="R264" i="1" s="1"/>
  <c r="P265" i="1"/>
  <c r="R265" i="1" s="1"/>
  <c r="P267" i="1"/>
  <c r="R267" i="1" s="1"/>
  <c r="P269" i="1"/>
  <c r="R269" i="1" s="1"/>
  <c r="P277" i="1"/>
  <c r="R277" i="1" s="1"/>
  <c r="P278" i="1"/>
  <c r="R278" i="1" s="1"/>
  <c r="P257" i="1"/>
  <c r="R257" i="1" s="1"/>
  <c r="R266" i="1" l="1"/>
  <c r="R270" i="1"/>
  <c r="S277" i="1"/>
  <c r="S267" i="1"/>
  <c r="S264" i="1"/>
  <c r="S262" i="1"/>
  <c r="S257" i="1"/>
  <c r="S278" i="1"/>
  <c r="S269" i="1"/>
  <c r="S265" i="1"/>
  <c r="S263" i="1"/>
  <c r="S261" i="1"/>
  <c r="P256" i="1"/>
  <c r="R256" i="1" s="1"/>
  <c r="R258" i="1" s="1"/>
  <c r="P254" i="1"/>
  <c r="R254" i="1" s="1"/>
  <c r="P252" i="1"/>
  <c r="R252" i="1" s="1"/>
  <c r="P251" i="1"/>
  <c r="R251" i="1" s="1"/>
  <c r="P250" i="1"/>
  <c r="R250" i="1" s="1"/>
  <c r="P249" i="1"/>
  <c r="R249" i="1" s="1"/>
  <c r="P248" i="1"/>
  <c r="R248" i="1" s="1"/>
  <c r="P245" i="1"/>
  <c r="R245" i="1" s="1"/>
  <c r="R247" i="1" s="1"/>
  <c r="S247" i="1" s="1"/>
  <c r="T247" i="1" s="1"/>
  <c r="U247" i="1" s="1"/>
  <c r="P243" i="1"/>
  <c r="R243" i="1" s="1"/>
  <c r="P242" i="1"/>
  <c r="R242" i="1" s="1"/>
  <c r="P241" i="1"/>
  <c r="R241" i="1" s="1"/>
  <c r="P239" i="1"/>
  <c r="R239" i="1" s="1"/>
  <c r="P237" i="1"/>
  <c r="R237" i="1" s="1"/>
  <c r="P236" i="1"/>
  <c r="R236" i="1" s="1"/>
  <c r="P235" i="1"/>
  <c r="R235" i="1" s="1"/>
  <c r="P233" i="1"/>
  <c r="R233" i="1" s="1"/>
  <c r="P232" i="1"/>
  <c r="R232" i="1" s="1"/>
  <c r="P231" i="1"/>
  <c r="R231" i="1" s="1"/>
  <c r="P229" i="1"/>
  <c r="R229" i="1" s="1"/>
  <c r="P228" i="1"/>
  <c r="R228" i="1" s="1"/>
  <c r="P224" i="1"/>
  <c r="R224" i="1" s="1"/>
  <c r="P223" i="1"/>
  <c r="R223" i="1" s="1"/>
  <c r="P221" i="1"/>
  <c r="R221" i="1" s="1"/>
  <c r="P220" i="1"/>
  <c r="R220" i="1" s="1"/>
  <c r="P219" i="1"/>
  <c r="R219" i="1" s="1"/>
  <c r="P218" i="1"/>
  <c r="R218" i="1" s="1"/>
  <c r="P217" i="1"/>
  <c r="R217" i="1" s="1"/>
  <c r="P216" i="1"/>
  <c r="R216" i="1" s="1"/>
  <c r="P215" i="1"/>
  <c r="R215" i="1" s="1"/>
  <c r="P214" i="1"/>
  <c r="R214" i="1" s="1"/>
  <c r="P212" i="1"/>
  <c r="R212" i="1" s="1"/>
  <c r="P211" i="1"/>
  <c r="R211" i="1" s="1"/>
  <c r="P209" i="1"/>
  <c r="R209" i="1" s="1"/>
  <c r="P208" i="1"/>
  <c r="R208" i="1" s="1"/>
  <c r="P206" i="1"/>
  <c r="R206" i="1" s="1"/>
  <c r="P205" i="1"/>
  <c r="R205" i="1" s="1"/>
  <c r="P204" i="1"/>
  <c r="R204" i="1" s="1"/>
  <c r="P203" i="1"/>
  <c r="R203" i="1" s="1"/>
  <c r="P202" i="1"/>
  <c r="R202" i="1" s="1"/>
  <c r="S202" i="1" s="1"/>
  <c r="P201" i="1"/>
  <c r="R201" i="1" s="1"/>
  <c r="P200" i="1"/>
  <c r="R200" i="1" s="1"/>
  <c r="P198" i="1"/>
  <c r="R198" i="1" s="1"/>
  <c r="P197" i="1"/>
  <c r="R197" i="1" s="1"/>
  <c r="P196" i="1"/>
  <c r="R196" i="1" s="1"/>
  <c r="P194" i="1"/>
  <c r="R194" i="1" s="1"/>
  <c r="P193" i="1"/>
  <c r="R193" i="1" s="1"/>
  <c r="P191" i="1"/>
  <c r="R191" i="1" s="1"/>
  <c r="P190" i="1"/>
  <c r="R190" i="1" s="1"/>
  <c r="P188" i="1"/>
  <c r="R188" i="1" s="1"/>
  <c r="P187" i="1"/>
  <c r="R187" i="1" s="1"/>
  <c r="P184" i="1"/>
  <c r="R184" i="1" s="1"/>
  <c r="P183" i="1"/>
  <c r="R183" i="1" s="1"/>
  <c r="P182" i="1"/>
  <c r="R182" i="1" s="1"/>
  <c r="P180" i="1"/>
  <c r="R180" i="1" s="1"/>
  <c r="P179" i="1"/>
  <c r="R179" i="1" s="1"/>
  <c r="P178" i="1"/>
  <c r="R178" i="1" s="1"/>
  <c r="P177" i="1"/>
  <c r="R177" i="1" s="1"/>
  <c r="P176" i="1"/>
  <c r="R176" i="1" s="1"/>
  <c r="P174" i="1"/>
  <c r="R174" i="1" s="1"/>
  <c r="P173" i="1"/>
  <c r="R173" i="1" s="1"/>
  <c r="P172" i="1"/>
  <c r="R172" i="1" s="1"/>
  <c r="P170" i="1"/>
  <c r="R170" i="1" s="1"/>
  <c r="P169" i="1"/>
  <c r="R169" i="1" s="1"/>
  <c r="P168" i="1"/>
  <c r="R168" i="1" s="1"/>
  <c r="P167" i="1"/>
  <c r="R167" i="1" s="1"/>
  <c r="P166" i="1"/>
  <c r="R166" i="1" s="1"/>
  <c r="P165" i="1"/>
  <c r="R165" i="1" s="1"/>
  <c r="P163" i="1"/>
  <c r="R163" i="1" s="1"/>
  <c r="P162" i="1"/>
  <c r="R162" i="1" s="1"/>
  <c r="P160" i="1"/>
  <c r="R160" i="1" s="1"/>
  <c r="P159" i="1"/>
  <c r="R159" i="1" s="1"/>
  <c r="P158" i="1"/>
  <c r="R158" i="1" s="1"/>
  <c r="P157" i="1"/>
  <c r="R157" i="1" s="1"/>
  <c r="P155" i="1"/>
  <c r="R155" i="1" s="1"/>
  <c r="P154" i="1"/>
  <c r="R154" i="1" s="1"/>
  <c r="P153" i="1"/>
  <c r="R153" i="1" s="1"/>
  <c r="P151" i="1"/>
  <c r="R151" i="1" s="1"/>
  <c r="P150" i="1"/>
  <c r="R150" i="1" s="1"/>
  <c r="P149" i="1"/>
  <c r="R149" i="1" s="1"/>
  <c r="P147" i="1"/>
  <c r="R147" i="1" s="1"/>
  <c r="P146" i="1"/>
  <c r="R146" i="1" s="1"/>
  <c r="P145" i="1"/>
  <c r="R145" i="1" s="1"/>
  <c r="P144" i="1"/>
  <c r="R144" i="1" s="1"/>
  <c r="P143" i="1"/>
  <c r="R143" i="1" s="1"/>
  <c r="P142" i="1"/>
  <c r="R142" i="1" s="1"/>
  <c r="P141" i="1"/>
  <c r="R141" i="1" s="1"/>
  <c r="P140" i="1"/>
  <c r="R140" i="1" s="1"/>
  <c r="P136" i="1"/>
  <c r="R136" i="1" s="1"/>
  <c r="P135" i="1"/>
  <c r="R135" i="1" s="1"/>
  <c r="P134" i="1"/>
  <c r="R134" i="1" s="1"/>
  <c r="P132" i="1"/>
  <c r="R132" i="1" s="1"/>
  <c r="P131" i="1"/>
  <c r="R131" i="1" s="1"/>
  <c r="P129" i="1"/>
  <c r="R129" i="1" s="1"/>
  <c r="P128" i="1"/>
  <c r="R128" i="1" s="1"/>
  <c r="P127" i="1"/>
  <c r="R127" i="1" s="1"/>
  <c r="P125" i="1"/>
  <c r="R125" i="1" s="1"/>
  <c r="P124" i="1"/>
  <c r="R124" i="1" s="1"/>
  <c r="P123" i="1"/>
  <c r="R123" i="1" s="1"/>
  <c r="P122" i="1"/>
  <c r="R122" i="1" s="1"/>
  <c r="P121" i="1"/>
  <c r="R121" i="1" s="1"/>
  <c r="P116" i="1"/>
  <c r="R116" i="1" s="1"/>
  <c r="P115" i="1"/>
  <c r="R115" i="1" s="1"/>
  <c r="P114" i="1"/>
  <c r="R114" i="1" s="1"/>
  <c r="P112" i="1"/>
  <c r="R112" i="1" s="1"/>
  <c r="P111" i="1"/>
  <c r="R111" i="1" s="1"/>
  <c r="P110" i="1"/>
  <c r="R110" i="1" s="1"/>
  <c r="P109" i="1"/>
  <c r="R109" i="1" s="1"/>
  <c r="P107" i="1"/>
  <c r="R107" i="1" s="1"/>
  <c r="P106" i="1"/>
  <c r="R106" i="1" s="1"/>
  <c r="P105" i="1"/>
  <c r="R105" i="1" s="1"/>
  <c r="P104" i="1"/>
  <c r="R104" i="1" s="1"/>
  <c r="P102" i="1"/>
  <c r="R102" i="1" s="1"/>
  <c r="P101" i="1"/>
  <c r="R101" i="1" s="1"/>
  <c r="P100" i="1"/>
  <c r="R100" i="1" s="1"/>
  <c r="P99" i="1"/>
  <c r="R99" i="1" s="1"/>
  <c r="P98" i="1"/>
  <c r="R98" i="1" s="1"/>
  <c r="P97" i="1"/>
  <c r="R97" i="1" s="1"/>
  <c r="P95" i="1"/>
  <c r="R95" i="1" s="1"/>
  <c r="P93" i="1"/>
  <c r="R93" i="1" s="1"/>
  <c r="P92" i="1"/>
  <c r="R92" i="1" s="1"/>
  <c r="P91" i="1"/>
  <c r="R91" i="1" s="1"/>
  <c r="P90" i="1"/>
  <c r="R90" i="1" s="1"/>
  <c r="P89" i="1"/>
  <c r="R89" i="1" s="1"/>
  <c r="P88" i="1"/>
  <c r="R88" i="1" s="1"/>
  <c r="P87" i="1"/>
  <c r="R87" i="1" s="1"/>
  <c r="P86" i="1"/>
  <c r="R86" i="1" s="1"/>
  <c r="P85" i="1"/>
  <c r="R85" i="1" s="1"/>
  <c r="P84" i="1"/>
  <c r="R84" i="1" s="1"/>
  <c r="P83" i="1"/>
  <c r="R83" i="1" s="1"/>
  <c r="P82" i="1"/>
  <c r="R82" i="1" s="1"/>
  <c r="P81" i="1"/>
  <c r="R81" i="1" s="1"/>
  <c r="P80" i="1"/>
  <c r="R80" i="1" s="1"/>
  <c r="P78" i="1"/>
  <c r="R78" i="1" s="1"/>
  <c r="P77" i="1"/>
  <c r="R77" i="1" s="1"/>
  <c r="P76" i="1"/>
  <c r="R76" i="1" s="1"/>
  <c r="P74" i="1"/>
  <c r="R74" i="1" s="1"/>
  <c r="P73" i="1"/>
  <c r="R73" i="1" s="1"/>
  <c r="P71" i="1"/>
  <c r="R71" i="1" s="1"/>
  <c r="P70" i="1"/>
  <c r="R70" i="1" s="1"/>
  <c r="P68" i="1"/>
  <c r="R68" i="1" s="1"/>
  <c r="P67" i="1"/>
  <c r="R67" i="1" s="1"/>
  <c r="P66" i="1"/>
  <c r="R66" i="1" s="1"/>
  <c r="P65" i="1"/>
  <c r="R65" i="1" s="1"/>
  <c r="P64" i="1"/>
  <c r="R64" i="1" s="1"/>
  <c r="P63" i="1"/>
  <c r="R63" i="1" s="1"/>
  <c r="P62" i="1"/>
  <c r="R62" i="1" s="1"/>
  <c r="P61" i="1"/>
  <c r="R61" i="1" s="1"/>
  <c r="P60" i="1"/>
  <c r="R60" i="1" s="1"/>
  <c r="P52" i="1"/>
  <c r="R52" i="1" s="1"/>
  <c r="P50" i="1"/>
  <c r="R50" i="1" s="1"/>
  <c r="P49" i="1"/>
  <c r="R49" i="1" s="1"/>
  <c r="S49" i="1" s="1"/>
  <c r="P48" i="1"/>
  <c r="R48" i="1" s="1"/>
  <c r="P47" i="1"/>
  <c r="R47" i="1" s="1"/>
  <c r="S47" i="1" s="1"/>
  <c r="P46" i="1"/>
  <c r="R46" i="1" s="1"/>
  <c r="P45" i="1"/>
  <c r="R45" i="1" s="1"/>
  <c r="P42" i="1"/>
  <c r="R42" i="1" s="1"/>
  <c r="P41" i="1"/>
  <c r="R41" i="1" s="1"/>
  <c r="P38" i="1"/>
  <c r="R38" i="1" s="1"/>
  <c r="P37" i="1"/>
  <c r="R37" i="1" s="1"/>
  <c r="S37" i="1" s="1"/>
  <c r="P35" i="1"/>
  <c r="R35" i="1" s="1"/>
  <c r="P34" i="1"/>
  <c r="R34" i="1" s="1"/>
  <c r="R186" i="1" l="1"/>
  <c r="S186" i="1" s="1"/>
  <c r="R56" i="1"/>
  <c r="R253" i="1"/>
  <c r="R161" i="1"/>
  <c r="S161" i="1" s="1"/>
  <c r="R189" i="1"/>
  <c r="R130" i="1"/>
  <c r="S130" i="1" s="1"/>
  <c r="R133" i="1"/>
  <c r="R171" i="1"/>
  <c r="S171" i="1" s="1"/>
  <c r="T171" i="1" s="1"/>
  <c r="U171" i="1" s="1"/>
  <c r="R156" i="1"/>
  <c r="R230" i="1"/>
  <c r="R39" i="1"/>
  <c r="S39" i="1" s="1"/>
  <c r="T39" i="1" s="1"/>
  <c r="U39" i="1" s="1"/>
  <c r="R69" i="1"/>
  <c r="R103" i="1"/>
  <c r="R108" i="1"/>
  <c r="R113" i="1"/>
  <c r="S113" i="1" s="1"/>
  <c r="R244" i="1"/>
  <c r="R75" i="1"/>
  <c r="S75" i="1" s="1"/>
  <c r="R117" i="1"/>
  <c r="S117" i="1" s="1"/>
  <c r="R234" i="1"/>
  <c r="R175" i="1"/>
  <c r="R79" i="1"/>
  <c r="R94" i="1"/>
  <c r="R137" i="1"/>
  <c r="R148" i="1"/>
  <c r="R152" i="1"/>
  <c r="R164" i="1"/>
  <c r="R181" i="1"/>
  <c r="R207" i="1"/>
  <c r="R210" i="1"/>
  <c r="R213" i="1"/>
  <c r="R238" i="1"/>
  <c r="S266" i="1"/>
  <c r="R43" i="1"/>
  <c r="R72" i="1"/>
  <c r="R126" i="1"/>
  <c r="R192" i="1"/>
  <c r="R195" i="1"/>
  <c r="R199" i="1"/>
  <c r="R222" i="1"/>
  <c r="S258" i="1"/>
  <c r="S270" i="1"/>
  <c r="T37" i="1"/>
  <c r="U37" i="1" s="1"/>
  <c r="T202" i="1"/>
  <c r="U202" i="1" s="1"/>
  <c r="T47" i="1"/>
  <c r="U47" i="1" s="1"/>
  <c r="T263" i="1"/>
  <c r="U263" i="1" s="1"/>
  <c r="T269" i="1"/>
  <c r="U269" i="1" s="1"/>
  <c r="T257" i="1"/>
  <c r="U257" i="1" s="1"/>
  <c r="T49" i="1"/>
  <c r="U49" i="1" s="1"/>
  <c r="T261" i="1"/>
  <c r="U261" i="1" s="1"/>
  <c r="T265" i="1"/>
  <c r="U265" i="1" s="1"/>
  <c r="T278" i="1"/>
  <c r="U278" i="1" s="1"/>
  <c r="T262" i="1"/>
  <c r="U262" i="1" s="1"/>
  <c r="T264" i="1"/>
  <c r="U264" i="1" s="1"/>
  <c r="T267" i="1"/>
  <c r="U267" i="1" s="1"/>
  <c r="T277" i="1"/>
  <c r="U277" i="1" s="1"/>
  <c r="S35" i="1"/>
  <c r="S38" i="1"/>
  <c r="S48" i="1"/>
  <c r="S50" i="1"/>
  <c r="S60" i="1"/>
  <c r="S34" i="1"/>
  <c r="S41" i="1"/>
  <c r="S45" i="1"/>
  <c r="S52" i="1"/>
  <c r="S61" i="1"/>
  <c r="S63" i="1"/>
  <c r="S65" i="1"/>
  <c r="S42" i="1"/>
  <c r="S46" i="1"/>
  <c r="S62" i="1"/>
  <c r="S64" i="1"/>
  <c r="S66" i="1"/>
  <c r="S67" i="1"/>
  <c r="S70" i="1"/>
  <c r="S73" i="1"/>
  <c r="S76" i="1"/>
  <c r="S78" i="1"/>
  <c r="S81" i="1"/>
  <c r="S83" i="1"/>
  <c r="S85" i="1"/>
  <c r="S87" i="1"/>
  <c r="S89" i="1"/>
  <c r="S91" i="1"/>
  <c r="S68" i="1"/>
  <c r="S71" i="1"/>
  <c r="S74" i="1"/>
  <c r="S77" i="1"/>
  <c r="S80" i="1"/>
  <c r="S82" i="1"/>
  <c r="S84" i="1"/>
  <c r="S86" i="1"/>
  <c r="S88" i="1"/>
  <c r="S90" i="1"/>
  <c r="S93" i="1"/>
  <c r="S98" i="1"/>
  <c r="S100" i="1"/>
  <c r="S102" i="1"/>
  <c r="S105" i="1"/>
  <c r="S107" i="1"/>
  <c r="S110" i="1"/>
  <c r="S92" i="1"/>
  <c r="S95" i="1"/>
  <c r="S97" i="1"/>
  <c r="S99" i="1"/>
  <c r="S101" i="1"/>
  <c r="S104" i="1"/>
  <c r="S106" i="1"/>
  <c r="S109" i="1"/>
  <c r="S112" i="1"/>
  <c r="S115" i="1"/>
  <c r="S121" i="1"/>
  <c r="S123" i="1"/>
  <c r="S125" i="1"/>
  <c r="S128" i="1"/>
  <c r="S131" i="1"/>
  <c r="S134" i="1"/>
  <c r="S136" i="1"/>
  <c r="S141" i="1"/>
  <c r="S143" i="1"/>
  <c r="S145" i="1"/>
  <c r="S147" i="1"/>
  <c r="S150" i="1"/>
  <c r="S153" i="1"/>
  <c r="S155" i="1"/>
  <c r="S158" i="1"/>
  <c r="S160" i="1"/>
  <c r="S163" i="1"/>
  <c r="S165" i="1"/>
  <c r="S167" i="1"/>
  <c r="S169" i="1"/>
  <c r="S172" i="1"/>
  <c r="S174" i="1"/>
  <c r="S177" i="1"/>
  <c r="S179" i="1"/>
  <c r="S182" i="1"/>
  <c r="S187" i="1"/>
  <c r="S190" i="1"/>
  <c r="S193" i="1"/>
  <c r="S196" i="1"/>
  <c r="S198" i="1"/>
  <c r="S204" i="1"/>
  <c r="S206" i="1"/>
  <c r="S209" i="1"/>
  <c r="S212" i="1"/>
  <c r="S215" i="1"/>
  <c r="S217" i="1"/>
  <c r="S219" i="1"/>
  <c r="S221" i="1"/>
  <c r="S228" i="1"/>
  <c r="S231" i="1"/>
  <c r="S233" i="1"/>
  <c r="S236" i="1"/>
  <c r="S239" i="1"/>
  <c r="S242" i="1"/>
  <c r="S245" i="1"/>
  <c r="S249" i="1"/>
  <c r="S251" i="1"/>
  <c r="S254" i="1"/>
  <c r="S256" i="1"/>
  <c r="S111" i="1"/>
  <c r="S114" i="1"/>
  <c r="S116" i="1"/>
  <c r="S122" i="1"/>
  <c r="S124" i="1"/>
  <c r="S127" i="1"/>
  <c r="S129" i="1"/>
  <c r="S132" i="1"/>
  <c r="S135" i="1"/>
  <c r="S140" i="1"/>
  <c r="S142" i="1"/>
  <c r="S144" i="1"/>
  <c r="S146" i="1"/>
  <c r="S149" i="1"/>
  <c r="S151" i="1"/>
  <c r="S154" i="1"/>
  <c r="S157" i="1"/>
  <c r="S159" i="1"/>
  <c r="S162" i="1"/>
  <c r="S166" i="1"/>
  <c r="S168" i="1"/>
  <c r="S170" i="1"/>
  <c r="S173" i="1"/>
  <c r="S176" i="1"/>
  <c r="S178" i="1"/>
  <c r="S180" i="1"/>
  <c r="S183" i="1"/>
  <c r="S184" i="1"/>
  <c r="S188" i="1"/>
  <c r="S191" i="1"/>
  <c r="S194" i="1"/>
  <c r="S197" i="1"/>
  <c r="S200" i="1"/>
  <c r="S201" i="1"/>
  <c r="S203" i="1"/>
  <c r="S205" i="1"/>
  <c r="S208" i="1"/>
  <c r="S211" i="1"/>
  <c r="S214" i="1"/>
  <c r="S216" i="1"/>
  <c r="S218" i="1"/>
  <c r="S220" i="1"/>
  <c r="S223" i="1"/>
  <c r="S224" i="1"/>
  <c r="S229" i="1"/>
  <c r="S232" i="1"/>
  <c r="S235" i="1"/>
  <c r="S237" i="1"/>
  <c r="S241" i="1"/>
  <c r="S243" i="1"/>
  <c r="S248" i="1"/>
  <c r="S250" i="1"/>
  <c r="S252" i="1"/>
  <c r="P31" i="1"/>
  <c r="R31" i="1" s="1"/>
  <c r="S31" i="1" s="1"/>
  <c r="P32" i="1"/>
  <c r="R32" i="1" s="1"/>
  <c r="P30" i="1"/>
  <c r="R30" i="1" s="1"/>
  <c r="P28" i="1"/>
  <c r="R28" i="1" s="1"/>
  <c r="P27" i="1"/>
  <c r="R27" i="1" s="1"/>
  <c r="P26" i="1"/>
  <c r="R26" i="1" s="1"/>
  <c r="P25" i="1"/>
  <c r="R25" i="1" s="1"/>
  <c r="P23" i="1"/>
  <c r="R23" i="1" s="1"/>
  <c r="P22" i="1"/>
  <c r="R22" i="1" s="1"/>
  <c r="P21" i="1"/>
  <c r="R21" i="1" s="1"/>
  <c r="P19" i="1"/>
  <c r="R19" i="1" s="1"/>
  <c r="P18" i="1"/>
  <c r="R18" i="1" s="1"/>
  <c r="P17" i="1"/>
  <c r="R17" i="1" s="1"/>
  <c r="P15" i="1"/>
  <c r="R15" i="1" s="1"/>
  <c r="P14" i="1"/>
  <c r="R14" i="1" s="1"/>
  <c r="P12" i="1"/>
  <c r="R12" i="1" s="1"/>
  <c r="P11" i="1"/>
  <c r="R11" i="1" s="1"/>
  <c r="P10" i="1"/>
  <c r="R10" i="1" s="1"/>
  <c r="P7" i="1"/>
  <c r="R7" i="1" s="1"/>
  <c r="P5" i="1"/>
  <c r="R5" i="1" s="1"/>
  <c r="P4" i="1"/>
  <c r="R4" i="1" s="1"/>
  <c r="S230" i="1" l="1"/>
  <c r="T230" i="1" s="1"/>
  <c r="U230" i="1" s="1"/>
  <c r="T186" i="1"/>
  <c r="U186" i="1" s="1"/>
  <c r="R33" i="1"/>
  <c r="S234" i="1"/>
  <c r="T234" i="1" s="1"/>
  <c r="U234" i="1" s="1"/>
  <c r="S156" i="1"/>
  <c r="T156" i="1" s="1"/>
  <c r="U156" i="1" s="1"/>
  <c r="S103" i="1"/>
  <c r="T103" i="1" s="1"/>
  <c r="U103" i="1" s="1"/>
  <c r="S56" i="1"/>
  <c r="T56" i="1" s="1"/>
  <c r="U56" i="1" s="1"/>
  <c r="S189" i="1"/>
  <c r="T189" i="1" s="1"/>
  <c r="U189" i="1" s="1"/>
  <c r="S133" i="1"/>
  <c r="T133" i="1" s="1"/>
  <c r="U133" i="1" s="1"/>
  <c r="S108" i="1"/>
  <c r="T108" i="1" s="1"/>
  <c r="U108" i="1" s="1"/>
  <c r="S69" i="1"/>
  <c r="T69" i="1" s="1"/>
  <c r="U69" i="1" s="1"/>
  <c r="S253" i="1"/>
  <c r="S244" i="1"/>
  <c r="T244" i="1" s="1"/>
  <c r="U244" i="1" s="1"/>
  <c r="R13" i="1"/>
  <c r="R24" i="1"/>
  <c r="S24" i="1" s="1"/>
  <c r="R29" i="1"/>
  <c r="S175" i="1"/>
  <c r="T175" i="1" s="1"/>
  <c r="U175" i="1" s="1"/>
  <c r="S222" i="1"/>
  <c r="S195" i="1"/>
  <c r="S126" i="1"/>
  <c r="T117" i="1"/>
  <c r="U117" i="1" s="1"/>
  <c r="T75" i="1"/>
  <c r="U75" i="1" s="1"/>
  <c r="S43" i="1"/>
  <c r="T43" i="1" s="1"/>
  <c r="U43" i="1" s="1"/>
  <c r="S238" i="1"/>
  <c r="T238" i="1" s="1"/>
  <c r="U238" i="1" s="1"/>
  <c r="S213" i="1"/>
  <c r="S210" i="1"/>
  <c r="S207" i="1"/>
  <c r="S181" i="1"/>
  <c r="S164" i="1"/>
  <c r="S152" i="1"/>
  <c r="S148" i="1"/>
  <c r="S137" i="1"/>
  <c r="S94" i="1"/>
  <c r="T94" i="1" s="1"/>
  <c r="U94" i="1" s="1"/>
  <c r="S79" i="1"/>
  <c r="R6" i="1"/>
  <c r="R16" i="1"/>
  <c r="R20" i="1"/>
  <c r="T270" i="1"/>
  <c r="U270" i="1" s="1"/>
  <c r="T258" i="1"/>
  <c r="U258" i="1" s="1"/>
  <c r="S199" i="1"/>
  <c r="S192" i="1"/>
  <c r="T161" i="1"/>
  <c r="U161" i="1" s="1"/>
  <c r="T130" i="1"/>
  <c r="U130" i="1" s="1"/>
  <c r="S72" i="1"/>
  <c r="T72" i="1" s="1"/>
  <c r="U72" i="1" s="1"/>
  <c r="T266" i="1"/>
  <c r="U266" i="1" s="1"/>
  <c r="T113" i="1"/>
  <c r="U113" i="1" s="1"/>
  <c r="T250" i="1"/>
  <c r="U250" i="1" s="1"/>
  <c r="T243" i="1"/>
  <c r="U243" i="1" s="1"/>
  <c r="T237" i="1"/>
  <c r="U237" i="1" s="1"/>
  <c r="T232" i="1"/>
  <c r="U232" i="1" s="1"/>
  <c r="T224" i="1"/>
  <c r="U224" i="1" s="1"/>
  <c r="T220" i="1"/>
  <c r="U220" i="1" s="1"/>
  <c r="T216" i="1"/>
  <c r="U216" i="1" s="1"/>
  <c r="T211" i="1"/>
  <c r="U211" i="1" s="1"/>
  <c r="T205" i="1"/>
  <c r="U205" i="1" s="1"/>
  <c r="T200" i="1"/>
  <c r="U200" i="1" s="1"/>
  <c r="T194" i="1"/>
  <c r="U194" i="1" s="1"/>
  <c r="T188" i="1"/>
  <c r="U188" i="1" s="1"/>
  <c r="T183" i="1"/>
  <c r="U183" i="1" s="1"/>
  <c r="T178" i="1"/>
  <c r="U178" i="1" s="1"/>
  <c r="T173" i="1"/>
  <c r="U173" i="1" s="1"/>
  <c r="T168" i="1"/>
  <c r="U168" i="1" s="1"/>
  <c r="T159" i="1"/>
  <c r="U159" i="1" s="1"/>
  <c r="T154" i="1"/>
  <c r="U154" i="1" s="1"/>
  <c r="T149" i="1"/>
  <c r="U149" i="1" s="1"/>
  <c r="T144" i="1"/>
  <c r="U144" i="1" s="1"/>
  <c r="T140" i="1"/>
  <c r="U140" i="1" s="1"/>
  <c r="T132" i="1"/>
  <c r="U132" i="1" s="1"/>
  <c r="T127" i="1"/>
  <c r="U127" i="1" s="1"/>
  <c r="T122" i="1"/>
  <c r="U122" i="1" s="1"/>
  <c r="T114" i="1"/>
  <c r="U114" i="1" s="1"/>
  <c r="T256" i="1"/>
  <c r="U256" i="1" s="1"/>
  <c r="T254" i="1"/>
  <c r="U254" i="1" s="1"/>
  <c r="T251" i="1"/>
  <c r="U251" i="1" s="1"/>
  <c r="T249" i="1"/>
  <c r="U249" i="1" s="1"/>
  <c r="T245" i="1"/>
  <c r="U245" i="1" s="1"/>
  <c r="T242" i="1"/>
  <c r="U242" i="1" s="1"/>
  <c r="T239" i="1"/>
  <c r="U239" i="1" s="1"/>
  <c r="T236" i="1"/>
  <c r="U236" i="1" s="1"/>
  <c r="T233" i="1"/>
  <c r="U233" i="1" s="1"/>
  <c r="T231" i="1"/>
  <c r="U231" i="1" s="1"/>
  <c r="T228" i="1"/>
  <c r="U228" i="1" s="1"/>
  <c r="T221" i="1"/>
  <c r="U221" i="1" s="1"/>
  <c r="T219" i="1"/>
  <c r="U219" i="1" s="1"/>
  <c r="T217" i="1"/>
  <c r="U217" i="1" s="1"/>
  <c r="T215" i="1"/>
  <c r="U215" i="1" s="1"/>
  <c r="T212" i="1"/>
  <c r="U212" i="1" s="1"/>
  <c r="T209" i="1"/>
  <c r="U209" i="1" s="1"/>
  <c r="T206" i="1"/>
  <c r="U206" i="1" s="1"/>
  <c r="T204" i="1"/>
  <c r="U204" i="1" s="1"/>
  <c r="T198" i="1"/>
  <c r="U198" i="1" s="1"/>
  <c r="T196" i="1"/>
  <c r="U196" i="1" s="1"/>
  <c r="T193" i="1"/>
  <c r="U193" i="1" s="1"/>
  <c r="T190" i="1"/>
  <c r="U190" i="1" s="1"/>
  <c r="T187" i="1"/>
  <c r="U187" i="1" s="1"/>
  <c r="T182" i="1"/>
  <c r="U182" i="1" s="1"/>
  <c r="T179" i="1"/>
  <c r="U179" i="1" s="1"/>
  <c r="T177" i="1"/>
  <c r="U177" i="1" s="1"/>
  <c r="T174" i="1"/>
  <c r="U174" i="1" s="1"/>
  <c r="T172" i="1"/>
  <c r="U172" i="1" s="1"/>
  <c r="T169" i="1"/>
  <c r="U169" i="1" s="1"/>
  <c r="T167" i="1"/>
  <c r="U167" i="1" s="1"/>
  <c r="T165" i="1"/>
  <c r="U165" i="1" s="1"/>
  <c r="T163" i="1"/>
  <c r="U163" i="1" s="1"/>
  <c r="T160" i="1"/>
  <c r="U160" i="1" s="1"/>
  <c r="T158" i="1"/>
  <c r="U158" i="1" s="1"/>
  <c r="T155" i="1"/>
  <c r="U155" i="1" s="1"/>
  <c r="T153" i="1"/>
  <c r="U153" i="1" s="1"/>
  <c r="T150" i="1"/>
  <c r="U150" i="1" s="1"/>
  <c r="T147" i="1"/>
  <c r="U147" i="1" s="1"/>
  <c r="T145" i="1"/>
  <c r="U145" i="1" s="1"/>
  <c r="T143" i="1"/>
  <c r="U143" i="1" s="1"/>
  <c r="T141" i="1"/>
  <c r="U141" i="1" s="1"/>
  <c r="T136" i="1"/>
  <c r="U136" i="1" s="1"/>
  <c r="T134" i="1"/>
  <c r="U134" i="1" s="1"/>
  <c r="T131" i="1"/>
  <c r="U131" i="1" s="1"/>
  <c r="T128" i="1"/>
  <c r="U128" i="1" s="1"/>
  <c r="T125" i="1"/>
  <c r="U125" i="1" s="1"/>
  <c r="T123" i="1"/>
  <c r="U123" i="1" s="1"/>
  <c r="T121" i="1"/>
  <c r="U121" i="1" s="1"/>
  <c r="T115" i="1"/>
  <c r="U115" i="1" s="1"/>
  <c r="T112" i="1"/>
  <c r="U112" i="1" s="1"/>
  <c r="T109" i="1"/>
  <c r="U109" i="1" s="1"/>
  <c r="T106" i="1"/>
  <c r="U106" i="1" s="1"/>
  <c r="T104" i="1"/>
  <c r="U104" i="1" s="1"/>
  <c r="T101" i="1"/>
  <c r="U101" i="1" s="1"/>
  <c r="T99" i="1"/>
  <c r="U99" i="1" s="1"/>
  <c r="T97" i="1"/>
  <c r="U97" i="1" s="1"/>
  <c r="T95" i="1"/>
  <c r="U95" i="1" s="1"/>
  <c r="T92" i="1"/>
  <c r="U92" i="1" s="1"/>
  <c r="T110" i="1"/>
  <c r="U110" i="1" s="1"/>
  <c r="T105" i="1"/>
  <c r="U105" i="1" s="1"/>
  <c r="T100" i="1"/>
  <c r="U100" i="1" s="1"/>
  <c r="T90" i="1"/>
  <c r="U90" i="1" s="1"/>
  <c r="T86" i="1"/>
  <c r="U86" i="1" s="1"/>
  <c r="T82" i="1"/>
  <c r="U82" i="1" s="1"/>
  <c r="T77" i="1"/>
  <c r="U77" i="1" s="1"/>
  <c r="T71" i="1"/>
  <c r="U71" i="1" s="1"/>
  <c r="T91" i="1"/>
  <c r="U91" i="1" s="1"/>
  <c r="T89" i="1"/>
  <c r="U89" i="1" s="1"/>
  <c r="T87" i="1"/>
  <c r="U87" i="1" s="1"/>
  <c r="T85" i="1"/>
  <c r="U85" i="1" s="1"/>
  <c r="T83" i="1"/>
  <c r="U83" i="1" s="1"/>
  <c r="T81" i="1"/>
  <c r="U81" i="1" s="1"/>
  <c r="T78" i="1"/>
  <c r="U78" i="1" s="1"/>
  <c r="T76" i="1"/>
  <c r="U76" i="1" s="1"/>
  <c r="T73" i="1"/>
  <c r="U73" i="1" s="1"/>
  <c r="T70" i="1"/>
  <c r="U70" i="1" s="1"/>
  <c r="T67" i="1"/>
  <c r="U67" i="1" s="1"/>
  <c r="T66" i="1"/>
  <c r="U66" i="1" s="1"/>
  <c r="T64" i="1"/>
  <c r="U64" i="1" s="1"/>
  <c r="T62" i="1"/>
  <c r="U62" i="1" s="1"/>
  <c r="T46" i="1"/>
  <c r="U46" i="1" s="1"/>
  <c r="T42" i="1"/>
  <c r="U42" i="1" s="1"/>
  <c r="T65" i="1"/>
  <c r="U65" i="1" s="1"/>
  <c r="T61" i="1"/>
  <c r="U61" i="1" s="1"/>
  <c r="T45" i="1"/>
  <c r="U45" i="1" s="1"/>
  <c r="T34" i="1"/>
  <c r="U34" i="1" s="1"/>
  <c r="T48" i="1"/>
  <c r="U48" i="1" s="1"/>
  <c r="T35" i="1"/>
  <c r="U35" i="1" s="1"/>
  <c r="T31" i="1"/>
  <c r="U31" i="1" s="1"/>
  <c r="T252" i="1"/>
  <c r="U252" i="1" s="1"/>
  <c r="T248" i="1"/>
  <c r="U248" i="1" s="1"/>
  <c r="T241" i="1"/>
  <c r="U241" i="1" s="1"/>
  <c r="T235" i="1"/>
  <c r="U235" i="1" s="1"/>
  <c r="T229" i="1"/>
  <c r="U229" i="1" s="1"/>
  <c r="T223" i="1"/>
  <c r="U223" i="1" s="1"/>
  <c r="T218" i="1"/>
  <c r="U218" i="1" s="1"/>
  <c r="T214" i="1"/>
  <c r="U214" i="1" s="1"/>
  <c r="T208" i="1"/>
  <c r="U208" i="1" s="1"/>
  <c r="T203" i="1"/>
  <c r="U203" i="1" s="1"/>
  <c r="T201" i="1"/>
  <c r="U201" i="1" s="1"/>
  <c r="T197" i="1"/>
  <c r="U197" i="1" s="1"/>
  <c r="T191" i="1"/>
  <c r="U191" i="1" s="1"/>
  <c r="T184" i="1"/>
  <c r="U184" i="1" s="1"/>
  <c r="T180" i="1"/>
  <c r="U180" i="1" s="1"/>
  <c r="T176" i="1"/>
  <c r="U176" i="1" s="1"/>
  <c r="T170" i="1"/>
  <c r="U170" i="1" s="1"/>
  <c r="T166" i="1"/>
  <c r="U166" i="1" s="1"/>
  <c r="T162" i="1"/>
  <c r="U162" i="1" s="1"/>
  <c r="T157" i="1"/>
  <c r="U157" i="1" s="1"/>
  <c r="T151" i="1"/>
  <c r="U151" i="1" s="1"/>
  <c r="T146" i="1"/>
  <c r="U146" i="1" s="1"/>
  <c r="T142" i="1"/>
  <c r="U142" i="1" s="1"/>
  <c r="T135" i="1"/>
  <c r="U135" i="1" s="1"/>
  <c r="T129" i="1"/>
  <c r="U129" i="1" s="1"/>
  <c r="T124" i="1"/>
  <c r="U124" i="1" s="1"/>
  <c r="T116" i="1"/>
  <c r="U116" i="1" s="1"/>
  <c r="T111" i="1"/>
  <c r="U111" i="1" s="1"/>
  <c r="T107" i="1"/>
  <c r="U107" i="1" s="1"/>
  <c r="T102" i="1"/>
  <c r="U102" i="1" s="1"/>
  <c r="T98" i="1"/>
  <c r="U98" i="1" s="1"/>
  <c r="T93" i="1"/>
  <c r="U93" i="1" s="1"/>
  <c r="T88" i="1"/>
  <c r="U88" i="1" s="1"/>
  <c r="T84" i="1"/>
  <c r="U84" i="1" s="1"/>
  <c r="T80" i="1"/>
  <c r="U80" i="1" s="1"/>
  <c r="T74" i="1"/>
  <c r="U74" i="1" s="1"/>
  <c r="T68" i="1"/>
  <c r="U68" i="1" s="1"/>
  <c r="T63" i="1"/>
  <c r="U63" i="1" s="1"/>
  <c r="T52" i="1"/>
  <c r="U52" i="1" s="1"/>
  <c r="T41" i="1"/>
  <c r="U41" i="1" s="1"/>
  <c r="T60" i="1"/>
  <c r="U60" i="1" s="1"/>
  <c r="T50" i="1"/>
  <c r="U50" i="1" s="1"/>
  <c r="T38" i="1"/>
  <c r="U38" i="1" s="1"/>
  <c r="S10" i="1"/>
  <c r="S5" i="1"/>
  <c r="S12" i="1"/>
  <c r="S15" i="1"/>
  <c r="S18" i="1"/>
  <c r="S21" i="1"/>
  <c r="S23" i="1"/>
  <c r="S26" i="1"/>
  <c r="S28" i="1"/>
  <c r="S32" i="1"/>
  <c r="S4" i="1"/>
  <c r="S7" i="1"/>
  <c r="S11" i="1"/>
  <c r="S14" i="1"/>
  <c r="S17" i="1"/>
  <c r="S19" i="1"/>
  <c r="S22" i="1"/>
  <c r="S25" i="1"/>
  <c r="S27" i="1"/>
  <c r="S30" i="1"/>
  <c r="S33" i="1" l="1"/>
  <c r="S29" i="1"/>
  <c r="S16" i="1"/>
  <c r="T16" i="1" s="1"/>
  <c r="T253" i="1"/>
  <c r="U253" i="1" s="1"/>
  <c r="S6" i="1"/>
  <c r="S13" i="1"/>
  <c r="T192" i="1"/>
  <c r="U192" i="1" s="1"/>
  <c r="T199" i="1"/>
  <c r="U199" i="1" s="1"/>
  <c r="S20" i="1"/>
  <c r="T79" i="1"/>
  <c r="U79" i="1" s="1"/>
  <c r="T137" i="1"/>
  <c r="U137" i="1" s="1"/>
  <c r="T148" i="1"/>
  <c r="U148" i="1" s="1"/>
  <c r="T152" i="1"/>
  <c r="U152" i="1" s="1"/>
  <c r="T164" i="1"/>
  <c r="U164" i="1" s="1"/>
  <c r="T181" i="1"/>
  <c r="U181" i="1" s="1"/>
  <c r="T207" i="1"/>
  <c r="U207" i="1" s="1"/>
  <c r="T210" i="1"/>
  <c r="U210" i="1" s="1"/>
  <c r="T213" i="1"/>
  <c r="U213" i="1" s="1"/>
  <c r="T126" i="1"/>
  <c r="U126" i="1" s="1"/>
  <c r="T195" i="1"/>
  <c r="U195" i="1" s="1"/>
  <c r="T222" i="1"/>
  <c r="U222" i="1" s="1"/>
  <c r="T29" i="1"/>
  <c r="U29" i="1" s="1"/>
  <c r="T24" i="1"/>
  <c r="U24" i="1" s="1"/>
  <c r="T22" i="1"/>
  <c r="U22" i="1" s="1"/>
  <c r="T27" i="1"/>
  <c r="U27" i="1" s="1"/>
  <c r="T17" i="1"/>
  <c r="U17" i="1" s="1"/>
  <c r="T4" i="1"/>
  <c r="T11" i="1"/>
  <c r="U11" i="1" s="1"/>
  <c r="T30" i="1"/>
  <c r="U30" i="1" s="1"/>
  <c r="T25" i="1"/>
  <c r="U25" i="1" s="1"/>
  <c r="T19" i="1"/>
  <c r="U19" i="1" s="1"/>
  <c r="T14" i="1"/>
  <c r="U14" i="1" s="1"/>
  <c r="T7" i="1"/>
  <c r="U7" i="1" s="1"/>
  <c r="T32" i="1"/>
  <c r="U32" i="1" s="1"/>
  <c r="T28" i="1"/>
  <c r="U28" i="1" s="1"/>
  <c r="T26" i="1"/>
  <c r="U26" i="1" s="1"/>
  <c r="T23" i="1"/>
  <c r="U23" i="1" s="1"/>
  <c r="T21" i="1"/>
  <c r="U21" i="1" s="1"/>
  <c r="T18" i="1"/>
  <c r="U18" i="1" s="1"/>
  <c r="T15" i="1"/>
  <c r="U15" i="1" s="1"/>
  <c r="T12" i="1"/>
  <c r="U12" i="1" s="1"/>
  <c r="T5" i="1"/>
  <c r="U5" i="1" s="1"/>
  <c r="T10" i="1"/>
  <c r="T33" i="1" l="1"/>
  <c r="U33" i="1" s="1"/>
  <c r="U4" i="1"/>
  <c r="U6" i="1" s="1"/>
  <c r="T6" i="1"/>
  <c r="U10" i="1"/>
  <c r="U13" i="1" s="1"/>
  <c r="T13" i="1"/>
  <c r="U16" i="1"/>
  <c r="T20" i="1"/>
  <c r="U20" i="1" s="1"/>
</calcChain>
</file>

<file path=xl/sharedStrings.xml><?xml version="1.0" encoding="utf-8"?>
<sst xmlns="http://schemas.openxmlformats.org/spreadsheetml/2006/main" count="2391" uniqueCount="513">
  <si>
    <t>ชื่อ/สกุล</t>
  </si>
  <si>
    <t>เลขที่บัตรประชาชน</t>
  </si>
  <si>
    <t>ที่อยู่</t>
  </si>
  <si>
    <t>ระวาง</t>
  </si>
  <si>
    <t>หน้า สำรวจ</t>
  </si>
  <si>
    <t>เลขที่/แปลงที่</t>
  </si>
  <si>
    <t>สถานที่ตั้งที่ดิน</t>
  </si>
  <si>
    <t>ลักษณะการใช้ ประโยชน์</t>
  </si>
  <si>
    <t>หมายเหตุ</t>
  </si>
  <si>
    <t>จำนวน
เนื้อที่ดิน</t>
  </si>
  <si>
    <t>คำนวณ เป็น ตารางวา</t>
  </si>
  <si>
    <t>ราคาประเมิน ต่อตารางวา (บาท)</t>
  </si>
  <si>
    <t>รวมราคา ประเมินที่ดิน (บาท)</t>
  </si>
  <si>
    <t>อัตราภาษี</t>
  </si>
  <si>
    <t>ประเภทที่ดิน</t>
  </si>
  <si>
    <t>ที่</t>
  </si>
  <si>
    <t>ราคาประเมินทุนทรัพย์ของที่ดิน</t>
  </si>
  <si>
    <t>ไร่</t>
  </si>
  <si>
    <t>งาน</t>
  </si>
  <si>
    <t>วา</t>
  </si>
  <si>
    <t>เกษตรกรรม</t>
  </si>
  <si>
    <t>44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</si>
  <si>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</si>
  <si>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</si>
  <si>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</si>
  <si>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</si>
  <si>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</si>
  <si>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</si>
  <si>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</si>
  <si>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</si>
  <si>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</si>
  <si>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</si>
  <si>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</si>
  <si>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</si>
  <si>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</si>
  <si>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</si>
  <si>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</si>
  <si>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</si>
  <si>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</si>
  <si>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</si>
  <si>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</si>
  <si>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</si>
  <si>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</si>
  <si>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</si>
  <si>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</si>
  <si>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</si>
  <si>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</si>
  <si>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</si>
  <si>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</si>
  <si>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</si>
  <si>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</si>
  <si>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</si>
  <si>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</si>
  <si>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</si>
  <si>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</si>
  <si>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</si>
  <si>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</si>
  <si>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</si>
  <si>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</si>
  <si>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40</t>
  </si>
  <si>
    <t>41</t>
  </si>
  <si>
    <t>42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</si>
  <si>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</si>
  <si>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</si>
  <si>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</si>
  <si>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</si>
  <si>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</si>
  <si>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</si>
  <si>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</si>
  <si>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</si>
  <si>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</si>
  <si>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</si>
  <si>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</si>
  <si>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</si>
  <si>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</si>
  <si>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</si>
  <si>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</si>
  <si>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</si>
  <si>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</si>
  <si>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</si>
  <si>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</si>
  <si>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</si>
  <si>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</si>
  <si>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</si>
  <si>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</si>
  <si>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</si>
  <si>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</si>
  <si>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</si>
  <si>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</si>
  <si>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</si>
  <si>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</si>
  <si>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</si>
  <si>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</si>
  <si>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</si>
  <si>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</si>
  <si>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</si>
  <si>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</si>
  <si>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</si>
  <si>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</si>
  <si>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</si>
  <si>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84</t>
  </si>
  <si>
    <t>85</t>
  </si>
  <si>
    <t>86</t>
  </si>
  <si>
    <t>87</t>
  </si>
  <si>
    <t>88</t>
  </si>
  <si>
    <t>89</t>
  </si>
  <si>
    <t>90</t>
  </si>
  <si>
    <t>93</t>
  </si>
  <si>
    <t>94</t>
  </si>
  <si>
    <t>95</t>
  </si>
  <si>
    <t>96</t>
  </si>
  <si>
    <t>97</t>
  </si>
  <si>
    <t>98</t>
  </si>
  <si>
    <t>99</t>
  </si>
  <si>
    <t>103</t>
  </si>
  <si>
    <t>104</t>
  </si>
  <si>
    <t>113</t>
  </si>
  <si>
    <t>114</t>
  </si>
  <si>
    <t>116</t>
  </si>
  <si>
    <t>118</t>
  </si>
  <si>
    <t>นาย</t>
  </si>
  <si>
    <t>ทิพย์คำมี</t>
  </si>
  <si>
    <t>กองณี</t>
  </si>
  <si>
    <t>น.ส.</t>
  </si>
  <si>
    <t>กองมณี</t>
  </si>
  <si>
    <t>กานี</t>
  </si>
  <si>
    <t>เกษร</t>
  </si>
  <si>
    <t>นาง</t>
  </si>
  <si>
    <t>เกษา</t>
  </si>
  <si>
    <t>แก่นท้าว</t>
  </si>
  <si>
    <t>เกิ่ง</t>
  </si>
  <si>
    <t>เกียงศักดิ์</t>
  </si>
  <si>
    <t>เกียรษร</t>
  </si>
  <si>
    <t>ไกรษร</t>
  </si>
  <si>
    <t>คำภู</t>
  </si>
  <si>
    <t>คำหมูน</t>
  </si>
  <si>
    <t>คำพันธ์</t>
  </si>
  <si>
    <t>จอมศรี</t>
  </si>
  <si>
    <t>โจม</t>
  </si>
  <si>
    <t>จันดา</t>
  </si>
  <si>
    <t>จันทร์แรม</t>
  </si>
  <si>
    <t>จำกัด</t>
  </si>
  <si>
    <t>ชาย</t>
  </si>
  <si>
    <t>ชม</t>
  </si>
  <si>
    <t>ตัน</t>
  </si>
  <si>
    <t>ดวงจันทร์</t>
  </si>
  <si>
    <t>เตรียม</t>
  </si>
  <si>
    <t>เตียง</t>
  </si>
  <si>
    <t>ทรัพย์สิน</t>
  </si>
  <si>
    <t>ทวี</t>
  </si>
  <si>
    <t>ทองคูณ</t>
  </si>
  <si>
    <t>ทองใจ</t>
  </si>
  <si>
    <t>ทองทิศ</t>
  </si>
  <si>
    <t>ทองพูล</t>
  </si>
  <si>
    <t>ทองเพชร</t>
  </si>
  <si>
    <t>ศิหิรัญ</t>
  </si>
  <si>
    <t>ทองสวาง</t>
  </si>
  <si>
    <t>ทองสา</t>
  </si>
  <si>
    <t>ทอน</t>
  </si>
  <si>
    <t>ทันใจ</t>
  </si>
  <si>
    <t>บุญศรี</t>
  </si>
  <si>
    <t>เที่ยง</t>
  </si>
  <si>
    <t>เทียม</t>
  </si>
  <si>
    <t>ธงชัย</t>
  </si>
  <si>
    <t>นำ</t>
  </si>
  <si>
    <t>บัน</t>
  </si>
  <si>
    <t>บัวพา</t>
  </si>
  <si>
    <t>บุญของ</t>
  </si>
  <si>
    <t>บุญจันทร์</t>
  </si>
  <si>
    <t>บุญนำ</t>
  </si>
  <si>
    <t>บุญเปลือง</t>
  </si>
  <si>
    <t>บุญเพ็ง</t>
  </si>
  <si>
    <t>บุญแยง</t>
  </si>
  <si>
    <t>บุญรวม</t>
  </si>
  <si>
    <t>บุญส่ง</t>
  </si>
  <si>
    <t>ประชบ</t>
  </si>
  <si>
    <t>ประยงค์</t>
  </si>
  <si>
    <t>ป้อม</t>
  </si>
  <si>
    <t>ปัญญา</t>
  </si>
  <si>
    <t>ผาลี</t>
  </si>
  <si>
    <t>แผน</t>
  </si>
  <si>
    <t>พิกุลทอง</t>
  </si>
  <si>
    <t>เพชรรัตน์</t>
  </si>
  <si>
    <t>กิตติธรรม</t>
  </si>
  <si>
    <t>ภาพิมล</t>
  </si>
  <si>
    <t>มลิกา</t>
  </si>
  <si>
    <t>มลิวัลย์</t>
  </si>
  <si>
    <t>ม่อมน้อย</t>
  </si>
  <si>
    <t>รถมา</t>
  </si>
  <si>
    <t>รำไพ</t>
  </si>
  <si>
    <t>ล้ำ</t>
  </si>
  <si>
    <t>ละคร</t>
  </si>
  <si>
    <t>ล่ำ</t>
  </si>
  <si>
    <t>วรพงษ์</t>
  </si>
  <si>
    <t>วันทา</t>
  </si>
  <si>
    <t>วาสนา</t>
  </si>
  <si>
    <t>ริกำแง</t>
  </si>
  <si>
    <t>ศรีทอง</t>
  </si>
  <si>
    <t>ศรีจันทร์</t>
  </si>
  <si>
    <t>ศรีเมือง</t>
  </si>
  <si>
    <t>ศักดิ์ชัย</t>
  </si>
  <si>
    <t>สง่า</t>
  </si>
  <si>
    <t>สนม</t>
  </si>
  <si>
    <t>สมร</t>
  </si>
  <si>
    <t>สมหมาย</t>
  </si>
  <si>
    <t>สมหวัง</t>
  </si>
  <si>
    <t>สมัย</t>
  </si>
  <si>
    <t>สวิง</t>
  </si>
  <si>
    <t>สอ</t>
  </si>
  <si>
    <t>สันดร</t>
  </si>
  <si>
    <t>สายทอง</t>
  </si>
  <si>
    <t>สำนวน</t>
  </si>
  <si>
    <t>สุพา</t>
  </si>
  <si>
    <t>สุมาลี</t>
  </si>
  <si>
    <t>สุวรรทา</t>
  </si>
  <si>
    <t>แสงจันทร์</t>
  </si>
  <si>
    <t>แสวง</t>
  </si>
  <si>
    <t>โสดา</t>
  </si>
  <si>
    <t>โสภา</t>
  </si>
  <si>
    <t>สมยงค์</t>
  </si>
  <si>
    <t>สมศักดิ์</t>
  </si>
  <si>
    <t>สะกาวเดือน</t>
  </si>
  <si>
    <t>สังเวียน</t>
  </si>
  <si>
    <t>สีใคร</t>
  </si>
  <si>
    <t>สุบิน</t>
  </si>
  <si>
    <t>หนูนาง</t>
  </si>
  <si>
    <t>หัดตา</t>
  </si>
  <si>
    <t>อัม</t>
  </si>
  <si>
    <t>อำคา</t>
  </si>
  <si>
    <t>อรวรรณ</t>
  </si>
  <si>
    <t>สปก.4-01</t>
  </si>
  <si>
    <t>176</t>
  </si>
  <si>
    <t>35/3</t>
  </si>
  <si>
    <t>128</t>
  </si>
  <si>
    <t>20/1</t>
  </si>
  <si>
    <t>31/2</t>
  </si>
  <si>
    <t>152</t>
  </si>
  <si>
    <t>9/7</t>
  </si>
  <si>
    <t>16/2</t>
  </si>
  <si>
    <t>41/3</t>
  </si>
  <si>
    <t>41/4</t>
  </si>
  <si>
    <t>14/1</t>
  </si>
  <si>
    <t>46/2</t>
  </si>
  <si>
    <t>41/2</t>
  </si>
  <si>
    <t>68/3</t>
  </si>
  <si>
    <t>39/4</t>
  </si>
  <si>
    <t>32/1</t>
  </si>
  <si>
    <t>130/2</t>
  </si>
  <si>
    <t>140</t>
  </si>
  <si>
    <t>07</t>
  </si>
  <si>
    <t>35/1</t>
  </si>
  <si>
    <t>32/2</t>
  </si>
  <si>
    <t>130</t>
  </si>
  <si>
    <t>165</t>
  </si>
  <si>
    <t>47/3</t>
  </si>
  <si>
    <t>147</t>
  </si>
  <si>
    <t>125</t>
  </si>
  <si>
    <t>46/1</t>
  </si>
  <si>
    <t>128/1</t>
  </si>
  <si>
    <t>51/2</t>
  </si>
  <si>
    <t>30/1</t>
  </si>
  <si>
    <t>10/1</t>
  </si>
  <si>
    <t>179</t>
  </si>
  <si>
    <t>33/1</t>
  </si>
  <si>
    <t>68/1</t>
  </si>
  <si>
    <t>47/4</t>
  </si>
  <si>
    <t>38/1</t>
  </si>
  <si>
    <t>21/1</t>
  </si>
  <si>
    <t>16/1</t>
  </si>
  <si>
    <t>39/2</t>
  </si>
  <si>
    <t>124</t>
  </si>
  <si>
    <t>90/1</t>
  </si>
  <si>
    <t>160</t>
  </si>
  <si>
    <t>120</t>
  </si>
  <si>
    <t>21/3</t>
  </si>
  <si>
    <t>127/1</t>
  </si>
  <si>
    <t>21/2</t>
  </si>
  <si>
    <t>138</t>
  </si>
  <si>
    <t>47/1</t>
  </si>
  <si>
    <t>164</t>
  </si>
  <si>
    <t>127</t>
  </si>
  <si>
    <t>9/2</t>
  </si>
  <si>
    <t>163/1</t>
  </si>
  <si>
    <t>161/1</t>
  </si>
  <si>
    <t>68/2</t>
  </si>
  <si>
    <t>122</t>
  </si>
  <si>
    <t>20/3</t>
  </si>
  <si>
    <t>129/1</t>
  </si>
  <si>
    <t>49/2</t>
  </si>
  <si>
    <t>135</t>
  </si>
  <si>
    <t>125/1</t>
  </si>
  <si>
    <t>123</t>
  </si>
  <si>
    <t>09</t>
  </si>
  <si>
    <t>15</t>
  </si>
  <si>
    <t>119</t>
  </si>
  <si>
    <t>121</t>
  </si>
  <si>
    <t>126</t>
  </si>
  <si>
    <t>129</t>
  </si>
  <si>
    <t>134</t>
  </si>
  <si>
    <t>136</t>
  </si>
  <si>
    <t>137</t>
  </si>
  <si>
    <t>139</t>
  </si>
  <si>
    <t>141</t>
  </si>
  <si>
    <t>142</t>
  </si>
  <si>
    <t>143</t>
  </si>
  <si>
    <t>145</t>
  </si>
  <si>
    <t>149</t>
  </si>
  <si>
    <t>151</t>
  </si>
  <si>
    <t>156</t>
  </si>
  <si>
    <t>163</t>
  </si>
  <si>
    <t>172</t>
  </si>
  <si>
    <t>173</t>
  </si>
  <si>
    <t>182</t>
  </si>
  <si>
    <t>184</t>
  </si>
  <si>
    <t>191</t>
  </si>
  <si>
    <t>192</t>
  </si>
  <si>
    <t>193</t>
  </si>
  <si>
    <t>196</t>
  </si>
  <si>
    <t>197</t>
  </si>
  <si>
    <t>198</t>
  </si>
  <si>
    <t>201</t>
  </si>
  <si>
    <t>202</t>
  </si>
  <si>
    <t>205</t>
  </si>
  <si>
    <t>206</t>
  </si>
  <si>
    <t>208</t>
  </si>
  <si>
    <t>826</t>
  </si>
  <si>
    <t>434</t>
  </si>
  <si>
    <t>432</t>
  </si>
  <si>
    <t>5743II6890</t>
  </si>
  <si>
    <t>5743III6290</t>
  </si>
  <si>
    <t>352</t>
  </si>
  <si>
    <t>821</t>
  </si>
  <si>
    <t>5743III6690</t>
  </si>
  <si>
    <t>5743II6888</t>
  </si>
  <si>
    <t>3672</t>
  </si>
  <si>
    <t>439</t>
  </si>
  <si>
    <t>5743III6490</t>
  </si>
  <si>
    <t>334</t>
  </si>
  <si>
    <t>819</t>
  </si>
  <si>
    <t>436</t>
  </si>
  <si>
    <t>1032</t>
  </si>
  <si>
    <t>4255</t>
  </si>
  <si>
    <t>4082</t>
  </si>
  <si>
    <t>4002</t>
  </si>
  <si>
    <t>สค.1</t>
  </si>
  <si>
    <t>216</t>
  </si>
  <si>
    <t>212</t>
  </si>
  <si>
    <t>233</t>
  </si>
  <si>
    <t>234</t>
  </si>
  <si>
    <t>219</t>
  </si>
  <si>
    <t>210</t>
  </si>
  <si>
    <t>232</t>
  </si>
  <si>
    <t>221</t>
  </si>
  <si>
    <t>215</t>
  </si>
  <si>
    <t>213</t>
  </si>
  <si>
    <t>0</t>
  </si>
  <si>
    <t>ลดภาษี 90%</t>
  </si>
  <si>
    <t>เชิด</t>
  </si>
  <si>
    <t>3470300164778</t>
  </si>
  <si>
    <t>สค1.</t>
  </si>
  <si>
    <t>นิสใส</t>
  </si>
  <si>
    <t>3-4703-00165-27-8</t>
  </si>
  <si>
    <t>3470300171821</t>
  </si>
  <si>
    <t>3-4703-00167-87-4</t>
  </si>
  <si>
    <t>3470300172118</t>
  </si>
  <si>
    <t>3470300162821</t>
  </si>
  <si>
    <t>3470800371675</t>
  </si>
  <si>
    <t>3470300163721</t>
  </si>
  <si>
    <t>3470300172053</t>
  </si>
  <si>
    <t>3470300173408</t>
  </si>
  <si>
    <t>3470300172321</t>
  </si>
  <si>
    <t>3470300162627</t>
  </si>
  <si>
    <t>3470300164883</t>
  </si>
  <si>
    <t>3470300162406</t>
  </si>
  <si>
    <t>3470300165359</t>
  </si>
  <si>
    <t>3470300164981</t>
  </si>
  <si>
    <t>3470300162392</t>
  </si>
  <si>
    <t>3470300167335</t>
  </si>
  <si>
    <t>3470300172843</t>
  </si>
  <si>
    <t>3470300162325</t>
  </si>
  <si>
    <t>3470300164003</t>
  </si>
  <si>
    <t>3470300164018</t>
  </si>
  <si>
    <t>1470300036455</t>
  </si>
  <si>
    <t>3470300161311</t>
  </si>
  <si>
    <t>3470300172819</t>
  </si>
  <si>
    <t>3470300163828</t>
  </si>
  <si>
    <t>3470300171685</t>
  </si>
  <si>
    <t>3470300163887</t>
  </si>
  <si>
    <t>3470300172959</t>
  </si>
  <si>
    <t>3470300167424</t>
  </si>
  <si>
    <t>3470300162333</t>
  </si>
  <si>
    <t>3470300171740</t>
  </si>
  <si>
    <t>5470300027645</t>
  </si>
  <si>
    <t>3470300172282</t>
  </si>
  <si>
    <t>5470890008521</t>
  </si>
  <si>
    <t>3470300167386</t>
  </si>
  <si>
    <t>3470300164409</t>
  </si>
  <si>
    <t>3470300165561</t>
  </si>
  <si>
    <t>3470300172291</t>
  </si>
  <si>
    <t>3470300171952</t>
  </si>
  <si>
    <t>3470300165332</t>
  </si>
  <si>
    <t>3470300172134</t>
  </si>
  <si>
    <t>3470300163933</t>
  </si>
  <si>
    <t>3470300166045</t>
  </si>
  <si>
    <t>3470300172029</t>
  </si>
  <si>
    <t>3470300163992</t>
  </si>
  <si>
    <t>3470300163585</t>
  </si>
  <si>
    <t>3470300162082</t>
  </si>
  <si>
    <t>3470300172835</t>
  </si>
  <si>
    <t>3470300171936</t>
  </si>
  <si>
    <t>3470300172703</t>
  </si>
  <si>
    <t>3470300168978</t>
  </si>
  <si>
    <t>3470300162619</t>
  </si>
  <si>
    <t>3470300172037</t>
  </si>
  <si>
    <t>3470300164123</t>
  </si>
  <si>
    <t>3470300167408</t>
  </si>
  <si>
    <t>3470300167866</t>
  </si>
  <si>
    <t>3470300165626</t>
  </si>
  <si>
    <t>3470300164590</t>
  </si>
  <si>
    <t>1470300095737</t>
  </si>
  <si>
    <t>3-4703-00164-53-1</t>
  </si>
  <si>
    <t>3470300164093</t>
  </si>
  <si>
    <t>3470300162635</t>
  </si>
  <si>
    <t>3470300162309</t>
  </si>
  <si>
    <t>3470300164735</t>
  </si>
  <si>
    <t>3470300161353</t>
  </si>
  <si>
    <t>3470300171928</t>
  </si>
  <si>
    <t>3470300167351</t>
  </si>
  <si>
    <t>3470300161477</t>
  </si>
  <si>
    <t>3470300164956</t>
  </si>
  <si>
    <t>3470300171766</t>
  </si>
  <si>
    <t>3470300164069</t>
  </si>
  <si>
    <t>3470300167416</t>
  </si>
  <si>
    <t>3470300172011</t>
  </si>
  <si>
    <t>3470300163666</t>
  </si>
  <si>
    <t>3470300164603</t>
  </si>
  <si>
    <t>3470300164727</t>
  </si>
  <si>
    <t>3470300173092</t>
  </si>
  <si>
    <t>3470300167459</t>
  </si>
  <si>
    <t>3470300163674</t>
  </si>
  <si>
    <t>3470300172720</t>
  </si>
  <si>
    <t>3470300165421</t>
  </si>
  <si>
    <t>3470300161345</t>
  </si>
  <si>
    <t>3470300172070</t>
  </si>
  <si>
    <t>3470300172312</t>
  </si>
  <si>
    <t>3470300172045</t>
  </si>
  <si>
    <t>3470300161892</t>
  </si>
  <si>
    <t>3470300164891</t>
  </si>
  <si>
    <t>3470300167840</t>
  </si>
  <si>
    <t>3470300169133</t>
  </si>
  <si>
    <t>3470300170018</t>
  </si>
  <si>
    <t>3470300167483</t>
  </si>
  <si>
    <t>3470300167513</t>
  </si>
  <si>
    <t>3470300167297</t>
  </si>
  <si>
    <t>3470300162929</t>
  </si>
  <si>
    <t>3470300171916</t>
  </si>
  <si>
    <t>1470300002607</t>
  </si>
  <si>
    <t>3470300166100</t>
  </si>
  <si>
    <t>3470300164131</t>
  </si>
  <si>
    <t>3470300165740</t>
  </si>
  <si>
    <t>3470300167289</t>
  </si>
  <si>
    <t>3470300161159</t>
  </si>
  <si>
    <t>3470300171871</t>
  </si>
  <si>
    <t>3470300164930</t>
  </si>
  <si>
    <t>1470300100170</t>
  </si>
  <si>
    <t>ที่ดินชื้อขายเสียภาษีแล้ว</t>
  </si>
  <si>
    <t>05</t>
  </si>
  <si>
    <t>3470300171189</t>
  </si>
  <si>
    <t>เหรียญทอง</t>
  </si>
  <si>
    <t>3470300165341</t>
  </si>
  <si>
    <t>158</t>
  </si>
  <si>
    <t>สุวรรณี</t>
  </si>
  <si>
    <t>นายประเสริฐ ทิพย์คำมี(แทน)</t>
  </si>
  <si>
    <t>นันธิญา</t>
  </si>
  <si>
    <t>คำธร</t>
  </si>
  <si>
    <t>สายนำ</t>
  </si>
  <si>
    <t>3470300165570</t>
  </si>
  <si>
    <t>กองพันธ์</t>
  </si>
  <si>
    <t>3470300163895</t>
  </si>
  <si>
    <t>กองมา</t>
  </si>
  <si>
    <t>3470300165944</t>
  </si>
  <si>
    <t>หนู</t>
  </si>
  <si>
    <t>บริรัก</t>
  </si>
  <si>
    <t>3470300071117</t>
  </si>
  <si>
    <t>40/1</t>
  </si>
  <si>
    <t>อัมพร</t>
  </si>
  <si>
    <t>3470300166037</t>
  </si>
  <si>
    <t>ฉิมมา</t>
  </si>
  <si>
    <t>3-4703-00163-48-8</t>
  </si>
  <si>
    <t>บุญตา</t>
  </si>
  <si>
    <t>3470300164654</t>
  </si>
  <si>
    <t>39/1</t>
  </si>
  <si>
    <t>345</t>
  </si>
  <si>
    <t>สมพร</t>
  </si>
  <si>
    <t>3470300165367</t>
  </si>
  <si>
    <t>คำพัน</t>
  </si>
  <si>
    <t>3470300164476</t>
  </si>
  <si>
    <t>คำดี</t>
  </si>
  <si>
    <t>5470300020128</t>
  </si>
  <si>
    <t xml:space="preserve">สียา </t>
  </si>
  <si>
    <t>135หรือ30</t>
  </si>
  <si>
    <t>นางสีใคร ทิพย์คำมี (แทน)</t>
  </si>
  <si>
    <t>ชาย(เสียชีวิต)</t>
  </si>
  <si>
    <t>นางทองพูล ทิพย์คำมี 14 ม.9 (แทน)</t>
  </si>
  <si>
    <t>วิเศษ(เสียชีวิต)</t>
  </si>
  <si>
    <t>นางสุเทพ ทิพย์คำมี 120 ม.9 (แทน)</t>
  </si>
  <si>
    <t>ประสงค์</t>
  </si>
  <si>
    <t>3470300172924</t>
  </si>
  <si>
    <t>433</t>
  </si>
  <si>
    <t>3470300165065</t>
  </si>
  <si>
    <t>นางอินทวา ทิพย์คำมี(แทน)</t>
  </si>
  <si>
    <t>ประคอง</t>
  </si>
  <si>
    <t>ภาษีปี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</si>
</sst>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6"/>
      <name val="Angsana New"/>
      <family val="1"/>
    </font>
    <font>
      <sz val="16"/>
      <color rgb="FF000000"/>
      <name val="Angsana New"/>
      <family val="1"/>
    </font>
    <font>
      <sz val="16"/>
      <color theme="1"/>
      <name val="Angsana New"/>
      <family val="1"/>
    </font>
    <font>
      <sz val="16"/>
      <color theme="1"/>
      <name val="Tahoma"/>
      <family val="2"/>
      <charset val="222"/>
      <scheme val="minor"/>
    </font>
    <font>
      <sz val="16"/>
      <color rgb="FFFF0000"/>
      <name val="Angsana New"/>
      <family val="1"/>
    </font>
    <font>
      <sz val="16"/>
      <color theme="1"/>
      <name val="TH SarabunPSK"/>
      <family val="2"/>
    </font>
    <font>
      <sz val="16"/>
      <color theme="6" tint="-0.499984740745262"/>
      <name val="Angsana New"/>
      <family val="1"/>
    </font>
    <font>
      <sz val="16"/>
      <color theme="5"/>
      <name val="Angsana New"/>
      <family val="1"/>
    </font>
    <font>
      <sz val="16"/>
      <color rgb="FFFF0000"/>
      <name val="TH SarabunPSK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2" fontId="0" fillId="0" borderId="0" xfId="0" applyNumberFormat="1" applyAlignment="1">
      <alignment horizontal="center" vertical="center"/>
    </xf>
    <xf numFmtId="0" fontId="22" fillId="0" borderId="0" xfId="42" applyFont="1" applyFill="1" applyBorder="1" applyAlignment="1">
      <alignment horizontal="left" vertical="top"/>
    </xf>
    <xf numFmtId="0" fontId="23" fillId="0" borderId="0" xfId="0" applyFont="1"/>
    <xf numFmtId="0" fontId="21" fillId="0" borderId="15" xfId="43" applyFont="1" applyBorder="1" applyAlignment="1">
      <alignment horizontal="center"/>
    </xf>
    <xf numFmtId="0" fontId="21" fillId="0" borderId="15" xfId="43" applyFont="1" applyBorder="1"/>
    <xf numFmtId="1" fontId="22" fillId="0" borderId="15" xfId="42" applyNumberFormat="1" applyFont="1" applyFill="1" applyBorder="1" applyAlignment="1">
      <alignment horizontal="left" vertical="center"/>
    </xf>
    <xf numFmtId="0" fontId="22" fillId="0" borderId="15" xfId="42" applyFont="1" applyFill="1" applyBorder="1" applyAlignment="1">
      <alignment horizontal="center" vertical="center"/>
    </xf>
    <xf numFmtId="0" fontId="22" fillId="0" borderId="15" xfId="42" applyFont="1" applyFill="1" applyBorder="1" applyAlignment="1">
      <alignment horizontal="left" vertical="center"/>
    </xf>
    <xf numFmtId="49" fontId="23" fillId="0" borderId="15" xfId="0" applyNumberFormat="1" applyFont="1" applyBorder="1" applyAlignment="1">
      <alignment horizontal="center" vertical="top" shrinkToFit="1"/>
    </xf>
    <xf numFmtId="3" fontId="22" fillId="0" borderId="15" xfId="42" applyNumberFormat="1" applyFont="1" applyFill="1" applyBorder="1" applyAlignment="1">
      <alignment horizontal="center" vertical="center"/>
    </xf>
    <xf numFmtId="2" fontId="22" fillId="34" borderId="15" xfId="42" applyNumberFormat="1" applyFont="1" applyFill="1" applyBorder="1" applyAlignment="1">
      <alignment horizontal="center" vertical="center"/>
    </xf>
    <xf numFmtId="0" fontId="22" fillId="0" borderId="0" xfId="42" applyFont="1" applyFill="1" applyBorder="1" applyAlignment="1">
      <alignment horizontal="center" vertical="top"/>
    </xf>
    <xf numFmtId="0" fontId="24" fillId="0" borderId="15" xfId="0" applyFont="1" applyBorder="1"/>
    <xf numFmtId="0" fontId="24" fillId="0" borderId="0" xfId="0" applyFont="1"/>
    <xf numFmtId="0" fontId="24" fillId="0" borderId="0" xfId="0" applyFont="1" applyAlignment="1">
      <alignment horizontal="center"/>
    </xf>
    <xf numFmtId="3" fontId="24" fillId="0" borderId="0" xfId="0" applyNumberFormat="1" applyFont="1"/>
    <xf numFmtId="2" fontId="24" fillId="0" borderId="0" xfId="0" applyNumberFormat="1" applyFont="1" applyAlignment="1">
      <alignment horizontal="center" vertical="center"/>
    </xf>
    <xf numFmtId="2" fontId="25" fillId="34" borderId="15" xfId="42" applyNumberFormat="1" applyFont="1" applyFill="1" applyBorder="1" applyAlignment="1">
      <alignment horizontal="center" vertical="center"/>
    </xf>
    <xf numFmtId="49" fontId="26" fillId="0" borderId="15" xfId="0" applyNumberFormat="1" applyFont="1" applyBorder="1" applyAlignment="1">
      <alignment horizontal="center" vertical="top" wrapText="1"/>
    </xf>
    <xf numFmtId="0" fontId="21" fillId="0" borderId="29" xfId="43" applyFont="1" applyBorder="1" applyAlignment="1">
      <alignment horizontal="center"/>
    </xf>
    <xf numFmtId="0" fontId="21" fillId="0" borderId="15" xfId="43" applyFont="1" applyBorder="1" applyAlignment="1">
      <alignment horizontal="center" vertical="center"/>
    </xf>
    <xf numFmtId="10" fontId="22" fillId="0" borderId="15" xfId="42" applyNumberFormat="1" applyFont="1" applyFill="1" applyBorder="1" applyAlignment="1">
      <alignment horizontal="center" vertical="center"/>
    </xf>
    <xf numFmtId="0" fontId="27" fillId="0" borderId="15" xfId="43" applyFont="1" applyBorder="1"/>
    <xf numFmtId="49" fontId="26" fillId="0" borderId="30" xfId="0" applyNumberFormat="1" applyFont="1" applyBorder="1" applyAlignment="1">
      <alignment horizontal="center" vertical="top" wrapText="1"/>
    </xf>
    <xf numFmtId="0" fontId="27" fillId="33" borderId="15" xfId="43" applyFont="1" applyFill="1" applyBorder="1" applyAlignment="1">
      <alignment horizontal="center"/>
    </xf>
    <xf numFmtId="0" fontId="28" fillId="0" borderId="15" xfId="43" applyFont="1" applyBorder="1" applyAlignment="1">
      <alignment horizontal="center"/>
    </xf>
    <xf numFmtId="0" fontId="25" fillId="0" borderId="15" xfId="43" applyFont="1" applyBorder="1"/>
    <xf numFmtId="49" fontId="29" fillId="0" borderId="30" xfId="0" applyNumberFormat="1" applyFont="1" applyBorder="1" applyAlignment="1">
      <alignment horizontal="center" vertical="top" wrapText="1"/>
    </xf>
    <xf numFmtId="0" fontId="25" fillId="0" borderId="15" xfId="43" applyFont="1" applyBorder="1" applyAlignment="1">
      <alignment horizontal="center"/>
    </xf>
    <xf numFmtId="0" fontId="25" fillId="0" borderId="15" xfId="42" applyFont="1" applyFill="1" applyBorder="1" applyAlignment="1">
      <alignment horizontal="center" vertical="center"/>
    </xf>
    <xf numFmtId="0" fontId="25" fillId="0" borderId="15" xfId="42" applyFont="1" applyFill="1" applyBorder="1" applyAlignment="1">
      <alignment horizontal="left" vertical="center"/>
    </xf>
    <xf numFmtId="49" fontId="25" fillId="0" borderId="15" xfId="0" applyNumberFormat="1" applyFont="1" applyBorder="1" applyAlignment="1">
      <alignment horizontal="center" vertical="top" shrinkToFit="1"/>
    </xf>
    <xf numFmtId="3" fontId="25" fillId="0" borderId="15" xfId="42" applyNumberFormat="1" applyFont="1" applyFill="1" applyBorder="1" applyAlignment="1">
      <alignment horizontal="center" vertical="center"/>
    </xf>
    <xf numFmtId="0" fontId="21" fillId="0" borderId="29" xfId="43" applyFont="1" applyBorder="1" applyAlignment="1">
      <alignment horizontal="center"/>
    </xf>
    <xf numFmtId="0" fontId="21" fillId="0" borderId="15" xfId="43" applyNumberFormat="1" applyFont="1" applyBorder="1" applyAlignment="1">
      <alignment horizontal="center"/>
    </xf>
    <xf numFmtId="0" fontId="21" fillId="0" borderId="29" xfId="43" applyFont="1" applyBorder="1" applyAlignment="1">
      <alignment horizontal="center"/>
    </xf>
    <xf numFmtId="0" fontId="21" fillId="0" borderId="29" xfId="43" applyFont="1" applyBorder="1" applyAlignment="1">
      <alignment horizontal="center"/>
    </xf>
    <xf numFmtId="0" fontId="21" fillId="0" borderId="15" xfId="43" applyFont="1" applyFill="1" applyBorder="1" applyAlignment="1">
      <alignment horizontal="center" vertical="center"/>
    </xf>
    <xf numFmtId="1" fontId="22" fillId="0" borderId="0" xfId="42" applyNumberFormat="1" applyFont="1" applyFill="1" applyBorder="1" applyAlignment="1">
      <alignment horizontal="left" vertical="center"/>
    </xf>
    <xf numFmtId="0" fontId="21" fillId="0" borderId="29" xfId="43" applyFont="1" applyBorder="1" applyAlignment="1">
      <alignment horizontal="center"/>
    </xf>
    <xf numFmtId="0" fontId="21" fillId="0" borderId="29" xfId="43" applyFont="1" applyBorder="1" applyAlignment="1">
      <alignment horizontal="center"/>
    </xf>
    <xf numFmtId="0" fontId="21" fillId="0" borderId="15" xfId="43" applyFont="1" applyBorder="1" applyAlignment="1">
      <alignment horizontal="left"/>
    </xf>
    <xf numFmtId="0" fontId="21" fillId="34" borderId="15" xfId="43" applyFont="1" applyFill="1" applyBorder="1" applyAlignment="1">
      <alignment horizontal="center" vertical="top"/>
    </xf>
    <xf numFmtId="0" fontId="21" fillId="34" borderId="21" xfId="43" applyFont="1" applyFill="1" applyBorder="1" applyAlignment="1">
      <alignment horizontal="center" vertical="top"/>
    </xf>
    <xf numFmtId="0" fontId="24" fillId="34" borderId="0" xfId="0" applyFont="1" applyFill="1" applyAlignment="1">
      <alignment vertical="top"/>
    </xf>
    <xf numFmtId="0" fontId="0" fillId="34" borderId="0" xfId="0" applyFill="1" applyAlignment="1">
      <alignment vertical="top"/>
    </xf>
    <xf numFmtId="0" fontId="21" fillId="0" borderId="29" xfId="43" applyFont="1" applyBorder="1" applyAlignment="1">
      <alignment horizontal="center"/>
    </xf>
    <xf numFmtId="49" fontId="26" fillId="0" borderId="0" xfId="0" applyNumberFormat="1" applyFont="1" applyBorder="1" applyAlignment="1">
      <alignment horizontal="center" vertical="top" wrapText="1"/>
    </xf>
    <xf numFmtId="0" fontId="21" fillId="34" borderId="21" xfId="43" applyFont="1" applyFill="1" applyBorder="1" applyAlignment="1">
      <alignment horizontal="center" vertical="top"/>
    </xf>
    <xf numFmtId="0" fontId="21" fillId="34" borderId="22" xfId="43" applyFont="1" applyFill="1" applyBorder="1" applyAlignment="1">
      <alignment horizontal="center" vertical="top"/>
    </xf>
    <xf numFmtId="0" fontId="21" fillId="34" borderId="23" xfId="43" applyFont="1" applyFill="1" applyBorder="1" applyAlignment="1">
      <alignment horizontal="center" vertical="top"/>
    </xf>
    <xf numFmtId="0" fontId="21" fillId="0" borderId="20" xfId="43" applyFont="1" applyBorder="1" applyAlignment="1">
      <alignment horizontal="center"/>
    </xf>
    <xf numFmtId="0" fontId="21" fillId="0" borderId="31" xfId="43" applyFont="1" applyBorder="1" applyAlignment="1">
      <alignment horizontal="center"/>
    </xf>
    <xf numFmtId="0" fontId="21" fillId="0" borderId="29" xfId="43" applyFont="1" applyBorder="1" applyAlignment="1">
      <alignment horizontal="center"/>
    </xf>
    <xf numFmtId="0" fontId="21" fillId="35" borderId="10" xfId="42" applyFont="1" applyFill="1" applyBorder="1" applyAlignment="1">
      <alignment horizontal="center" vertical="center" wrapText="1"/>
    </xf>
    <xf numFmtId="0" fontId="21" fillId="35" borderId="17" xfId="42" applyFont="1" applyFill="1" applyBorder="1" applyAlignment="1">
      <alignment horizontal="center" vertical="center" wrapText="1"/>
    </xf>
    <xf numFmtId="0" fontId="21" fillId="35" borderId="24" xfId="42" applyFont="1" applyFill="1" applyBorder="1" applyAlignment="1">
      <alignment horizontal="center" vertical="center" wrapText="1"/>
    </xf>
    <xf numFmtId="0" fontId="21" fillId="35" borderId="25" xfId="42" applyFont="1" applyFill="1" applyBorder="1" applyAlignment="1">
      <alignment horizontal="center" vertical="center" wrapText="1"/>
    </xf>
    <xf numFmtId="1" fontId="21" fillId="35" borderId="10" xfId="42" applyNumberFormat="1" applyFont="1" applyFill="1" applyBorder="1" applyAlignment="1">
      <alignment horizontal="center" vertical="center" wrapText="1"/>
    </xf>
    <xf numFmtId="0" fontId="21" fillId="35" borderId="12" xfId="42" applyFont="1" applyFill="1" applyBorder="1" applyAlignment="1">
      <alignment horizontal="left" vertical="top" wrapText="1" indent="4"/>
    </xf>
    <xf numFmtId="0" fontId="21" fillId="35" borderId="13" xfId="42" applyFont="1" applyFill="1" applyBorder="1" applyAlignment="1">
      <alignment horizontal="left" vertical="top" wrapText="1" indent="4"/>
    </xf>
    <xf numFmtId="0" fontId="21" fillId="35" borderId="14" xfId="42" applyFont="1" applyFill="1" applyBorder="1" applyAlignment="1">
      <alignment horizontal="left" vertical="top" wrapText="1" indent="4"/>
    </xf>
    <xf numFmtId="2" fontId="21" fillId="35" borderId="13" xfId="42" applyNumberFormat="1" applyFont="1" applyFill="1" applyBorder="1" applyAlignment="1">
      <alignment horizontal="center" vertical="center" wrapText="1"/>
    </xf>
    <xf numFmtId="2" fontId="21" fillId="35" borderId="32" xfId="42" applyNumberFormat="1" applyFont="1" applyFill="1" applyBorder="1" applyAlignment="1">
      <alignment horizontal="center" vertical="center" wrapText="1"/>
    </xf>
    <xf numFmtId="2" fontId="21" fillId="35" borderId="21" xfId="42" applyNumberFormat="1" applyFont="1" applyFill="1" applyBorder="1" applyAlignment="1">
      <alignment horizontal="center" vertical="center" wrapText="1"/>
    </xf>
    <xf numFmtId="0" fontId="22" fillId="35" borderId="21" xfId="42" applyFont="1" applyFill="1" applyBorder="1" applyAlignment="1">
      <alignment horizontal="center" vertical="center"/>
    </xf>
    <xf numFmtId="0" fontId="21" fillId="35" borderId="11" xfId="42" applyFont="1" applyFill="1" applyBorder="1" applyAlignment="1">
      <alignment horizontal="center" vertical="center" wrapText="1"/>
    </xf>
    <xf numFmtId="0" fontId="21" fillId="35" borderId="18" xfId="42" applyFont="1" applyFill="1" applyBorder="1" applyAlignment="1">
      <alignment horizontal="center" vertical="center" wrapText="1"/>
    </xf>
    <xf numFmtId="0" fontId="21" fillId="35" borderId="0" xfId="42" applyFont="1" applyFill="1" applyBorder="1" applyAlignment="1">
      <alignment horizontal="center" vertical="center" wrapText="1"/>
    </xf>
    <xf numFmtId="0" fontId="21" fillId="35" borderId="26" xfId="42" applyFont="1" applyFill="1" applyBorder="1" applyAlignment="1">
      <alignment horizontal="center" vertical="center" wrapText="1"/>
    </xf>
    <xf numFmtId="1" fontId="21" fillId="35" borderId="11" xfId="42" applyNumberFormat="1" applyFont="1" applyFill="1" applyBorder="1" applyAlignment="1">
      <alignment horizontal="center" vertical="center" wrapText="1"/>
    </xf>
    <xf numFmtId="0" fontId="21" fillId="35" borderId="12" xfId="42" applyFont="1" applyFill="1" applyBorder="1" applyAlignment="1">
      <alignment horizontal="center" vertical="top" wrapText="1"/>
    </xf>
    <xf numFmtId="0" fontId="21" fillId="35" borderId="13" xfId="42" applyFont="1" applyFill="1" applyBorder="1" applyAlignment="1">
      <alignment horizontal="center" vertical="top" wrapText="1"/>
    </xf>
    <xf numFmtId="0" fontId="21" fillId="35" borderId="14" xfId="42" applyFont="1" applyFill="1" applyBorder="1" applyAlignment="1">
      <alignment horizontal="center" vertical="top" wrapText="1"/>
    </xf>
    <xf numFmtId="3" fontId="21" fillId="35" borderId="10" xfId="42" applyNumberFormat="1" applyFont="1" applyFill="1" applyBorder="1" applyAlignment="1">
      <alignment horizontal="center" vertical="top" wrapText="1"/>
    </xf>
    <xf numFmtId="0" fontId="21" fillId="35" borderId="10" xfId="42" applyFont="1" applyFill="1" applyBorder="1" applyAlignment="1">
      <alignment horizontal="center" vertical="top" wrapText="1"/>
    </xf>
    <xf numFmtId="2" fontId="21" fillId="35" borderId="10" xfId="42" applyNumberFormat="1" applyFont="1" applyFill="1" applyBorder="1" applyAlignment="1">
      <alignment horizontal="center" vertical="center" wrapText="1"/>
    </xf>
    <xf numFmtId="2" fontId="21" fillId="35" borderId="33" xfId="42" applyNumberFormat="1" applyFont="1" applyFill="1" applyBorder="1" applyAlignment="1">
      <alignment horizontal="center" vertical="center" wrapText="1"/>
    </xf>
    <xf numFmtId="2" fontId="21" fillId="35" borderId="22" xfId="42" applyNumberFormat="1" applyFont="1" applyFill="1" applyBorder="1" applyAlignment="1">
      <alignment horizontal="center" vertical="center" wrapText="1"/>
    </xf>
    <xf numFmtId="0" fontId="22" fillId="35" borderId="22" xfId="42" applyFont="1" applyFill="1" applyBorder="1" applyAlignment="1">
      <alignment horizontal="center" vertical="center"/>
    </xf>
    <xf numFmtId="0" fontId="21" fillId="35" borderId="16" xfId="42" applyFont="1" applyFill="1" applyBorder="1" applyAlignment="1">
      <alignment horizontal="center" vertical="center" wrapText="1"/>
    </xf>
    <xf numFmtId="0" fontId="21" fillId="35" borderId="19" xfId="42" applyFont="1" applyFill="1" applyBorder="1" applyAlignment="1">
      <alignment horizontal="center" vertical="center" wrapText="1"/>
    </xf>
    <xf numFmtId="0" fontId="21" fillId="35" borderId="27" xfId="42" applyFont="1" applyFill="1" applyBorder="1" applyAlignment="1">
      <alignment horizontal="center" vertical="center" wrapText="1"/>
    </xf>
    <xf numFmtId="0" fontId="21" fillId="35" borderId="28" xfId="42" applyFont="1" applyFill="1" applyBorder="1" applyAlignment="1">
      <alignment horizontal="center" vertical="center" wrapText="1"/>
    </xf>
    <xf numFmtId="1" fontId="21" fillId="35" borderId="16" xfId="42" applyNumberFormat="1" applyFont="1" applyFill="1" applyBorder="1" applyAlignment="1">
      <alignment horizontal="center" vertical="center" wrapText="1"/>
    </xf>
    <xf numFmtId="0" fontId="21" fillId="35" borderId="10" xfId="42" applyFont="1" applyFill="1" applyBorder="1" applyAlignment="1">
      <alignment horizontal="center" vertical="top" wrapText="1"/>
    </xf>
    <xf numFmtId="3" fontId="21" fillId="35" borderId="16" xfId="42" applyNumberFormat="1" applyFont="1" applyFill="1" applyBorder="1" applyAlignment="1">
      <alignment horizontal="center" vertical="top" wrapText="1"/>
    </xf>
    <xf numFmtId="0" fontId="21" fillId="35" borderId="16" xfId="42" applyFont="1" applyFill="1" applyBorder="1" applyAlignment="1">
      <alignment horizontal="center" vertical="top" wrapText="1"/>
    </xf>
    <xf numFmtId="2" fontId="21" fillId="35" borderId="16" xfId="42" applyNumberFormat="1" applyFont="1" applyFill="1" applyBorder="1" applyAlignment="1">
      <alignment horizontal="center" vertical="center" wrapText="1"/>
    </xf>
    <xf numFmtId="2" fontId="21" fillId="35" borderId="34" xfId="42" applyNumberFormat="1" applyFont="1" applyFill="1" applyBorder="1" applyAlignment="1">
      <alignment horizontal="center" vertical="center" wrapText="1"/>
    </xf>
    <xf numFmtId="2" fontId="21" fillId="35" borderId="23" xfId="42" applyNumberFormat="1" applyFont="1" applyFill="1" applyBorder="1" applyAlignment="1">
      <alignment horizontal="center" vertical="center" wrapText="1"/>
    </xf>
    <xf numFmtId="0" fontId="22" fillId="35" borderId="23" xfId="42" applyFont="1" applyFill="1" applyBorder="1" applyAlignment="1">
      <alignment horizontal="center" vertical="center"/>
    </xf>
  </cellXfs>
  <cellStyles count="45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 2" xfId="43"/>
    <cellStyle name="Normal 3" xfId="44"/>
    <cellStyle name="Normal 4" xfId="42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1"/>
  <sheetViews>
    <sheetView tabSelected="1" topLeftCell="A264" zoomScale="82" zoomScaleNormal="82" workbookViewId="0">
      <selection activeCell="W261" sqref="W261"/>
    </sheetView>
  </sheetViews>
  <sheetFormatPr defaultRowHeight="14.25" x14ac:dyDescent="0.2"/>
  <cols>
    <col min="1" max="1" width="3.625" style="48" customWidth="1"/>
    <col min="2" max="2" width="4.375" customWidth="1"/>
    <col min="3" max="3" width="9.125" customWidth="1"/>
    <col min="4" max="4" width="7.625" customWidth="1"/>
    <col min="5" max="5" width="16.75" customWidth="1"/>
    <col min="6" max="6" width="7.875" customWidth="1"/>
    <col min="7" max="7" width="9.875" style="1" customWidth="1"/>
    <col min="8" max="8" width="9.875" customWidth="1"/>
    <col min="9" max="9" width="6.5" customWidth="1"/>
    <col min="10" max="10" width="5.25" customWidth="1"/>
    <col min="11" max="11" width="6.375" style="1" customWidth="1"/>
    <col min="12" max="12" width="11.125" customWidth="1"/>
    <col min="13" max="13" width="3.625" customWidth="1"/>
    <col min="14" max="14" width="4.625" customWidth="1"/>
    <col min="15" max="15" width="4" customWidth="1"/>
    <col min="16" max="16" width="7.5" style="2" customWidth="1"/>
    <col min="17" max="17" width="7.375" customWidth="1"/>
    <col min="18" max="18" width="8.75" customWidth="1"/>
    <col min="19" max="21" width="8.375" style="3" customWidth="1"/>
    <col min="22" max="22" width="29.5" customWidth="1"/>
  </cols>
  <sheetData>
    <row r="1" spans="1:25" s="5" customFormat="1" ht="18" customHeight="1" x14ac:dyDescent="0.5">
      <c r="A1" s="57" t="s">
        <v>15</v>
      </c>
      <c r="B1" s="58" t="s">
        <v>0</v>
      </c>
      <c r="C1" s="59"/>
      <c r="D1" s="60"/>
      <c r="E1" s="61" t="s">
        <v>1</v>
      </c>
      <c r="F1" s="57" t="s">
        <v>2</v>
      </c>
      <c r="G1" s="57" t="s">
        <v>14</v>
      </c>
      <c r="H1" s="57" t="s">
        <v>3</v>
      </c>
      <c r="I1" s="57" t="s">
        <v>4</v>
      </c>
      <c r="J1" s="57" t="s">
        <v>5</v>
      </c>
      <c r="K1" s="57" t="s">
        <v>6</v>
      </c>
      <c r="L1" s="57" t="s">
        <v>7</v>
      </c>
      <c r="M1" s="62" t="s">
        <v>16</v>
      </c>
      <c r="N1" s="63"/>
      <c r="O1" s="63"/>
      <c r="P1" s="63"/>
      <c r="Q1" s="63"/>
      <c r="R1" s="64"/>
      <c r="S1" s="65"/>
      <c r="T1" s="66" t="s">
        <v>356</v>
      </c>
      <c r="U1" s="67" t="s">
        <v>512</v>
      </c>
      <c r="V1" s="68" t="s">
        <v>8</v>
      </c>
      <c r="W1" s="4"/>
      <c r="X1" s="4"/>
      <c r="Y1" s="4"/>
    </row>
    <row r="2" spans="1:25" s="5" customFormat="1" ht="23.25" customHeight="1" x14ac:dyDescent="0.5">
      <c r="A2" s="69"/>
      <c r="B2" s="70"/>
      <c r="C2" s="71"/>
      <c r="D2" s="72"/>
      <c r="E2" s="73"/>
      <c r="F2" s="69"/>
      <c r="G2" s="69"/>
      <c r="H2" s="69"/>
      <c r="I2" s="69"/>
      <c r="J2" s="69"/>
      <c r="K2" s="69"/>
      <c r="L2" s="69"/>
      <c r="M2" s="74" t="s">
        <v>9</v>
      </c>
      <c r="N2" s="75"/>
      <c r="O2" s="76"/>
      <c r="P2" s="77" t="s">
        <v>10</v>
      </c>
      <c r="Q2" s="78" t="s">
        <v>11</v>
      </c>
      <c r="R2" s="78" t="s">
        <v>12</v>
      </c>
      <c r="S2" s="79" t="s">
        <v>13</v>
      </c>
      <c r="T2" s="80"/>
      <c r="U2" s="81"/>
      <c r="V2" s="82"/>
      <c r="W2" s="4"/>
      <c r="X2" s="4"/>
      <c r="Y2" s="4"/>
    </row>
    <row r="3" spans="1:25" s="5" customFormat="1" ht="26.25" customHeight="1" x14ac:dyDescent="0.5">
      <c r="A3" s="83"/>
      <c r="B3" s="84"/>
      <c r="C3" s="85"/>
      <c r="D3" s="86"/>
      <c r="E3" s="87"/>
      <c r="F3" s="83"/>
      <c r="G3" s="83"/>
      <c r="H3" s="83"/>
      <c r="I3" s="83"/>
      <c r="J3" s="83"/>
      <c r="K3" s="83"/>
      <c r="L3" s="83"/>
      <c r="M3" s="88" t="s">
        <v>17</v>
      </c>
      <c r="N3" s="88" t="s">
        <v>18</v>
      </c>
      <c r="O3" s="88" t="s">
        <v>19</v>
      </c>
      <c r="P3" s="89"/>
      <c r="Q3" s="90"/>
      <c r="R3" s="90"/>
      <c r="S3" s="91"/>
      <c r="T3" s="92"/>
      <c r="U3" s="93"/>
      <c r="V3" s="94"/>
      <c r="W3" s="4"/>
      <c r="X3" s="4"/>
      <c r="Y3" s="4"/>
    </row>
    <row r="4" spans="1:25" s="5" customFormat="1" ht="24.75" thickBot="1" x14ac:dyDescent="0.55000000000000004">
      <c r="A4" s="51">
        <v>1</v>
      </c>
      <c r="B4" s="7" t="s">
        <v>120</v>
      </c>
      <c r="C4" s="7" t="s">
        <v>122</v>
      </c>
      <c r="D4" s="7" t="s">
        <v>121</v>
      </c>
      <c r="E4" s="26" t="s">
        <v>362</v>
      </c>
      <c r="F4" s="6" t="s">
        <v>232</v>
      </c>
      <c r="G4" s="7" t="s">
        <v>230</v>
      </c>
      <c r="H4" s="6" t="s">
        <v>326</v>
      </c>
      <c r="I4" s="9"/>
      <c r="J4" s="6" t="s">
        <v>35</v>
      </c>
      <c r="K4" s="6" t="s">
        <v>292</v>
      </c>
      <c r="L4" s="10" t="s">
        <v>20</v>
      </c>
      <c r="M4" s="6" t="s">
        <v>24</v>
      </c>
      <c r="N4" s="11" t="s">
        <v>24</v>
      </c>
      <c r="O4" s="6" t="s">
        <v>29</v>
      </c>
      <c r="P4" s="12">
        <f>M4*400+N4*100+O4</f>
        <v>1508</v>
      </c>
      <c r="Q4" s="9">
        <v>330</v>
      </c>
      <c r="R4" s="12">
        <f>P4*Q4</f>
        <v>497640</v>
      </c>
      <c r="S4" s="13">
        <f>R4*0.01%</f>
        <v>49.764000000000003</v>
      </c>
      <c r="T4" s="13">
        <f>S4*90%</f>
        <v>44.787600000000005</v>
      </c>
      <c r="U4" s="20">
        <f>S4-T4</f>
        <v>4.9763999999999982</v>
      </c>
      <c r="V4" s="10"/>
      <c r="W4" s="14"/>
      <c r="X4" s="14"/>
      <c r="Y4" s="14"/>
    </row>
    <row r="5" spans="1:25" s="5" customFormat="1" ht="23.25" x14ac:dyDescent="0.5">
      <c r="A5" s="52"/>
      <c r="B5" s="7"/>
      <c r="C5" s="7"/>
      <c r="D5" s="7"/>
      <c r="E5" s="8"/>
      <c r="F5" s="6"/>
      <c r="G5" s="7" t="s">
        <v>230</v>
      </c>
      <c r="H5" s="6" t="s">
        <v>325</v>
      </c>
      <c r="I5" s="9"/>
      <c r="J5" s="6" t="s">
        <v>27</v>
      </c>
      <c r="K5" s="6" t="s">
        <v>292</v>
      </c>
      <c r="L5" s="10" t="s">
        <v>20</v>
      </c>
      <c r="M5" s="6" t="s">
        <v>27</v>
      </c>
      <c r="N5" s="11" t="s">
        <v>24</v>
      </c>
      <c r="O5" s="6" t="s">
        <v>75</v>
      </c>
      <c r="P5" s="12">
        <f>M5*400+N5*100+O5</f>
        <v>2757</v>
      </c>
      <c r="Q5" s="9">
        <v>330</v>
      </c>
      <c r="R5" s="12">
        <f>P5*Q5</f>
        <v>909810</v>
      </c>
      <c r="S5" s="13">
        <f>R5*0.01%</f>
        <v>90.981000000000009</v>
      </c>
      <c r="T5" s="13">
        <f>S5*90%</f>
        <v>81.882900000000006</v>
      </c>
      <c r="U5" s="20">
        <f>S5-T5</f>
        <v>9.0981000000000023</v>
      </c>
      <c r="V5" s="10"/>
      <c r="W5" s="14"/>
      <c r="X5" s="14"/>
      <c r="Y5" s="14"/>
    </row>
    <row r="6" spans="1:25" s="5" customFormat="1" ht="23.25" x14ac:dyDescent="0.5">
      <c r="A6" s="53"/>
      <c r="B6" s="7"/>
      <c r="C6" s="7"/>
      <c r="D6" s="7"/>
      <c r="E6" s="8"/>
      <c r="F6" s="6"/>
      <c r="G6" s="7"/>
      <c r="H6" s="6"/>
      <c r="I6" s="9"/>
      <c r="J6" s="6"/>
      <c r="K6" s="6"/>
      <c r="L6" s="10"/>
      <c r="M6" s="6"/>
      <c r="N6" s="11"/>
      <c r="O6" s="6"/>
      <c r="P6" s="12"/>
      <c r="Q6" s="9"/>
      <c r="R6" s="12">
        <f>SUM(R4:R5)</f>
        <v>1407450</v>
      </c>
      <c r="S6" s="13">
        <f>SUM(S4:S5)</f>
        <v>140.745</v>
      </c>
      <c r="T6" s="13">
        <f>SUM(T4:T5)</f>
        <v>126.6705</v>
      </c>
      <c r="U6" s="20">
        <f>SUM(U4:U5)</f>
        <v>14.0745</v>
      </c>
      <c r="V6" s="10"/>
      <c r="W6" s="14"/>
      <c r="X6" s="14"/>
      <c r="Y6" s="14"/>
    </row>
    <row r="7" spans="1:25" s="5" customFormat="1" ht="23.25" x14ac:dyDescent="0.5">
      <c r="A7" s="45">
        <v>2</v>
      </c>
      <c r="B7" s="7" t="s">
        <v>123</v>
      </c>
      <c r="C7" s="7" t="s">
        <v>124</v>
      </c>
      <c r="D7" s="7" t="s">
        <v>121</v>
      </c>
      <c r="E7" s="27" t="s">
        <v>363</v>
      </c>
      <c r="F7" s="6" t="s">
        <v>89</v>
      </c>
      <c r="G7" s="7" t="s">
        <v>230</v>
      </c>
      <c r="H7" s="6" t="s">
        <v>327</v>
      </c>
      <c r="I7" s="9"/>
      <c r="J7" s="6" t="s">
        <v>293</v>
      </c>
      <c r="K7" s="6" t="s">
        <v>292</v>
      </c>
      <c r="L7" s="10" t="s">
        <v>20</v>
      </c>
      <c r="M7" s="6" t="s">
        <v>23</v>
      </c>
      <c r="N7" s="11" t="s">
        <v>24</v>
      </c>
      <c r="O7" s="6" t="s">
        <v>24</v>
      </c>
      <c r="P7" s="12">
        <f t="shared" ref="P7:P12" si="0">M7*400+N7*100+O7</f>
        <v>1103</v>
      </c>
      <c r="Q7" s="9">
        <v>330</v>
      </c>
      <c r="R7" s="12">
        <f t="shared" ref="R7:R12" si="1">P7*Q7</f>
        <v>363990</v>
      </c>
      <c r="S7" s="13">
        <f t="shared" ref="S7:S12" si="2">R7*0.01%</f>
        <v>36.399000000000001</v>
      </c>
      <c r="T7" s="13">
        <f t="shared" ref="T7:T12" si="3">S7*90%</f>
        <v>32.759100000000004</v>
      </c>
      <c r="U7" s="20">
        <f t="shared" ref="U7:U12" si="4">S7-T7</f>
        <v>3.6398999999999972</v>
      </c>
      <c r="V7" s="10"/>
      <c r="W7" s="14"/>
      <c r="X7" s="14"/>
      <c r="Y7" s="14"/>
    </row>
    <row r="8" spans="1:25" s="5" customFormat="1" ht="24.75" thickBot="1" x14ac:dyDescent="0.55000000000000004">
      <c r="A8" s="45">
        <v>3</v>
      </c>
      <c r="B8" s="7" t="s">
        <v>120</v>
      </c>
      <c r="C8" s="7" t="s">
        <v>477</v>
      </c>
      <c r="D8" s="7" t="s">
        <v>121</v>
      </c>
      <c r="E8" s="26" t="s">
        <v>478</v>
      </c>
      <c r="F8" s="37">
        <v>31</v>
      </c>
      <c r="G8" s="7" t="s">
        <v>230</v>
      </c>
      <c r="H8" s="6">
        <v>192</v>
      </c>
      <c r="I8" s="9"/>
      <c r="J8" s="6">
        <v>9</v>
      </c>
      <c r="K8" s="6" t="s">
        <v>292</v>
      </c>
      <c r="L8" s="10" t="s">
        <v>20</v>
      </c>
      <c r="M8" s="6">
        <v>10</v>
      </c>
      <c r="N8" s="11" t="s">
        <v>355</v>
      </c>
      <c r="O8" s="6">
        <v>4</v>
      </c>
      <c r="P8" s="12">
        <f t="shared" si="0"/>
        <v>4004</v>
      </c>
      <c r="Q8" s="9">
        <v>330</v>
      </c>
      <c r="R8" s="12">
        <f t="shared" si="1"/>
        <v>1321320</v>
      </c>
      <c r="S8" s="13">
        <f t="shared" si="2"/>
        <v>132.13200000000001</v>
      </c>
      <c r="T8" s="13">
        <f t="shared" si="3"/>
        <v>118.9188</v>
      </c>
      <c r="U8" s="20">
        <f t="shared" si="4"/>
        <v>13.213200000000001</v>
      </c>
      <c r="V8" s="10"/>
      <c r="W8" s="14"/>
      <c r="X8" s="14"/>
      <c r="Y8" s="14"/>
    </row>
    <row r="9" spans="1:25" s="5" customFormat="1" ht="24.75" thickBot="1" x14ac:dyDescent="0.55000000000000004">
      <c r="A9" s="45">
        <v>4</v>
      </c>
      <c r="B9" s="7" t="s">
        <v>120</v>
      </c>
      <c r="C9" s="7" t="s">
        <v>479</v>
      </c>
      <c r="D9" s="7" t="s">
        <v>121</v>
      </c>
      <c r="E9" s="26" t="s">
        <v>480</v>
      </c>
      <c r="F9" s="37">
        <v>31</v>
      </c>
      <c r="G9" s="7" t="s">
        <v>230</v>
      </c>
      <c r="H9" s="6">
        <v>352</v>
      </c>
      <c r="I9" s="9"/>
      <c r="J9" s="6">
        <v>9</v>
      </c>
      <c r="K9" s="6" t="s">
        <v>292</v>
      </c>
      <c r="L9" s="10" t="s">
        <v>20</v>
      </c>
      <c r="M9" s="6">
        <v>6</v>
      </c>
      <c r="N9" s="11" t="s">
        <v>23</v>
      </c>
      <c r="O9" s="6">
        <v>5</v>
      </c>
      <c r="P9" s="12">
        <f t="shared" si="0"/>
        <v>2605</v>
      </c>
      <c r="Q9" s="9">
        <v>330</v>
      </c>
      <c r="R9" s="12">
        <f t="shared" si="1"/>
        <v>859650</v>
      </c>
      <c r="S9" s="13">
        <f t="shared" si="2"/>
        <v>85.965000000000003</v>
      </c>
      <c r="T9" s="13">
        <f t="shared" si="3"/>
        <v>77.368500000000012</v>
      </c>
      <c r="U9" s="20">
        <f t="shared" si="4"/>
        <v>8.5964999999999918</v>
      </c>
      <c r="V9" s="10"/>
      <c r="W9" s="14"/>
      <c r="X9" s="14"/>
      <c r="Y9" s="14"/>
    </row>
    <row r="10" spans="1:25" s="5" customFormat="1" ht="24.75" thickBot="1" x14ac:dyDescent="0.55000000000000004">
      <c r="A10" s="51">
        <v>5</v>
      </c>
      <c r="B10" s="7" t="s">
        <v>120</v>
      </c>
      <c r="C10" s="7" t="s">
        <v>125</v>
      </c>
      <c r="D10" s="7" t="s">
        <v>121</v>
      </c>
      <c r="E10" s="26" t="s">
        <v>364</v>
      </c>
      <c r="F10" s="6" t="s">
        <v>233</v>
      </c>
      <c r="G10" s="7" t="s">
        <v>230</v>
      </c>
      <c r="H10" s="6" t="s">
        <v>328</v>
      </c>
      <c r="I10" s="9"/>
      <c r="J10" s="6" t="s">
        <v>90</v>
      </c>
      <c r="K10" s="6" t="s">
        <v>292</v>
      </c>
      <c r="L10" s="10" t="s">
        <v>20</v>
      </c>
      <c r="M10" s="6" t="s">
        <v>24</v>
      </c>
      <c r="N10" s="11" t="s">
        <v>355</v>
      </c>
      <c r="O10" s="6" t="s">
        <v>102</v>
      </c>
      <c r="P10" s="12">
        <f t="shared" si="0"/>
        <v>1286</v>
      </c>
      <c r="Q10" s="9">
        <v>330</v>
      </c>
      <c r="R10" s="12">
        <f t="shared" si="1"/>
        <v>424380</v>
      </c>
      <c r="S10" s="13">
        <f t="shared" si="2"/>
        <v>42.438000000000002</v>
      </c>
      <c r="T10" s="13">
        <f t="shared" si="3"/>
        <v>38.194200000000002</v>
      </c>
      <c r="U10" s="20">
        <f t="shared" si="4"/>
        <v>4.2438000000000002</v>
      </c>
      <c r="V10" s="10"/>
      <c r="W10" s="14"/>
      <c r="X10" s="14"/>
      <c r="Y10" s="14"/>
    </row>
    <row r="11" spans="1:25" s="5" customFormat="1" ht="23.25" x14ac:dyDescent="0.5">
      <c r="A11" s="52"/>
      <c r="B11" s="7"/>
      <c r="C11" s="7"/>
      <c r="D11" s="7"/>
      <c r="E11" s="8"/>
      <c r="F11" s="6"/>
      <c r="G11" s="7" t="s">
        <v>230</v>
      </c>
      <c r="H11" s="6" t="s">
        <v>328</v>
      </c>
      <c r="I11" s="9"/>
      <c r="J11" s="6" t="s">
        <v>93</v>
      </c>
      <c r="K11" s="6" t="s">
        <v>292</v>
      </c>
      <c r="L11" s="10" t="s">
        <v>20</v>
      </c>
      <c r="M11" s="6" t="s">
        <v>355</v>
      </c>
      <c r="N11" s="11" t="s">
        <v>23</v>
      </c>
      <c r="O11" s="6" t="s">
        <v>75</v>
      </c>
      <c r="P11" s="12">
        <f t="shared" si="0"/>
        <v>257</v>
      </c>
      <c r="Q11" s="9">
        <v>330</v>
      </c>
      <c r="R11" s="12">
        <f t="shared" si="1"/>
        <v>84810</v>
      </c>
      <c r="S11" s="13">
        <f t="shared" si="2"/>
        <v>8.4809999999999999</v>
      </c>
      <c r="T11" s="13">
        <f t="shared" si="3"/>
        <v>7.6329000000000002</v>
      </c>
      <c r="U11" s="20">
        <f t="shared" si="4"/>
        <v>0.84809999999999963</v>
      </c>
      <c r="V11" s="10"/>
      <c r="W11" s="14"/>
      <c r="X11" s="14"/>
      <c r="Y11" s="14"/>
    </row>
    <row r="12" spans="1:25" s="5" customFormat="1" ht="23.25" x14ac:dyDescent="0.5">
      <c r="A12" s="52"/>
      <c r="B12" s="7"/>
      <c r="C12" s="7"/>
      <c r="D12" s="7"/>
      <c r="E12" s="8"/>
      <c r="F12" s="6"/>
      <c r="G12" s="7" t="s">
        <v>230</v>
      </c>
      <c r="H12" s="6" t="s">
        <v>328</v>
      </c>
      <c r="I12" s="9"/>
      <c r="J12" s="6" t="s">
        <v>88</v>
      </c>
      <c r="K12" s="6" t="s">
        <v>292</v>
      </c>
      <c r="L12" s="10" t="s">
        <v>20</v>
      </c>
      <c r="M12" s="6" t="s">
        <v>22</v>
      </c>
      <c r="N12" s="11" t="s">
        <v>24</v>
      </c>
      <c r="O12" s="6" t="s">
        <v>23</v>
      </c>
      <c r="P12" s="12">
        <f t="shared" si="0"/>
        <v>702</v>
      </c>
      <c r="Q12" s="9">
        <v>330</v>
      </c>
      <c r="R12" s="12">
        <f t="shared" si="1"/>
        <v>231660</v>
      </c>
      <c r="S12" s="13">
        <f t="shared" si="2"/>
        <v>23.166</v>
      </c>
      <c r="T12" s="13">
        <f t="shared" si="3"/>
        <v>20.849399999999999</v>
      </c>
      <c r="U12" s="20">
        <f t="shared" si="4"/>
        <v>2.3166000000000011</v>
      </c>
      <c r="V12" s="10"/>
      <c r="W12" s="14"/>
      <c r="X12" s="14"/>
      <c r="Y12" s="14"/>
    </row>
    <row r="13" spans="1:25" s="5" customFormat="1" ht="23.25" x14ac:dyDescent="0.5">
      <c r="A13" s="53"/>
      <c r="B13" s="7"/>
      <c r="C13" s="7"/>
      <c r="D13" s="7"/>
      <c r="E13" s="8"/>
      <c r="F13" s="6"/>
      <c r="G13" s="7"/>
      <c r="H13" s="6"/>
      <c r="I13" s="9"/>
      <c r="J13" s="6"/>
      <c r="K13" s="6"/>
      <c r="L13" s="10"/>
      <c r="M13" s="6"/>
      <c r="N13" s="11"/>
      <c r="O13" s="6"/>
      <c r="P13" s="12"/>
      <c r="Q13" s="9"/>
      <c r="R13" s="12">
        <f>SUM(R10:R12)</f>
        <v>740850</v>
      </c>
      <c r="S13" s="13">
        <f>SUM(S10:S12)</f>
        <v>74.085000000000008</v>
      </c>
      <c r="T13" s="13">
        <f>SUM(T10:T12)</f>
        <v>66.676500000000004</v>
      </c>
      <c r="U13" s="20">
        <f>SUM(U10:U12)</f>
        <v>7.408500000000001</v>
      </c>
      <c r="V13" s="10"/>
      <c r="W13" s="14"/>
      <c r="X13" s="14"/>
      <c r="Y13" s="14"/>
    </row>
    <row r="14" spans="1:25" s="5" customFormat="1" ht="24.75" thickBot="1" x14ac:dyDescent="0.55000000000000004">
      <c r="A14" s="51">
        <v>6</v>
      </c>
      <c r="B14" s="7" t="s">
        <v>120</v>
      </c>
      <c r="C14" s="7" t="s">
        <v>126</v>
      </c>
      <c r="D14" s="7" t="s">
        <v>121</v>
      </c>
      <c r="E14" s="26" t="s">
        <v>365</v>
      </c>
      <c r="F14" s="6" t="s">
        <v>234</v>
      </c>
      <c r="G14" s="7" t="s">
        <v>230</v>
      </c>
      <c r="H14" s="6" t="s">
        <v>314</v>
      </c>
      <c r="I14" s="9"/>
      <c r="J14" s="6" t="s">
        <v>30</v>
      </c>
      <c r="K14" s="6" t="s">
        <v>292</v>
      </c>
      <c r="L14" s="10" t="s">
        <v>20</v>
      </c>
      <c r="M14" s="6" t="s">
        <v>33</v>
      </c>
      <c r="N14" s="11" t="s">
        <v>355</v>
      </c>
      <c r="O14" s="6" t="s">
        <v>27</v>
      </c>
      <c r="P14" s="12">
        <f>M14*400+N14*100+O14</f>
        <v>4806</v>
      </c>
      <c r="Q14" s="9">
        <v>330</v>
      </c>
      <c r="R14" s="12">
        <f>P14*Q14</f>
        <v>1585980</v>
      </c>
      <c r="S14" s="13">
        <f>R14*0.01%</f>
        <v>158.59800000000001</v>
      </c>
      <c r="T14" s="13">
        <f t="shared" ref="T14:T85" si="5">S14*90%</f>
        <v>142.73820000000001</v>
      </c>
      <c r="U14" s="20">
        <f>S14-T14</f>
        <v>15.859800000000007</v>
      </c>
      <c r="V14" s="10"/>
      <c r="W14" s="14"/>
      <c r="X14" s="14"/>
      <c r="Y14" s="14"/>
    </row>
    <row r="15" spans="1:25" s="5" customFormat="1" ht="23.25" x14ac:dyDescent="0.5">
      <c r="A15" s="52"/>
      <c r="B15" s="7"/>
      <c r="C15" s="7"/>
      <c r="D15" s="7"/>
      <c r="E15" s="8"/>
      <c r="F15" s="6"/>
      <c r="G15" s="7" t="s">
        <v>230</v>
      </c>
      <c r="H15" s="6" t="s">
        <v>328</v>
      </c>
      <c r="I15" s="9"/>
      <c r="J15" s="6" t="s">
        <v>68</v>
      </c>
      <c r="K15" s="6" t="s">
        <v>292</v>
      </c>
      <c r="L15" s="10" t="s">
        <v>20</v>
      </c>
      <c r="M15" s="6" t="s">
        <v>355</v>
      </c>
      <c r="N15" s="11" t="s">
        <v>24</v>
      </c>
      <c r="O15" s="6" t="s">
        <v>39</v>
      </c>
      <c r="P15" s="12">
        <f>M15*400+N15*100+O15</f>
        <v>319</v>
      </c>
      <c r="Q15" s="9">
        <v>330</v>
      </c>
      <c r="R15" s="12">
        <f>P15*Q15</f>
        <v>105270</v>
      </c>
      <c r="S15" s="13">
        <f>R15*0.01%</f>
        <v>10.527000000000001</v>
      </c>
      <c r="T15" s="13">
        <f t="shared" si="5"/>
        <v>9.4743000000000013</v>
      </c>
      <c r="U15" s="20">
        <f>S15-T15</f>
        <v>1.0526999999999997</v>
      </c>
      <c r="V15" s="10"/>
      <c r="W15" s="14"/>
      <c r="X15" s="14"/>
      <c r="Y15" s="14"/>
    </row>
    <row r="16" spans="1:25" s="5" customFormat="1" ht="23.25" x14ac:dyDescent="0.5">
      <c r="A16" s="53"/>
      <c r="B16" s="7"/>
      <c r="C16" s="7"/>
      <c r="D16" s="7"/>
      <c r="E16" s="8"/>
      <c r="F16" s="6"/>
      <c r="G16" s="7"/>
      <c r="H16" s="6"/>
      <c r="I16" s="9"/>
      <c r="J16" s="6"/>
      <c r="K16" s="6"/>
      <c r="L16" s="10"/>
      <c r="M16" s="6"/>
      <c r="N16" s="11"/>
      <c r="O16" s="6"/>
      <c r="P16" s="12"/>
      <c r="Q16" s="9"/>
      <c r="R16" s="12">
        <f>SUM(R14:R15)</f>
        <v>1691250</v>
      </c>
      <c r="S16" s="13">
        <f>SUM(S14:S15)</f>
        <v>169.125</v>
      </c>
      <c r="T16" s="13">
        <f t="shared" si="5"/>
        <v>152.21250000000001</v>
      </c>
      <c r="U16" s="20">
        <f>SUM(U14:U15)</f>
        <v>16.912500000000009</v>
      </c>
      <c r="V16" s="10"/>
      <c r="W16" s="14"/>
      <c r="X16" s="14"/>
      <c r="Y16" s="14"/>
    </row>
    <row r="17" spans="1:25" s="5" customFormat="1" ht="24.75" thickBot="1" x14ac:dyDescent="0.55000000000000004">
      <c r="A17" s="51">
        <v>7</v>
      </c>
      <c r="B17" s="7" t="s">
        <v>127</v>
      </c>
      <c r="C17" s="7" t="s">
        <v>128</v>
      </c>
      <c r="D17" s="7" t="s">
        <v>129</v>
      </c>
      <c r="E17" s="26" t="s">
        <v>366</v>
      </c>
      <c r="F17" s="6" t="s">
        <v>235</v>
      </c>
      <c r="G17" s="7" t="s">
        <v>230</v>
      </c>
      <c r="H17" s="6" t="s">
        <v>329</v>
      </c>
      <c r="I17" s="9"/>
      <c r="J17" s="6" t="s">
        <v>28</v>
      </c>
      <c r="K17" s="6" t="s">
        <v>292</v>
      </c>
      <c r="L17" s="10" t="s">
        <v>20</v>
      </c>
      <c r="M17" s="6" t="s">
        <v>25</v>
      </c>
      <c r="N17" s="11" t="s">
        <v>23</v>
      </c>
      <c r="O17" s="6" t="s">
        <v>49</v>
      </c>
      <c r="P17" s="12">
        <f>M17*400+N17*100+O17</f>
        <v>1829</v>
      </c>
      <c r="Q17" s="9">
        <v>330</v>
      </c>
      <c r="R17" s="12">
        <f>P17*Q17</f>
        <v>603570</v>
      </c>
      <c r="S17" s="13">
        <f t="shared" ref="S17:S88" si="6">R17*0.01%</f>
        <v>60.357000000000006</v>
      </c>
      <c r="T17" s="13">
        <f t="shared" si="5"/>
        <v>54.321300000000008</v>
      </c>
      <c r="U17" s="20">
        <f t="shared" ref="U17:U88" si="7">S17-T17</f>
        <v>6.0356999999999985</v>
      </c>
      <c r="V17" s="10"/>
      <c r="W17" s="14"/>
      <c r="X17" s="14"/>
      <c r="Y17" s="14"/>
    </row>
    <row r="18" spans="1:25" s="5" customFormat="1" ht="23.25" x14ac:dyDescent="0.5">
      <c r="A18" s="52"/>
      <c r="B18" s="7"/>
      <c r="C18" s="7"/>
      <c r="D18" s="7"/>
      <c r="E18" s="8"/>
      <c r="F18" s="6"/>
      <c r="G18" s="7" t="s">
        <v>230</v>
      </c>
      <c r="H18" s="6" t="s">
        <v>329</v>
      </c>
      <c r="I18" s="9"/>
      <c r="J18" s="6" t="s">
        <v>26</v>
      </c>
      <c r="K18" s="6" t="s">
        <v>292</v>
      </c>
      <c r="L18" s="10" t="s">
        <v>20</v>
      </c>
      <c r="M18" s="6" t="s">
        <v>25</v>
      </c>
      <c r="N18" s="11" t="s">
        <v>23</v>
      </c>
      <c r="O18" s="6" t="s">
        <v>50</v>
      </c>
      <c r="P18" s="12">
        <f>M18*400+N18*100+O18</f>
        <v>1830</v>
      </c>
      <c r="Q18" s="9">
        <v>330</v>
      </c>
      <c r="R18" s="12">
        <f>P18*Q18</f>
        <v>603900</v>
      </c>
      <c r="S18" s="13">
        <f t="shared" si="6"/>
        <v>60.39</v>
      </c>
      <c r="T18" s="13">
        <f t="shared" si="5"/>
        <v>54.350999999999999</v>
      </c>
      <c r="U18" s="20">
        <f t="shared" si="7"/>
        <v>6.0390000000000015</v>
      </c>
      <c r="V18" s="10"/>
      <c r="W18" s="14"/>
      <c r="X18" s="14"/>
      <c r="Y18" s="14"/>
    </row>
    <row r="19" spans="1:25" s="5" customFormat="1" ht="23.25" x14ac:dyDescent="0.5">
      <c r="A19" s="52"/>
      <c r="B19" s="7"/>
      <c r="C19" s="7"/>
      <c r="D19" s="7"/>
      <c r="E19" s="8"/>
      <c r="F19" s="6"/>
      <c r="G19" s="7" t="s">
        <v>230</v>
      </c>
      <c r="H19" s="6" t="s">
        <v>330</v>
      </c>
      <c r="I19" s="9"/>
      <c r="J19" s="6" t="s">
        <v>49</v>
      </c>
      <c r="K19" s="6" t="s">
        <v>292</v>
      </c>
      <c r="L19" s="10" t="s">
        <v>20</v>
      </c>
      <c r="M19" s="6" t="s">
        <v>24</v>
      </c>
      <c r="N19" s="11" t="s">
        <v>23</v>
      </c>
      <c r="O19" s="6" t="s">
        <v>33</v>
      </c>
      <c r="P19" s="12">
        <f>M19*400+N19*100+O19</f>
        <v>1412</v>
      </c>
      <c r="Q19" s="9">
        <v>330</v>
      </c>
      <c r="R19" s="12">
        <f>P19*Q19</f>
        <v>465960</v>
      </c>
      <c r="S19" s="13">
        <f t="shared" si="6"/>
        <v>46.596000000000004</v>
      </c>
      <c r="T19" s="13">
        <f t="shared" si="5"/>
        <v>41.936400000000006</v>
      </c>
      <c r="U19" s="20">
        <f t="shared" si="7"/>
        <v>4.6595999999999975</v>
      </c>
      <c r="V19" s="10"/>
      <c r="W19" s="14"/>
      <c r="X19" s="14"/>
      <c r="Y19" s="14"/>
    </row>
    <row r="20" spans="1:25" s="5" customFormat="1" ht="23.25" x14ac:dyDescent="0.5">
      <c r="A20" s="53"/>
      <c r="B20" s="7"/>
      <c r="C20" s="7"/>
      <c r="D20" s="7"/>
      <c r="E20" s="8"/>
      <c r="F20" s="6"/>
      <c r="G20" s="7"/>
      <c r="H20" s="6"/>
      <c r="I20" s="9"/>
      <c r="J20" s="6"/>
      <c r="K20" s="6"/>
      <c r="L20" s="10"/>
      <c r="M20" s="6"/>
      <c r="N20" s="11"/>
      <c r="O20" s="6"/>
      <c r="P20" s="12"/>
      <c r="Q20" s="9"/>
      <c r="R20" s="12">
        <f>SUM(R17:R19)</f>
        <v>1673430</v>
      </c>
      <c r="S20" s="13">
        <f t="shared" si="6"/>
        <v>167.34300000000002</v>
      </c>
      <c r="T20" s="13">
        <f t="shared" si="5"/>
        <v>150.60870000000003</v>
      </c>
      <c r="U20" s="20">
        <f t="shared" si="7"/>
        <v>16.73429999999999</v>
      </c>
      <c r="V20" s="10"/>
      <c r="W20" s="14"/>
      <c r="X20" s="14"/>
      <c r="Y20" s="14"/>
    </row>
    <row r="21" spans="1:25" s="5" customFormat="1" ht="24.75" thickBot="1" x14ac:dyDescent="0.55000000000000004">
      <c r="A21" s="51">
        <v>8</v>
      </c>
      <c r="B21" s="7" t="s">
        <v>120</v>
      </c>
      <c r="C21" s="7" t="s">
        <v>130</v>
      </c>
      <c r="D21" s="7" t="s">
        <v>121</v>
      </c>
      <c r="E21" s="26" t="s">
        <v>367</v>
      </c>
      <c r="F21" s="6" t="s">
        <v>42</v>
      </c>
      <c r="G21" s="7" t="s">
        <v>230</v>
      </c>
      <c r="H21" s="6" t="s">
        <v>319</v>
      </c>
      <c r="I21" s="9"/>
      <c r="J21" s="6" t="s">
        <v>28</v>
      </c>
      <c r="K21" s="6" t="s">
        <v>292</v>
      </c>
      <c r="L21" s="10" t="s">
        <v>20</v>
      </c>
      <c r="M21" s="6" t="s">
        <v>22</v>
      </c>
      <c r="N21" s="11" t="s">
        <v>24</v>
      </c>
      <c r="O21" s="6" t="s">
        <v>50</v>
      </c>
      <c r="P21" s="12">
        <f>M21*400+N21*100+O21</f>
        <v>730</v>
      </c>
      <c r="Q21" s="9">
        <v>330</v>
      </c>
      <c r="R21" s="12">
        <f>P21*Q21</f>
        <v>240900</v>
      </c>
      <c r="S21" s="13">
        <f t="shared" si="6"/>
        <v>24.09</v>
      </c>
      <c r="T21" s="13">
        <f t="shared" si="5"/>
        <v>21.681000000000001</v>
      </c>
      <c r="U21" s="20">
        <f t="shared" si="7"/>
        <v>2.4089999999999989</v>
      </c>
      <c r="V21" s="10"/>
      <c r="W21" s="14"/>
      <c r="X21" s="14"/>
      <c r="Y21" s="14"/>
    </row>
    <row r="22" spans="1:25" s="5" customFormat="1" ht="23.25" x14ac:dyDescent="0.5">
      <c r="A22" s="52"/>
      <c r="B22" s="7"/>
      <c r="C22" s="7"/>
      <c r="D22" s="7"/>
      <c r="E22" s="8"/>
      <c r="F22" s="6"/>
      <c r="G22" s="7" t="s">
        <v>230</v>
      </c>
      <c r="H22" s="6" t="s">
        <v>310</v>
      </c>
      <c r="I22" s="9"/>
      <c r="J22" s="6" t="s">
        <v>28</v>
      </c>
      <c r="K22" s="6" t="s">
        <v>292</v>
      </c>
      <c r="L22" s="10" t="s">
        <v>20</v>
      </c>
      <c r="M22" s="6" t="s">
        <v>26</v>
      </c>
      <c r="N22" s="11" t="s">
        <v>22</v>
      </c>
      <c r="O22" s="6" t="s">
        <v>59</v>
      </c>
      <c r="P22" s="12">
        <f>M22*400+N22*100+O22</f>
        <v>2140</v>
      </c>
      <c r="Q22" s="9">
        <v>330</v>
      </c>
      <c r="R22" s="12">
        <f>P22*Q22</f>
        <v>706200</v>
      </c>
      <c r="S22" s="13">
        <f t="shared" si="6"/>
        <v>70.62</v>
      </c>
      <c r="T22" s="13">
        <f t="shared" si="5"/>
        <v>63.558000000000007</v>
      </c>
      <c r="U22" s="20">
        <f t="shared" si="7"/>
        <v>7.0619999999999976</v>
      </c>
      <c r="V22" s="10"/>
      <c r="W22" s="14"/>
      <c r="X22" s="14"/>
      <c r="Y22" s="14"/>
    </row>
    <row r="23" spans="1:25" s="5" customFormat="1" ht="23.25" x14ac:dyDescent="0.5">
      <c r="A23" s="52"/>
      <c r="B23" s="7"/>
      <c r="C23" s="7"/>
      <c r="D23" s="7"/>
      <c r="E23" s="8"/>
      <c r="F23" s="6"/>
      <c r="G23" s="7" t="s">
        <v>230</v>
      </c>
      <c r="H23" s="6" t="s">
        <v>331</v>
      </c>
      <c r="I23" s="9"/>
      <c r="J23" s="6" t="s">
        <v>46</v>
      </c>
      <c r="K23" s="6" t="s">
        <v>292</v>
      </c>
      <c r="L23" s="10" t="s">
        <v>20</v>
      </c>
      <c r="M23" s="6" t="s">
        <v>26</v>
      </c>
      <c r="N23" s="11" t="s">
        <v>355</v>
      </c>
      <c r="O23" s="6" t="s">
        <v>45</v>
      </c>
      <c r="P23" s="12">
        <f>M23*400+N23*100+O23</f>
        <v>2025</v>
      </c>
      <c r="Q23" s="9">
        <v>330</v>
      </c>
      <c r="R23" s="12">
        <f>P23*Q23</f>
        <v>668250</v>
      </c>
      <c r="S23" s="13">
        <f t="shared" si="6"/>
        <v>66.825000000000003</v>
      </c>
      <c r="T23" s="13">
        <f t="shared" si="5"/>
        <v>60.142500000000005</v>
      </c>
      <c r="U23" s="20">
        <f t="shared" si="7"/>
        <v>6.6824999999999974</v>
      </c>
      <c r="V23" s="10"/>
      <c r="W23" s="14"/>
      <c r="X23" s="14"/>
      <c r="Y23" s="14"/>
    </row>
    <row r="24" spans="1:25" s="5" customFormat="1" ht="23.25" x14ac:dyDescent="0.5">
      <c r="A24" s="53"/>
      <c r="B24" s="7"/>
      <c r="C24" s="7"/>
      <c r="D24" s="7"/>
      <c r="E24" s="8"/>
      <c r="F24" s="6"/>
      <c r="G24" s="7"/>
      <c r="H24" s="6"/>
      <c r="I24" s="9"/>
      <c r="J24" s="6"/>
      <c r="K24" s="6"/>
      <c r="L24" s="10"/>
      <c r="M24" s="6"/>
      <c r="N24" s="11"/>
      <c r="O24" s="6"/>
      <c r="P24" s="12"/>
      <c r="Q24" s="9"/>
      <c r="R24" s="12">
        <f>SUM(R21:R23)</f>
        <v>1615350</v>
      </c>
      <c r="S24" s="13">
        <f t="shared" si="6"/>
        <v>161.535</v>
      </c>
      <c r="T24" s="13">
        <f t="shared" si="5"/>
        <v>145.38149999999999</v>
      </c>
      <c r="U24" s="20">
        <f t="shared" si="7"/>
        <v>16.153500000000008</v>
      </c>
      <c r="V24" s="10"/>
      <c r="W24" s="14"/>
      <c r="X24" s="14"/>
      <c r="Y24" s="14"/>
    </row>
    <row r="25" spans="1:25" s="5" customFormat="1" ht="24.75" thickBot="1" x14ac:dyDescent="0.55000000000000004">
      <c r="A25" s="45">
        <v>9</v>
      </c>
      <c r="B25" s="7" t="s">
        <v>120</v>
      </c>
      <c r="C25" s="7" t="s">
        <v>131</v>
      </c>
      <c r="D25" s="7" t="s">
        <v>121</v>
      </c>
      <c r="E25" s="26" t="s">
        <v>368</v>
      </c>
      <c r="F25" s="6" t="s">
        <v>80</v>
      </c>
      <c r="G25" s="7" t="s">
        <v>230</v>
      </c>
      <c r="H25" s="6" t="s">
        <v>332</v>
      </c>
      <c r="I25" s="9"/>
      <c r="J25" s="6" t="s">
        <v>295</v>
      </c>
      <c r="K25" s="6" t="s">
        <v>292</v>
      </c>
      <c r="L25" s="10" t="s">
        <v>20</v>
      </c>
      <c r="M25" s="6" t="s">
        <v>23</v>
      </c>
      <c r="N25" s="11" t="s">
        <v>23</v>
      </c>
      <c r="O25" s="6" t="s">
        <v>81</v>
      </c>
      <c r="P25" s="12">
        <f>M25*400+N25*100+O25</f>
        <v>1063</v>
      </c>
      <c r="Q25" s="9">
        <v>330</v>
      </c>
      <c r="R25" s="12">
        <f>P25*Q25</f>
        <v>350790</v>
      </c>
      <c r="S25" s="13">
        <f t="shared" si="6"/>
        <v>35.079000000000001</v>
      </c>
      <c r="T25" s="13">
        <f t="shared" si="5"/>
        <v>31.571100000000001</v>
      </c>
      <c r="U25" s="20">
        <f t="shared" si="7"/>
        <v>3.5078999999999994</v>
      </c>
      <c r="V25" s="10"/>
      <c r="W25" s="14"/>
      <c r="X25" s="14"/>
      <c r="Y25" s="14"/>
    </row>
    <row r="26" spans="1:25" s="5" customFormat="1" ht="24.75" thickBot="1" x14ac:dyDescent="0.55000000000000004">
      <c r="A26" s="51">
        <v>10</v>
      </c>
      <c r="B26" s="7" t="s">
        <v>127</v>
      </c>
      <c r="C26" s="7" t="s">
        <v>132</v>
      </c>
      <c r="D26" s="7" t="s">
        <v>121</v>
      </c>
      <c r="E26" s="26" t="s">
        <v>369</v>
      </c>
      <c r="F26" s="6" t="s">
        <v>236</v>
      </c>
      <c r="G26" s="7" t="s">
        <v>230</v>
      </c>
      <c r="H26" s="6" t="s">
        <v>231</v>
      </c>
      <c r="I26" s="9"/>
      <c r="J26" s="6" t="s">
        <v>49</v>
      </c>
      <c r="K26" s="6" t="s">
        <v>292</v>
      </c>
      <c r="L26" s="10" t="s">
        <v>20</v>
      </c>
      <c r="M26" s="6" t="s">
        <v>23</v>
      </c>
      <c r="N26" s="11" t="s">
        <v>355</v>
      </c>
      <c r="O26" s="6" t="s">
        <v>63</v>
      </c>
      <c r="P26" s="12">
        <f>M26*400+N26*100+O26</f>
        <v>845</v>
      </c>
      <c r="Q26" s="9">
        <v>330</v>
      </c>
      <c r="R26" s="12">
        <f>P26*Q26</f>
        <v>278850</v>
      </c>
      <c r="S26" s="13">
        <f t="shared" si="6"/>
        <v>27.885000000000002</v>
      </c>
      <c r="T26" s="13">
        <f t="shared" si="5"/>
        <v>25.096500000000002</v>
      </c>
      <c r="U26" s="20">
        <f t="shared" si="7"/>
        <v>2.7884999999999991</v>
      </c>
      <c r="V26" s="10"/>
      <c r="W26" s="14"/>
      <c r="X26" s="14"/>
      <c r="Y26" s="14"/>
    </row>
    <row r="27" spans="1:25" s="5" customFormat="1" ht="23.25" x14ac:dyDescent="0.5">
      <c r="A27" s="52"/>
      <c r="B27" s="7"/>
      <c r="C27" s="7"/>
      <c r="D27" s="7"/>
      <c r="E27" s="8"/>
      <c r="F27" s="6"/>
      <c r="G27" s="7" t="s">
        <v>230</v>
      </c>
      <c r="H27" s="6" t="s">
        <v>333</v>
      </c>
      <c r="I27" s="9"/>
      <c r="J27" s="6" t="s">
        <v>298</v>
      </c>
      <c r="K27" s="6" t="s">
        <v>292</v>
      </c>
      <c r="L27" s="10" t="s">
        <v>20</v>
      </c>
      <c r="M27" s="6" t="s">
        <v>355</v>
      </c>
      <c r="N27" s="11" t="s">
        <v>23</v>
      </c>
      <c r="O27" s="6" t="s">
        <v>78</v>
      </c>
      <c r="P27" s="12">
        <f>M27*400+N27*100+O27</f>
        <v>260</v>
      </c>
      <c r="Q27" s="9">
        <v>330</v>
      </c>
      <c r="R27" s="12">
        <f>P27*Q27</f>
        <v>85800</v>
      </c>
      <c r="S27" s="13">
        <f t="shared" si="6"/>
        <v>8.58</v>
      </c>
      <c r="T27" s="13">
        <f t="shared" si="5"/>
        <v>7.7220000000000004</v>
      </c>
      <c r="U27" s="20">
        <f t="shared" si="7"/>
        <v>0.85799999999999965</v>
      </c>
      <c r="V27" s="10"/>
      <c r="W27" s="14"/>
      <c r="X27" s="14"/>
      <c r="Y27" s="14"/>
    </row>
    <row r="28" spans="1:25" s="5" customFormat="1" ht="23.25" x14ac:dyDescent="0.5">
      <c r="A28" s="52"/>
      <c r="B28" s="7"/>
      <c r="C28" s="7"/>
      <c r="D28" s="7"/>
      <c r="E28" s="8"/>
      <c r="F28" s="6"/>
      <c r="G28" s="7" t="s">
        <v>230</v>
      </c>
      <c r="H28" s="6" t="s">
        <v>333</v>
      </c>
      <c r="I28" s="9"/>
      <c r="J28" s="6" t="s">
        <v>289</v>
      </c>
      <c r="K28" s="6" t="s">
        <v>292</v>
      </c>
      <c r="L28" s="10" t="s">
        <v>20</v>
      </c>
      <c r="M28" s="6" t="s">
        <v>22</v>
      </c>
      <c r="N28" s="11" t="s">
        <v>24</v>
      </c>
      <c r="O28" s="6" t="s">
        <v>100</v>
      </c>
      <c r="P28" s="12">
        <f>M28*400+N28*100+O28</f>
        <v>784</v>
      </c>
      <c r="Q28" s="9">
        <v>330</v>
      </c>
      <c r="R28" s="12">
        <f>P28*Q28</f>
        <v>258720</v>
      </c>
      <c r="S28" s="13">
        <f t="shared" si="6"/>
        <v>25.872</v>
      </c>
      <c r="T28" s="13">
        <f t="shared" si="5"/>
        <v>23.284800000000001</v>
      </c>
      <c r="U28" s="20">
        <f t="shared" si="7"/>
        <v>2.5871999999999993</v>
      </c>
      <c r="V28" s="10"/>
      <c r="W28" s="14"/>
      <c r="X28" s="14"/>
      <c r="Y28" s="14"/>
    </row>
    <row r="29" spans="1:25" s="5" customFormat="1" ht="23.25" x14ac:dyDescent="0.5">
      <c r="A29" s="53"/>
      <c r="B29" s="7"/>
      <c r="C29" s="7"/>
      <c r="D29" s="7"/>
      <c r="E29" s="8"/>
      <c r="F29" s="6"/>
      <c r="G29" s="7"/>
      <c r="H29" s="6"/>
      <c r="I29" s="9"/>
      <c r="J29" s="6"/>
      <c r="K29" s="6"/>
      <c r="L29" s="10"/>
      <c r="M29" s="6"/>
      <c r="N29" s="11"/>
      <c r="O29" s="6"/>
      <c r="P29" s="12"/>
      <c r="Q29" s="9"/>
      <c r="R29" s="12">
        <f>SUM(R26:R28)</f>
        <v>623370</v>
      </c>
      <c r="S29" s="13">
        <f t="shared" si="6"/>
        <v>62.337000000000003</v>
      </c>
      <c r="T29" s="13">
        <f t="shared" si="5"/>
        <v>56.103300000000004</v>
      </c>
      <c r="U29" s="20">
        <f t="shared" si="7"/>
        <v>6.2336999999999989</v>
      </c>
      <c r="V29" s="10"/>
      <c r="W29" s="14"/>
      <c r="X29" s="14"/>
      <c r="Y29" s="14"/>
    </row>
    <row r="30" spans="1:25" s="5" customFormat="1" ht="24.75" thickBot="1" x14ac:dyDescent="0.55000000000000004">
      <c r="A30" s="51">
        <v>11</v>
      </c>
      <c r="B30" s="7" t="s">
        <v>120</v>
      </c>
      <c r="C30" s="7" t="s">
        <v>133</v>
      </c>
      <c r="D30" s="7" t="s">
        <v>121</v>
      </c>
      <c r="E30" s="26" t="s">
        <v>370</v>
      </c>
      <c r="F30" s="6" t="s">
        <v>237</v>
      </c>
      <c r="G30" s="7" t="s">
        <v>230</v>
      </c>
      <c r="H30" s="6" t="s">
        <v>334</v>
      </c>
      <c r="I30" s="9"/>
      <c r="J30" s="6" t="s">
        <v>34</v>
      </c>
      <c r="K30" s="6" t="s">
        <v>292</v>
      </c>
      <c r="L30" s="10" t="s">
        <v>20</v>
      </c>
      <c r="M30" s="6" t="s">
        <v>25</v>
      </c>
      <c r="N30" s="11" t="s">
        <v>23</v>
      </c>
      <c r="O30" s="6" t="s">
        <v>80</v>
      </c>
      <c r="P30" s="12">
        <f>M30*400+N30*100+O30</f>
        <v>1862</v>
      </c>
      <c r="Q30" s="9">
        <v>330</v>
      </c>
      <c r="R30" s="12">
        <f>P30*Q30</f>
        <v>614460</v>
      </c>
      <c r="S30" s="13">
        <f t="shared" si="6"/>
        <v>61.446000000000005</v>
      </c>
      <c r="T30" s="13">
        <f t="shared" si="5"/>
        <v>55.301400000000008</v>
      </c>
      <c r="U30" s="20">
        <f t="shared" si="7"/>
        <v>6.144599999999997</v>
      </c>
      <c r="V30" s="10"/>
      <c r="W30" s="14"/>
      <c r="X30" s="14"/>
      <c r="Y30" s="14"/>
    </row>
    <row r="31" spans="1:25" s="5" customFormat="1" ht="23.25" x14ac:dyDescent="0.5">
      <c r="A31" s="52"/>
      <c r="B31" s="7"/>
      <c r="C31" s="7"/>
      <c r="D31" s="7"/>
      <c r="E31" s="8"/>
      <c r="F31" s="6"/>
      <c r="G31" s="7" t="s">
        <v>230</v>
      </c>
      <c r="H31" s="6" t="s">
        <v>329</v>
      </c>
      <c r="I31" s="9"/>
      <c r="J31" s="6" t="s">
        <v>27</v>
      </c>
      <c r="K31" s="6" t="s">
        <v>292</v>
      </c>
      <c r="L31" s="10" t="s">
        <v>20</v>
      </c>
      <c r="M31" s="6" t="s">
        <v>25</v>
      </c>
      <c r="N31" s="11" t="s">
        <v>23</v>
      </c>
      <c r="O31" s="6" t="s">
        <v>47</v>
      </c>
      <c r="P31" s="12">
        <f>M31*400+N31*100+O31</f>
        <v>1827</v>
      </c>
      <c r="Q31" s="9">
        <v>330</v>
      </c>
      <c r="R31" s="12">
        <f>P31*Q31</f>
        <v>602910</v>
      </c>
      <c r="S31" s="13">
        <f t="shared" si="6"/>
        <v>60.291000000000004</v>
      </c>
      <c r="T31" s="13">
        <f t="shared" si="5"/>
        <v>54.261900000000004</v>
      </c>
      <c r="U31" s="20">
        <f t="shared" si="7"/>
        <v>6.0290999999999997</v>
      </c>
      <c r="V31" s="10"/>
      <c r="W31" s="14"/>
      <c r="X31" s="14"/>
      <c r="Y31" s="14"/>
    </row>
    <row r="32" spans="1:25" s="5" customFormat="1" ht="24.75" thickBot="1" x14ac:dyDescent="0.55000000000000004">
      <c r="A32" s="52"/>
      <c r="B32" s="29" t="s">
        <v>120</v>
      </c>
      <c r="C32" s="29" t="s">
        <v>133</v>
      </c>
      <c r="D32" s="29" t="s">
        <v>121</v>
      </c>
      <c r="E32" s="30" t="s">
        <v>370</v>
      </c>
      <c r="F32" s="31" t="s">
        <v>38</v>
      </c>
      <c r="G32" s="29" t="s">
        <v>230</v>
      </c>
      <c r="H32" s="31" t="s">
        <v>334</v>
      </c>
      <c r="I32" s="32"/>
      <c r="J32" s="31" t="s">
        <v>27</v>
      </c>
      <c r="K32" s="31" t="s">
        <v>292</v>
      </c>
      <c r="L32" s="33" t="s">
        <v>20</v>
      </c>
      <c r="M32" s="31" t="s">
        <v>52</v>
      </c>
      <c r="N32" s="34" t="s">
        <v>24</v>
      </c>
      <c r="O32" s="31" t="s">
        <v>38</v>
      </c>
      <c r="P32" s="35">
        <f>M32*400+N32*100+O32</f>
        <v>13118</v>
      </c>
      <c r="Q32" s="32">
        <v>330</v>
      </c>
      <c r="R32" s="35">
        <f>P32*Q32</f>
        <v>4328940</v>
      </c>
      <c r="S32" s="20">
        <f t="shared" si="6"/>
        <v>432.89400000000001</v>
      </c>
      <c r="T32" s="20">
        <f t="shared" si="5"/>
        <v>389.6046</v>
      </c>
      <c r="U32" s="20">
        <f t="shared" si="7"/>
        <v>43.289400000000001</v>
      </c>
      <c r="V32" s="33" t="s">
        <v>465</v>
      </c>
      <c r="W32" s="14"/>
      <c r="X32" s="14"/>
      <c r="Y32" s="14"/>
    </row>
    <row r="33" spans="1:25" s="5" customFormat="1" ht="24.75" thickBot="1" x14ac:dyDescent="0.55000000000000004">
      <c r="A33" s="53"/>
      <c r="B33" s="29"/>
      <c r="C33" s="29"/>
      <c r="D33" s="29"/>
      <c r="E33" s="30"/>
      <c r="F33" s="31"/>
      <c r="G33" s="29"/>
      <c r="H33" s="31"/>
      <c r="I33" s="32"/>
      <c r="J33" s="31"/>
      <c r="K33" s="31"/>
      <c r="L33" s="33"/>
      <c r="M33" s="31"/>
      <c r="N33" s="34"/>
      <c r="O33" s="31"/>
      <c r="P33" s="35"/>
      <c r="Q33" s="32"/>
      <c r="R33" s="35">
        <f>SUM(R30:R32)</f>
        <v>5546310</v>
      </c>
      <c r="S33" s="20">
        <f t="shared" si="6"/>
        <v>554.63099999999997</v>
      </c>
      <c r="T33" s="20">
        <f t="shared" si="5"/>
        <v>499.16789999999997</v>
      </c>
      <c r="U33" s="20">
        <f t="shared" si="7"/>
        <v>55.463099999999997</v>
      </c>
      <c r="V33" s="33"/>
      <c r="W33" s="14"/>
      <c r="X33" s="14"/>
      <c r="Y33" s="14"/>
    </row>
    <row r="34" spans="1:25" s="5" customFormat="1" ht="24.75" thickBot="1" x14ac:dyDescent="0.55000000000000004">
      <c r="A34" s="45">
        <v>12</v>
      </c>
      <c r="B34" s="7" t="s">
        <v>120</v>
      </c>
      <c r="C34" s="7" t="s">
        <v>134</v>
      </c>
      <c r="D34" s="7" t="s">
        <v>121</v>
      </c>
      <c r="E34" s="26" t="s">
        <v>371</v>
      </c>
      <c r="F34" s="6" t="s">
        <v>238</v>
      </c>
      <c r="G34" s="7" t="s">
        <v>230</v>
      </c>
      <c r="H34" s="6" t="s">
        <v>319</v>
      </c>
      <c r="I34" s="9"/>
      <c r="J34" s="6" t="s">
        <v>47</v>
      </c>
      <c r="K34" s="6" t="s">
        <v>292</v>
      </c>
      <c r="L34" s="10" t="s">
        <v>20</v>
      </c>
      <c r="M34" s="6" t="s">
        <v>28</v>
      </c>
      <c r="N34" s="11" t="s">
        <v>355</v>
      </c>
      <c r="O34" s="6" t="s">
        <v>70</v>
      </c>
      <c r="P34" s="12">
        <f>M34*400+N34*100+O34</f>
        <v>2852</v>
      </c>
      <c r="Q34" s="9">
        <v>330</v>
      </c>
      <c r="R34" s="12">
        <f>P34*Q34</f>
        <v>941160</v>
      </c>
      <c r="S34" s="13">
        <f t="shared" si="6"/>
        <v>94.116</v>
      </c>
      <c r="T34" s="13">
        <f t="shared" si="5"/>
        <v>84.704400000000007</v>
      </c>
      <c r="U34" s="20">
        <f t="shared" si="7"/>
        <v>9.4115999999999929</v>
      </c>
      <c r="V34" s="10"/>
      <c r="W34" s="14"/>
      <c r="X34" s="14"/>
      <c r="Y34" s="14"/>
    </row>
    <row r="35" spans="1:25" s="5" customFormat="1" ht="23.25" x14ac:dyDescent="0.5">
      <c r="A35" s="51">
        <v>13</v>
      </c>
      <c r="B35" s="7" t="s">
        <v>120</v>
      </c>
      <c r="C35" s="7" t="s">
        <v>135</v>
      </c>
      <c r="D35" s="7" t="s">
        <v>121</v>
      </c>
      <c r="E35" s="8"/>
      <c r="F35" s="6" t="s">
        <v>239</v>
      </c>
      <c r="G35" s="7" t="s">
        <v>230</v>
      </c>
      <c r="H35" s="6" t="s">
        <v>325</v>
      </c>
      <c r="I35" s="9"/>
      <c r="J35" s="6" t="s">
        <v>36</v>
      </c>
      <c r="K35" s="6" t="s">
        <v>292</v>
      </c>
      <c r="L35" s="10" t="s">
        <v>20</v>
      </c>
      <c r="M35" s="6" t="s">
        <v>31</v>
      </c>
      <c r="N35" s="11" t="s">
        <v>355</v>
      </c>
      <c r="O35" s="6" t="s">
        <v>63</v>
      </c>
      <c r="P35" s="12">
        <f>M35*400+N35*100+O35</f>
        <v>4045</v>
      </c>
      <c r="Q35" s="9">
        <v>330</v>
      </c>
      <c r="R35" s="12">
        <f>P35*Q35</f>
        <v>1334850</v>
      </c>
      <c r="S35" s="13">
        <f t="shared" si="6"/>
        <v>133.48500000000001</v>
      </c>
      <c r="T35" s="13">
        <f t="shared" si="5"/>
        <v>120.13650000000001</v>
      </c>
      <c r="U35" s="20">
        <f t="shared" si="7"/>
        <v>13.348500000000001</v>
      </c>
      <c r="V35" s="10"/>
      <c r="W35" s="14"/>
      <c r="X35" s="14"/>
      <c r="Y35" s="14"/>
    </row>
    <row r="36" spans="1:25" s="5" customFormat="1" ht="23.25" x14ac:dyDescent="0.5">
      <c r="A36" s="52"/>
      <c r="B36" s="7"/>
      <c r="C36" s="7"/>
      <c r="D36" s="7"/>
      <c r="E36" s="8"/>
      <c r="F36" s="6"/>
      <c r="G36" s="7" t="s">
        <v>230</v>
      </c>
      <c r="H36" s="6" t="s">
        <v>327</v>
      </c>
      <c r="I36" s="9"/>
      <c r="J36" s="6" t="s">
        <v>38</v>
      </c>
      <c r="K36" s="7" t="s">
        <v>466</v>
      </c>
      <c r="L36" s="10" t="s">
        <v>20</v>
      </c>
      <c r="M36" s="23" t="s">
        <v>25</v>
      </c>
      <c r="N36" s="6" t="s">
        <v>23</v>
      </c>
      <c r="O36" s="6" t="s">
        <v>22</v>
      </c>
      <c r="P36" s="12">
        <f>M36*400+N36*100+O36</f>
        <v>1801</v>
      </c>
      <c r="Q36" s="9">
        <v>330</v>
      </c>
      <c r="R36" s="12">
        <f>P36*Q36</f>
        <v>594330</v>
      </c>
      <c r="S36" s="13">
        <f>R36*0.01%</f>
        <v>59.433</v>
      </c>
      <c r="T36" s="13">
        <f t="shared" si="5"/>
        <v>53.489699999999999</v>
      </c>
      <c r="U36" s="20">
        <f>S36-T36</f>
        <v>5.9433000000000007</v>
      </c>
      <c r="V36" s="10"/>
      <c r="W36" s="14"/>
      <c r="X36" s="14"/>
      <c r="Y36" s="14"/>
    </row>
    <row r="37" spans="1:25" s="5" customFormat="1" ht="23.25" x14ac:dyDescent="0.5">
      <c r="A37" s="52"/>
      <c r="B37" s="7"/>
      <c r="C37" s="7"/>
      <c r="D37" s="7"/>
      <c r="E37" s="8"/>
      <c r="F37" s="6"/>
      <c r="G37" s="7" t="s">
        <v>230</v>
      </c>
      <c r="H37" s="6" t="s">
        <v>335</v>
      </c>
      <c r="I37" s="9"/>
      <c r="J37" s="6" t="s">
        <v>31</v>
      </c>
      <c r="K37" s="6" t="s">
        <v>292</v>
      </c>
      <c r="L37" s="10" t="s">
        <v>20</v>
      </c>
      <c r="M37" s="6" t="s">
        <v>27</v>
      </c>
      <c r="N37" s="11" t="s">
        <v>22</v>
      </c>
      <c r="O37" s="6" t="s">
        <v>55</v>
      </c>
      <c r="P37" s="12">
        <f>M37*400+N37*100+O37</f>
        <v>2535</v>
      </c>
      <c r="Q37" s="9">
        <v>330</v>
      </c>
      <c r="R37" s="12">
        <f>P37*Q37</f>
        <v>836550</v>
      </c>
      <c r="S37" s="13">
        <f t="shared" si="6"/>
        <v>83.655000000000001</v>
      </c>
      <c r="T37" s="13">
        <f t="shared" si="5"/>
        <v>75.289500000000004</v>
      </c>
      <c r="U37" s="20">
        <f t="shared" si="7"/>
        <v>8.3654999999999973</v>
      </c>
      <c r="V37" s="10"/>
      <c r="W37" s="14"/>
      <c r="X37" s="14"/>
      <c r="Y37" s="14"/>
    </row>
    <row r="38" spans="1:25" s="5" customFormat="1" ht="23.25" x14ac:dyDescent="0.5">
      <c r="A38" s="52"/>
      <c r="B38" s="54" t="s">
        <v>510</v>
      </c>
      <c r="C38" s="55"/>
      <c r="D38" s="56"/>
      <c r="E38" s="8"/>
      <c r="F38" s="6"/>
      <c r="G38" s="7" t="s">
        <v>230</v>
      </c>
      <c r="H38" s="6" t="s">
        <v>325</v>
      </c>
      <c r="I38" s="9"/>
      <c r="J38" s="6" t="s">
        <v>32</v>
      </c>
      <c r="K38" s="6" t="s">
        <v>292</v>
      </c>
      <c r="L38" s="10" t="s">
        <v>20</v>
      </c>
      <c r="M38" s="6" t="s">
        <v>38</v>
      </c>
      <c r="N38" s="11" t="s">
        <v>23</v>
      </c>
      <c r="O38" s="6" t="s">
        <v>87</v>
      </c>
      <c r="P38" s="12">
        <f>M38*400+N38*100+O38</f>
        <v>7470</v>
      </c>
      <c r="Q38" s="9">
        <v>330</v>
      </c>
      <c r="R38" s="12">
        <f>P38*Q38</f>
        <v>2465100</v>
      </c>
      <c r="S38" s="13">
        <f t="shared" si="6"/>
        <v>246.51000000000002</v>
      </c>
      <c r="T38" s="13">
        <f t="shared" si="5"/>
        <v>221.85900000000001</v>
      </c>
      <c r="U38" s="20">
        <f t="shared" si="7"/>
        <v>24.65100000000001</v>
      </c>
      <c r="V38" s="10"/>
      <c r="W38" s="14"/>
      <c r="X38" s="14"/>
      <c r="Y38" s="14"/>
    </row>
    <row r="39" spans="1:25" s="5" customFormat="1" ht="23.25" x14ac:dyDescent="0.5">
      <c r="A39" s="53"/>
      <c r="B39" s="7"/>
      <c r="C39" s="7"/>
      <c r="D39" s="7"/>
      <c r="E39" s="8"/>
      <c r="F39" s="6"/>
      <c r="G39" s="7"/>
      <c r="H39" s="6"/>
      <c r="I39" s="9"/>
      <c r="J39" s="6"/>
      <c r="K39" s="6"/>
      <c r="L39" s="10"/>
      <c r="M39" s="6"/>
      <c r="N39" s="11"/>
      <c r="O39" s="6"/>
      <c r="P39" s="12"/>
      <c r="Q39" s="9"/>
      <c r="R39" s="12">
        <f>SUM(R35:R38)</f>
        <v>5230830</v>
      </c>
      <c r="S39" s="13">
        <f t="shared" si="6"/>
        <v>523.08299999999997</v>
      </c>
      <c r="T39" s="13">
        <f t="shared" si="5"/>
        <v>470.7747</v>
      </c>
      <c r="U39" s="20">
        <f t="shared" si="7"/>
        <v>52.308299999999974</v>
      </c>
      <c r="V39" s="10"/>
      <c r="W39" s="14"/>
      <c r="X39" s="14"/>
      <c r="Y39" s="14"/>
    </row>
    <row r="40" spans="1:25" s="5" customFormat="1" ht="24" x14ac:dyDescent="0.5">
      <c r="A40" s="45">
        <v>14</v>
      </c>
      <c r="B40" s="7" t="s">
        <v>127</v>
      </c>
      <c r="C40" s="7" t="s">
        <v>495</v>
      </c>
      <c r="D40" s="7" t="s">
        <v>121</v>
      </c>
      <c r="E40" s="21" t="s">
        <v>496</v>
      </c>
      <c r="F40" s="38" t="s">
        <v>56</v>
      </c>
      <c r="G40" s="7" t="s">
        <v>230</v>
      </c>
      <c r="H40" s="7" t="s">
        <v>338</v>
      </c>
      <c r="I40" s="9"/>
      <c r="J40" s="7" t="s">
        <v>34</v>
      </c>
      <c r="K40" s="7" t="s">
        <v>466</v>
      </c>
      <c r="L40" s="10" t="s">
        <v>20</v>
      </c>
      <c r="M40" s="23" t="s">
        <v>28</v>
      </c>
      <c r="N40" s="6" t="s">
        <v>23</v>
      </c>
      <c r="O40" s="6" t="s">
        <v>51</v>
      </c>
      <c r="P40" s="12">
        <f t="shared" ref="P40" si="8">M40*400+N40*100+O40</f>
        <v>3031</v>
      </c>
      <c r="Q40" s="9">
        <v>330</v>
      </c>
      <c r="R40" s="12">
        <f t="shared" ref="R40" si="9">P40*Q40</f>
        <v>1000230</v>
      </c>
      <c r="S40" s="13">
        <f t="shared" si="6"/>
        <v>100.02300000000001</v>
      </c>
      <c r="T40" s="13">
        <f t="shared" si="5"/>
        <v>90.020700000000005</v>
      </c>
      <c r="U40" s="20">
        <f t="shared" si="7"/>
        <v>10.002300000000005</v>
      </c>
      <c r="V40" s="24">
        <v>1E-4</v>
      </c>
      <c r="W40" s="14"/>
      <c r="X40" s="14"/>
      <c r="Y40" s="14"/>
    </row>
    <row r="41" spans="1:25" s="5" customFormat="1" ht="24.75" thickBot="1" x14ac:dyDescent="0.55000000000000004">
      <c r="A41" s="51">
        <v>15</v>
      </c>
      <c r="B41" s="7" t="s">
        <v>120</v>
      </c>
      <c r="C41" s="7" t="s">
        <v>136</v>
      </c>
      <c r="D41" s="7" t="s">
        <v>121</v>
      </c>
      <c r="E41" s="26" t="s">
        <v>372</v>
      </c>
      <c r="F41" s="6" t="s">
        <v>240</v>
      </c>
      <c r="G41" s="7" t="s">
        <v>230</v>
      </c>
      <c r="H41" s="6" t="s">
        <v>325</v>
      </c>
      <c r="I41" s="9"/>
      <c r="J41" s="6" t="s">
        <v>33</v>
      </c>
      <c r="K41" s="6" t="s">
        <v>292</v>
      </c>
      <c r="L41" s="10" t="s">
        <v>20</v>
      </c>
      <c r="M41" s="6" t="s">
        <v>28</v>
      </c>
      <c r="N41" s="11" t="s">
        <v>22</v>
      </c>
      <c r="O41" s="6" t="s">
        <v>74</v>
      </c>
      <c r="P41" s="12">
        <f>M41*400+N41*100+O41</f>
        <v>2956</v>
      </c>
      <c r="Q41" s="9">
        <v>330</v>
      </c>
      <c r="R41" s="12">
        <f>P41*Q41</f>
        <v>975480</v>
      </c>
      <c r="S41" s="13">
        <f t="shared" si="6"/>
        <v>97.548000000000002</v>
      </c>
      <c r="T41" s="13">
        <f t="shared" si="5"/>
        <v>87.793199999999999</v>
      </c>
      <c r="U41" s="20">
        <f t="shared" si="7"/>
        <v>9.754800000000003</v>
      </c>
      <c r="V41" s="10"/>
      <c r="W41" s="14"/>
      <c r="X41" s="14"/>
      <c r="Y41" s="14"/>
    </row>
    <row r="42" spans="1:25" s="5" customFormat="1" ht="23.25" x14ac:dyDescent="0.5">
      <c r="A42" s="52"/>
      <c r="B42" s="7"/>
      <c r="C42" s="7"/>
      <c r="D42" s="7"/>
      <c r="E42" s="8"/>
      <c r="F42" s="6"/>
      <c r="G42" s="7" t="s">
        <v>230</v>
      </c>
      <c r="H42" s="6" t="s">
        <v>325</v>
      </c>
      <c r="I42" s="9"/>
      <c r="J42" s="6" t="s">
        <v>40</v>
      </c>
      <c r="K42" s="6" t="s">
        <v>292</v>
      </c>
      <c r="L42" s="10" t="s">
        <v>20</v>
      </c>
      <c r="M42" s="6" t="s">
        <v>29</v>
      </c>
      <c r="N42" s="11" t="s">
        <v>22</v>
      </c>
      <c r="O42" s="6" t="s">
        <v>23</v>
      </c>
      <c r="P42" s="12">
        <f>M42*400+N42*100+O42</f>
        <v>3302</v>
      </c>
      <c r="Q42" s="9">
        <v>330</v>
      </c>
      <c r="R42" s="12">
        <f>P42*Q42</f>
        <v>1089660</v>
      </c>
      <c r="S42" s="13">
        <f t="shared" si="6"/>
        <v>108.96600000000001</v>
      </c>
      <c r="T42" s="13">
        <f t="shared" si="5"/>
        <v>98.069400000000016</v>
      </c>
      <c r="U42" s="20">
        <f t="shared" si="7"/>
        <v>10.896599999999992</v>
      </c>
      <c r="V42" s="10"/>
      <c r="W42" s="14"/>
      <c r="X42" s="14"/>
      <c r="Y42" s="14"/>
    </row>
    <row r="43" spans="1:25" s="5" customFormat="1" ht="23.25" x14ac:dyDescent="0.5">
      <c r="A43" s="53"/>
      <c r="B43" s="7"/>
      <c r="C43" s="7"/>
      <c r="D43" s="7"/>
      <c r="E43" s="8"/>
      <c r="F43" s="6"/>
      <c r="G43" s="7"/>
      <c r="H43" s="6"/>
      <c r="I43" s="9"/>
      <c r="J43" s="6"/>
      <c r="K43" s="6"/>
      <c r="L43" s="10"/>
      <c r="M43" s="6"/>
      <c r="N43" s="11"/>
      <c r="O43" s="6"/>
      <c r="P43" s="12"/>
      <c r="Q43" s="9"/>
      <c r="R43" s="12">
        <f>SUM(R41:R42)</f>
        <v>2065140</v>
      </c>
      <c r="S43" s="13">
        <f t="shared" si="6"/>
        <v>206.51400000000001</v>
      </c>
      <c r="T43" s="13">
        <f t="shared" si="5"/>
        <v>185.86260000000001</v>
      </c>
      <c r="U43" s="20">
        <f t="shared" si="7"/>
        <v>20.651399999999995</v>
      </c>
      <c r="V43" s="10"/>
      <c r="W43" s="14"/>
      <c r="X43" s="14"/>
      <c r="Y43" s="14"/>
    </row>
    <row r="44" spans="1:25" s="5" customFormat="1" ht="24" x14ac:dyDescent="0.5">
      <c r="A44" s="45">
        <v>16</v>
      </c>
      <c r="B44" s="7" t="s">
        <v>120</v>
      </c>
      <c r="C44" s="7" t="s">
        <v>497</v>
      </c>
      <c r="D44" s="7" t="s">
        <v>121</v>
      </c>
      <c r="E44" s="21" t="s">
        <v>498</v>
      </c>
      <c r="F44" s="38" t="s">
        <v>285</v>
      </c>
      <c r="G44" s="7" t="s">
        <v>230</v>
      </c>
      <c r="H44" s="7" t="s">
        <v>330</v>
      </c>
      <c r="I44" s="9"/>
      <c r="J44" s="7" t="s">
        <v>60</v>
      </c>
      <c r="K44" s="7" t="s">
        <v>466</v>
      </c>
      <c r="L44" s="10" t="s">
        <v>20</v>
      </c>
      <c r="M44" s="23" t="s">
        <v>25</v>
      </c>
      <c r="N44" s="6" t="s">
        <v>355</v>
      </c>
      <c r="O44" s="6" t="s">
        <v>94</v>
      </c>
      <c r="P44" s="12">
        <f>M44*400+N44*100+O44</f>
        <v>1677</v>
      </c>
      <c r="Q44" s="9">
        <v>330</v>
      </c>
      <c r="R44" s="12">
        <f>P44*Q44</f>
        <v>553410</v>
      </c>
      <c r="S44" s="13">
        <f>R44*0.01%</f>
        <v>55.341000000000001</v>
      </c>
      <c r="T44" s="13">
        <f t="shared" si="5"/>
        <v>49.806899999999999</v>
      </c>
      <c r="U44" s="20">
        <f>S44-T44</f>
        <v>5.5341000000000022</v>
      </c>
      <c r="V44" s="24">
        <v>1E-4</v>
      </c>
      <c r="W44" s="14"/>
      <c r="X44" s="14"/>
      <c r="Y44" s="14"/>
    </row>
    <row r="45" spans="1:25" s="5" customFormat="1" ht="24.75" thickBot="1" x14ac:dyDescent="0.55000000000000004">
      <c r="A45" s="45">
        <v>17</v>
      </c>
      <c r="B45" s="7" t="s">
        <v>127</v>
      </c>
      <c r="C45" s="7" t="s">
        <v>137</v>
      </c>
      <c r="D45" s="7" t="s">
        <v>121</v>
      </c>
      <c r="E45" s="26" t="s">
        <v>373</v>
      </c>
      <c r="F45" s="6" t="s">
        <v>241</v>
      </c>
      <c r="G45" s="7" t="s">
        <v>230</v>
      </c>
      <c r="H45" s="6" t="s">
        <v>336</v>
      </c>
      <c r="I45" s="9"/>
      <c r="J45" s="6" t="s">
        <v>91</v>
      </c>
      <c r="K45" s="6" t="s">
        <v>292</v>
      </c>
      <c r="L45" s="10" t="s">
        <v>20</v>
      </c>
      <c r="M45" s="6" t="s">
        <v>47</v>
      </c>
      <c r="N45" s="11" t="s">
        <v>24</v>
      </c>
      <c r="O45" s="6" t="s">
        <v>35</v>
      </c>
      <c r="P45" s="12">
        <f t="shared" ref="P45:P58" si="10">M45*400+N45*100+O45</f>
        <v>11114</v>
      </c>
      <c r="Q45" s="9">
        <v>330</v>
      </c>
      <c r="R45" s="12">
        <f t="shared" ref="R45:R58" si="11">P45*Q45</f>
        <v>3667620</v>
      </c>
      <c r="S45" s="13">
        <f t="shared" si="6"/>
        <v>366.762</v>
      </c>
      <c r="T45" s="13">
        <f t="shared" si="5"/>
        <v>330.08580000000001</v>
      </c>
      <c r="U45" s="20">
        <f t="shared" si="7"/>
        <v>36.676199999999994</v>
      </c>
      <c r="V45" s="10"/>
      <c r="W45" s="14"/>
      <c r="X45" s="14"/>
      <c r="Y45" s="14"/>
    </row>
    <row r="46" spans="1:25" s="5" customFormat="1" ht="24.75" thickBot="1" x14ac:dyDescent="0.55000000000000004">
      <c r="A46" s="45">
        <v>18</v>
      </c>
      <c r="B46" s="7" t="s">
        <v>127</v>
      </c>
      <c r="C46" s="7" t="s">
        <v>137</v>
      </c>
      <c r="D46" s="7" t="s">
        <v>121</v>
      </c>
      <c r="E46" s="26" t="s">
        <v>374</v>
      </c>
      <c r="F46" s="6" t="s">
        <v>242</v>
      </c>
      <c r="G46" s="7" t="s">
        <v>230</v>
      </c>
      <c r="H46" s="6" t="s">
        <v>336</v>
      </c>
      <c r="I46" s="9"/>
      <c r="J46" s="6" t="s">
        <v>73</v>
      </c>
      <c r="K46" s="6" t="s">
        <v>292</v>
      </c>
      <c r="L46" s="10" t="s">
        <v>20</v>
      </c>
      <c r="M46" s="6" t="s">
        <v>33</v>
      </c>
      <c r="N46" s="11" t="s">
        <v>23</v>
      </c>
      <c r="O46" s="6" t="s">
        <v>81</v>
      </c>
      <c r="P46" s="12">
        <f t="shared" si="10"/>
        <v>5063</v>
      </c>
      <c r="Q46" s="9">
        <v>330</v>
      </c>
      <c r="R46" s="12">
        <f t="shared" si="11"/>
        <v>1670790</v>
      </c>
      <c r="S46" s="13">
        <f t="shared" si="6"/>
        <v>167.07900000000001</v>
      </c>
      <c r="T46" s="13">
        <f t="shared" si="5"/>
        <v>150.37110000000001</v>
      </c>
      <c r="U46" s="20">
        <f t="shared" si="7"/>
        <v>16.707899999999995</v>
      </c>
      <c r="V46" s="10"/>
      <c r="W46" s="14"/>
      <c r="X46" s="14"/>
      <c r="Y46" s="14"/>
    </row>
    <row r="47" spans="1:25" s="5" customFormat="1" ht="24.75" thickBot="1" x14ac:dyDescent="0.55000000000000004">
      <c r="A47" s="45">
        <v>19</v>
      </c>
      <c r="B47" s="7" t="s">
        <v>127</v>
      </c>
      <c r="C47" s="7" t="s">
        <v>138</v>
      </c>
      <c r="D47" s="7" t="s">
        <v>121</v>
      </c>
      <c r="E47" s="26" t="s">
        <v>375</v>
      </c>
      <c r="F47" s="6" t="s">
        <v>243</v>
      </c>
      <c r="G47" s="7" t="s">
        <v>230</v>
      </c>
      <c r="H47" s="6" t="s">
        <v>314</v>
      </c>
      <c r="I47" s="9"/>
      <c r="J47" s="6" t="s">
        <v>28</v>
      </c>
      <c r="K47" s="6" t="s">
        <v>292</v>
      </c>
      <c r="L47" s="10" t="s">
        <v>20</v>
      </c>
      <c r="M47" s="6" t="s">
        <v>29</v>
      </c>
      <c r="N47" s="11" t="s">
        <v>355</v>
      </c>
      <c r="O47" s="6" t="s">
        <v>355</v>
      </c>
      <c r="P47" s="12">
        <f t="shared" si="10"/>
        <v>3200</v>
      </c>
      <c r="Q47" s="9">
        <v>330</v>
      </c>
      <c r="R47" s="12">
        <f t="shared" si="11"/>
        <v>1056000</v>
      </c>
      <c r="S47" s="13">
        <f t="shared" si="6"/>
        <v>105.60000000000001</v>
      </c>
      <c r="T47" s="13">
        <f t="shared" si="5"/>
        <v>95.04</v>
      </c>
      <c r="U47" s="20">
        <f t="shared" si="7"/>
        <v>10.560000000000002</v>
      </c>
      <c r="V47" s="10"/>
      <c r="W47" s="14"/>
      <c r="X47" s="14"/>
      <c r="Y47" s="14"/>
    </row>
    <row r="48" spans="1:25" s="5" customFormat="1" ht="24.75" thickBot="1" x14ac:dyDescent="0.55000000000000004">
      <c r="A48" s="45">
        <v>20</v>
      </c>
      <c r="B48" s="7" t="s">
        <v>120</v>
      </c>
      <c r="C48" s="7" t="s">
        <v>139</v>
      </c>
      <c r="D48" s="7" t="s">
        <v>121</v>
      </c>
      <c r="E48" s="26" t="s">
        <v>376</v>
      </c>
      <c r="F48" s="6" t="s">
        <v>241</v>
      </c>
      <c r="G48" s="7" t="s">
        <v>230</v>
      </c>
      <c r="H48" s="6" t="s">
        <v>231</v>
      </c>
      <c r="I48" s="9"/>
      <c r="J48" s="6" t="s">
        <v>48</v>
      </c>
      <c r="K48" s="6" t="s">
        <v>292</v>
      </c>
      <c r="L48" s="10" t="s">
        <v>20</v>
      </c>
      <c r="M48" s="6" t="s">
        <v>23</v>
      </c>
      <c r="N48" s="11" t="s">
        <v>355</v>
      </c>
      <c r="O48" s="6" t="s">
        <v>75</v>
      </c>
      <c r="P48" s="12">
        <f t="shared" si="10"/>
        <v>857</v>
      </c>
      <c r="Q48" s="9">
        <v>330</v>
      </c>
      <c r="R48" s="12">
        <f t="shared" si="11"/>
        <v>282810</v>
      </c>
      <c r="S48" s="13">
        <f t="shared" si="6"/>
        <v>28.281000000000002</v>
      </c>
      <c r="T48" s="13">
        <f t="shared" si="5"/>
        <v>25.452900000000003</v>
      </c>
      <c r="U48" s="20">
        <f t="shared" si="7"/>
        <v>2.8280999999999992</v>
      </c>
      <c r="V48" s="10"/>
      <c r="W48" s="14"/>
      <c r="X48" s="14"/>
      <c r="Y48" s="14"/>
    </row>
    <row r="49" spans="1:25" s="5" customFormat="1" ht="24.75" thickBot="1" x14ac:dyDescent="0.55000000000000004">
      <c r="A49" s="45">
        <v>21</v>
      </c>
      <c r="B49" s="7" t="s">
        <v>120</v>
      </c>
      <c r="C49" s="7" t="s">
        <v>140</v>
      </c>
      <c r="D49" s="7" t="s">
        <v>121</v>
      </c>
      <c r="E49" s="26" t="s">
        <v>377</v>
      </c>
      <c r="F49" s="6" t="s">
        <v>244</v>
      </c>
      <c r="G49" s="7" t="s">
        <v>230</v>
      </c>
      <c r="H49" s="6" t="s">
        <v>337</v>
      </c>
      <c r="I49" s="9"/>
      <c r="J49" s="6" t="s">
        <v>38</v>
      </c>
      <c r="K49" s="6" t="s">
        <v>292</v>
      </c>
      <c r="L49" s="10" t="s">
        <v>20</v>
      </c>
      <c r="M49" s="6" t="s">
        <v>25</v>
      </c>
      <c r="N49" s="11" t="s">
        <v>24</v>
      </c>
      <c r="O49" s="6" t="s">
        <v>90</v>
      </c>
      <c r="P49" s="12">
        <f t="shared" si="10"/>
        <v>1973</v>
      </c>
      <c r="Q49" s="9">
        <v>330</v>
      </c>
      <c r="R49" s="12">
        <f t="shared" si="11"/>
        <v>651090</v>
      </c>
      <c r="S49" s="13">
        <f t="shared" si="6"/>
        <v>65.109000000000009</v>
      </c>
      <c r="T49" s="13">
        <f t="shared" si="5"/>
        <v>58.598100000000009</v>
      </c>
      <c r="U49" s="20">
        <f t="shared" si="7"/>
        <v>6.5108999999999995</v>
      </c>
      <c r="V49" s="10"/>
      <c r="W49" s="14"/>
      <c r="X49" s="14"/>
      <c r="Y49" s="14"/>
    </row>
    <row r="50" spans="1:25" s="5" customFormat="1" ht="24.75" thickBot="1" x14ac:dyDescent="0.55000000000000004">
      <c r="A50" s="45">
        <v>22</v>
      </c>
      <c r="B50" s="7" t="s">
        <v>120</v>
      </c>
      <c r="C50" s="7" t="s">
        <v>141</v>
      </c>
      <c r="D50" s="7" t="s">
        <v>121</v>
      </c>
      <c r="E50" s="26" t="s">
        <v>378</v>
      </c>
      <c r="F50" s="6" t="s">
        <v>245</v>
      </c>
      <c r="G50" s="7" t="s">
        <v>230</v>
      </c>
      <c r="H50" s="6" t="s">
        <v>314</v>
      </c>
      <c r="I50" s="9"/>
      <c r="J50" s="6" t="s">
        <v>31</v>
      </c>
      <c r="K50" s="6" t="s">
        <v>292</v>
      </c>
      <c r="L50" s="10" t="s">
        <v>20</v>
      </c>
      <c r="M50" s="6" t="s">
        <v>23</v>
      </c>
      <c r="N50" s="11" t="s">
        <v>24</v>
      </c>
      <c r="O50" s="6" t="s">
        <v>33</v>
      </c>
      <c r="P50" s="12">
        <f t="shared" si="10"/>
        <v>1112</v>
      </c>
      <c r="Q50" s="9">
        <v>330</v>
      </c>
      <c r="R50" s="12">
        <f t="shared" si="11"/>
        <v>366960</v>
      </c>
      <c r="S50" s="13">
        <f t="shared" si="6"/>
        <v>36.696000000000005</v>
      </c>
      <c r="T50" s="13">
        <f t="shared" si="5"/>
        <v>33.026400000000002</v>
      </c>
      <c r="U50" s="20">
        <f t="shared" si="7"/>
        <v>3.6696000000000026</v>
      </c>
      <c r="V50" s="10"/>
      <c r="W50" s="14"/>
      <c r="X50" s="14"/>
      <c r="Y50" s="14"/>
    </row>
    <row r="51" spans="1:25" s="5" customFormat="1" ht="23.25" x14ac:dyDescent="0.5">
      <c r="A51" s="45">
        <v>23</v>
      </c>
      <c r="B51" s="7" t="s">
        <v>120</v>
      </c>
      <c r="C51" s="7" t="s">
        <v>487</v>
      </c>
      <c r="D51" s="7" t="s">
        <v>121</v>
      </c>
      <c r="E51" s="40" t="s">
        <v>488</v>
      </c>
      <c r="F51" s="38" t="s">
        <v>279</v>
      </c>
      <c r="G51" s="7" t="s">
        <v>230</v>
      </c>
      <c r="H51" s="7" t="s">
        <v>327</v>
      </c>
      <c r="I51" s="9"/>
      <c r="J51" s="7" t="s">
        <v>27</v>
      </c>
      <c r="K51" s="7" t="s">
        <v>466</v>
      </c>
      <c r="L51" s="10" t="s">
        <v>20</v>
      </c>
      <c r="M51" s="23" t="s">
        <v>30</v>
      </c>
      <c r="N51" s="6" t="s">
        <v>22</v>
      </c>
      <c r="O51" s="6" t="s">
        <v>85</v>
      </c>
      <c r="P51" s="12">
        <f t="shared" si="10"/>
        <v>3768</v>
      </c>
      <c r="Q51" s="9">
        <v>330</v>
      </c>
      <c r="R51" s="12">
        <f t="shared" si="11"/>
        <v>1243440</v>
      </c>
      <c r="S51" s="13">
        <f t="shared" si="6"/>
        <v>124.34400000000001</v>
      </c>
      <c r="T51" s="13">
        <f t="shared" si="5"/>
        <v>111.90960000000001</v>
      </c>
      <c r="U51" s="20">
        <f t="shared" si="7"/>
        <v>12.434399999999997</v>
      </c>
      <c r="V51" s="24">
        <v>1E-4</v>
      </c>
      <c r="W51" s="14"/>
      <c r="X51" s="14"/>
      <c r="Y51" s="14"/>
    </row>
    <row r="52" spans="1:25" s="5" customFormat="1" ht="24.75" thickBot="1" x14ac:dyDescent="0.55000000000000004">
      <c r="A52" s="51">
        <v>24</v>
      </c>
      <c r="B52" s="7" t="s">
        <v>120</v>
      </c>
      <c r="C52" s="7" t="s">
        <v>502</v>
      </c>
      <c r="D52" s="7" t="s">
        <v>121</v>
      </c>
      <c r="E52" s="26" t="s">
        <v>379</v>
      </c>
      <c r="F52" s="6" t="s">
        <v>35</v>
      </c>
      <c r="G52" s="7" t="s">
        <v>230</v>
      </c>
      <c r="H52" s="6" t="s">
        <v>328</v>
      </c>
      <c r="I52" s="9"/>
      <c r="J52" s="6" t="s">
        <v>256</v>
      </c>
      <c r="K52" s="6" t="s">
        <v>292</v>
      </c>
      <c r="L52" s="10" t="s">
        <v>20</v>
      </c>
      <c r="M52" s="6" t="s">
        <v>25</v>
      </c>
      <c r="N52" s="11" t="s">
        <v>22</v>
      </c>
      <c r="O52" s="6" t="s">
        <v>60</v>
      </c>
      <c r="P52" s="12">
        <f t="shared" si="10"/>
        <v>1741</v>
      </c>
      <c r="Q52" s="9">
        <v>330</v>
      </c>
      <c r="R52" s="12">
        <f t="shared" si="11"/>
        <v>574530</v>
      </c>
      <c r="S52" s="13">
        <f t="shared" si="6"/>
        <v>57.453000000000003</v>
      </c>
      <c r="T52" s="13">
        <f t="shared" si="5"/>
        <v>51.707700000000003</v>
      </c>
      <c r="U52" s="20">
        <f t="shared" si="7"/>
        <v>5.7453000000000003</v>
      </c>
      <c r="V52" s="10" t="s">
        <v>503</v>
      </c>
      <c r="W52" s="14"/>
      <c r="X52" s="14"/>
      <c r="Y52" s="14"/>
    </row>
    <row r="53" spans="1:25" s="5" customFormat="1" ht="24" x14ac:dyDescent="0.5">
      <c r="A53" s="52"/>
      <c r="B53" s="7" t="s">
        <v>120</v>
      </c>
      <c r="C53" s="7" t="s">
        <v>142</v>
      </c>
      <c r="D53" s="7" t="s">
        <v>121</v>
      </c>
      <c r="E53" s="21" t="s">
        <v>379</v>
      </c>
      <c r="F53" s="42" t="s">
        <v>35</v>
      </c>
      <c r="G53" s="7" t="s">
        <v>230</v>
      </c>
      <c r="H53" s="7" t="s">
        <v>331</v>
      </c>
      <c r="I53" s="9"/>
      <c r="J53" s="7" t="s">
        <v>32</v>
      </c>
      <c r="K53" s="7" t="s">
        <v>466</v>
      </c>
      <c r="L53" s="10" t="s">
        <v>20</v>
      </c>
      <c r="M53" s="23" t="s">
        <v>24</v>
      </c>
      <c r="N53" s="6" t="s">
        <v>355</v>
      </c>
      <c r="O53" s="6" t="s">
        <v>70</v>
      </c>
      <c r="P53" s="12">
        <f t="shared" si="10"/>
        <v>1252</v>
      </c>
      <c r="Q53" s="9">
        <v>330</v>
      </c>
      <c r="R53" s="12">
        <f t="shared" si="11"/>
        <v>413160</v>
      </c>
      <c r="S53" s="13">
        <f t="shared" si="6"/>
        <v>41.316000000000003</v>
      </c>
      <c r="T53" s="13">
        <f t="shared" si="5"/>
        <v>37.184400000000004</v>
      </c>
      <c r="U53" s="20">
        <f t="shared" si="7"/>
        <v>4.1315999999999988</v>
      </c>
      <c r="V53" s="24">
        <v>1E-4</v>
      </c>
      <c r="W53" s="14"/>
      <c r="X53" s="14"/>
      <c r="Y53" s="14"/>
    </row>
    <row r="54" spans="1:25" s="5" customFormat="1" ht="23.25" x14ac:dyDescent="0.5">
      <c r="A54" s="52"/>
      <c r="B54" s="7"/>
      <c r="C54" s="7"/>
      <c r="D54" s="7"/>
      <c r="E54" s="8"/>
      <c r="F54" s="42"/>
      <c r="G54" s="7" t="s">
        <v>230</v>
      </c>
      <c r="H54" s="7" t="s">
        <v>331</v>
      </c>
      <c r="I54" s="9"/>
      <c r="J54" s="7" t="s">
        <v>23</v>
      </c>
      <c r="K54" s="7" t="s">
        <v>466</v>
      </c>
      <c r="L54" s="10" t="s">
        <v>20</v>
      </c>
      <c r="M54" s="23" t="s">
        <v>355</v>
      </c>
      <c r="N54" s="6" t="s">
        <v>24</v>
      </c>
      <c r="O54" s="6" t="s">
        <v>83</v>
      </c>
      <c r="P54" s="12">
        <f t="shared" si="10"/>
        <v>366</v>
      </c>
      <c r="Q54" s="9">
        <v>330</v>
      </c>
      <c r="R54" s="12">
        <f t="shared" si="11"/>
        <v>120780</v>
      </c>
      <c r="S54" s="13">
        <f t="shared" si="6"/>
        <v>12.078000000000001</v>
      </c>
      <c r="T54" s="13">
        <f t="shared" si="5"/>
        <v>10.870200000000001</v>
      </c>
      <c r="U54" s="20">
        <f t="shared" si="7"/>
        <v>1.2078000000000007</v>
      </c>
      <c r="V54" s="24">
        <v>1E-4</v>
      </c>
      <c r="W54" s="14"/>
      <c r="X54" s="14"/>
      <c r="Y54" s="14"/>
    </row>
    <row r="55" spans="1:25" s="5" customFormat="1" ht="23.25" x14ac:dyDescent="0.5">
      <c r="A55" s="52"/>
      <c r="B55" s="7"/>
      <c r="C55" s="7"/>
      <c r="D55" s="7"/>
      <c r="E55" s="8"/>
      <c r="F55" s="42"/>
      <c r="G55" s="7" t="s">
        <v>230</v>
      </c>
      <c r="H55" s="7" t="s">
        <v>331</v>
      </c>
      <c r="I55" s="9"/>
      <c r="J55" s="7" t="s">
        <v>26</v>
      </c>
      <c r="K55" s="7" t="s">
        <v>466</v>
      </c>
      <c r="L55" s="10" t="s">
        <v>20</v>
      </c>
      <c r="M55" s="23" t="s">
        <v>355</v>
      </c>
      <c r="N55" s="6" t="s">
        <v>23</v>
      </c>
      <c r="O55" s="6" t="s">
        <v>87</v>
      </c>
      <c r="P55" s="12">
        <f t="shared" si="10"/>
        <v>270</v>
      </c>
      <c r="Q55" s="9">
        <v>330</v>
      </c>
      <c r="R55" s="12">
        <f t="shared" si="11"/>
        <v>89100</v>
      </c>
      <c r="S55" s="13">
        <f t="shared" si="6"/>
        <v>8.91</v>
      </c>
      <c r="T55" s="13">
        <f t="shared" si="5"/>
        <v>8.0190000000000001</v>
      </c>
      <c r="U55" s="20">
        <f t="shared" si="7"/>
        <v>0.89100000000000001</v>
      </c>
      <c r="V55" s="24">
        <v>1E-4</v>
      </c>
      <c r="W55" s="14"/>
      <c r="X55" s="14"/>
      <c r="Y55" s="14"/>
    </row>
    <row r="56" spans="1:25" s="5" customFormat="1" ht="23.25" x14ac:dyDescent="0.5">
      <c r="A56" s="53"/>
      <c r="B56" s="7"/>
      <c r="C56" s="7"/>
      <c r="D56" s="7"/>
      <c r="E56" s="8"/>
      <c r="F56" s="42"/>
      <c r="G56" s="7"/>
      <c r="H56" s="7"/>
      <c r="I56" s="9"/>
      <c r="J56" s="7"/>
      <c r="K56" s="7"/>
      <c r="L56" s="10"/>
      <c r="M56" s="23"/>
      <c r="N56" s="6"/>
      <c r="O56" s="6"/>
      <c r="P56" s="12"/>
      <c r="Q56" s="9"/>
      <c r="R56" s="12">
        <f>SUM(R52:R55)</f>
        <v>1197570</v>
      </c>
      <c r="S56" s="13">
        <f t="shared" si="6"/>
        <v>119.75700000000001</v>
      </c>
      <c r="T56" s="13">
        <f t="shared" si="5"/>
        <v>107.7813</v>
      </c>
      <c r="U56" s="20">
        <f t="shared" si="7"/>
        <v>11.975700000000003</v>
      </c>
      <c r="V56" s="24"/>
      <c r="W56" s="14"/>
      <c r="X56" s="14"/>
      <c r="Y56" s="14"/>
    </row>
    <row r="57" spans="1:25" s="5" customFormat="1" ht="24" x14ac:dyDescent="0.5">
      <c r="A57" s="51">
        <v>25</v>
      </c>
      <c r="B57" s="7" t="s">
        <v>120</v>
      </c>
      <c r="C57" s="7" t="s">
        <v>357</v>
      </c>
      <c r="D57" s="7" t="s">
        <v>121</v>
      </c>
      <c r="E57" s="21" t="s">
        <v>358</v>
      </c>
      <c r="F57" s="22" t="s">
        <v>59</v>
      </c>
      <c r="G57" s="7" t="s">
        <v>230</v>
      </c>
      <c r="H57" s="6" t="s">
        <v>319</v>
      </c>
      <c r="I57" s="9"/>
      <c r="J57" s="7" t="s">
        <v>36</v>
      </c>
      <c r="K57" s="6">
        <v>9</v>
      </c>
      <c r="L57" s="10" t="s">
        <v>20</v>
      </c>
      <c r="M57" s="23" t="s">
        <v>24</v>
      </c>
      <c r="N57" s="6" t="s">
        <v>24</v>
      </c>
      <c r="O57" s="6" t="s">
        <v>82</v>
      </c>
      <c r="P57" s="12">
        <f t="shared" si="10"/>
        <v>1565</v>
      </c>
      <c r="Q57" s="9">
        <v>330</v>
      </c>
      <c r="R57" s="12">
        <f t="shared" si="11"/>
        <v>516450</v>
      </c>
      <c r="S57" s="13">
        <f t="shared" si="6"/>
        <v>51.645000000000003</v>
      </c>
      <c r="T57" s="13">
        <f t="shared" si="5"/>
        <v>46.480500000000006</v>
      </c>
      <c r="U57" s="20">
        <f t="shared" si="7"/>
        <v>5.1644999999999968</v>
      </c>
      <c r="V57" s="24">
        <v>1E-4</v>
      </c>
      <c r="W57" s="14"/>
      <c r="X57" s="14"/>
      <c r="Y57" s="14"/>
    </row>
    <row r="58" spans="1:25" s="5" customFormat="1" ht="24" x14ac:dyDescent="0.5">
      <c r="A58" s="52"/>
      <c r="B58" s="7"/>
      <c r="C58" s="7"/>
      <c r="D58" s="7"/>
      <c r="E58" s="21"/>
      <c r="F58" s="22"/>
      <c r="G58" s="7" t="s">
        <v>359</v>
      </c>
      <c r="H58" s="6">
        <v>123</v>
      </c>
      <c r="I58" s="9"/>
      <c r="J58" s="7"/>
      <c r="K58" s="6">
        <v>9</v>
      </c>
      <c r="L58" s="10" t="s">
        <v>20</v>
      </c>
      <c r="M58" s="23">
        <v>11</v>
      </c>
      <c r="N58" s="6">
        <v>0</v>
      </c>
      <c r="O58" s="6">
        <v>0</v>
      </c>
      <c r="P58" s="12">
        <f t="shared" si="10"/>
        <v>4400</v>
      </c>
      <c r="Q58" s="9">
        <v>330</v>
      </c>
      <c r="R58" s="12">
        <f t="shared" si="11"/>
        <v>1452000</v>
      </c>
      <c r="S58" s="13">
        <f t="shared" si="6"/>
        <v>145.20000000000002</v>
      </c>
      <c r="T58" s="13">
        <f t="shared" si="5"/>
        <v>130.68</v>
      </c>
      <c r="U58" s="20">
        <f t="shared" si="7"/>
        <v>14.52000000000001</v>
      </c>
      <c r="V58" s="24"/>
      <c r="W58" s="14"/>
      <c r="X58" s="14"/>
      <c r="Y58" s="14"/>
    </row>
    <row r="59" spans="1:25" s="5" customFormat="1" ht="24" x14ac:dyDescent="0.5">
      <c r="A59" s="53"/>
      <c r="B59" s="7"/>
      <c r="C59" s="7"/>
      <c r="D59" s="7"/>
      <c r="E59" s="21"/>
      <c r="F59" s="22"/>
      <c r="G59" s="7"/>
      <c r="H59" s="6"/>
      <c r="I59" s="9"/>
      <c r="J59" s="7"/>
      <c r="K59" s="6"/>
      <c r="L59" s="10"/>
      <c r="M59" s="23"/>
      <c r="N59" s="6"/>
      <c r="O59" s="6"/>
      <c r="P59" s="12"/>
      <c r="Q59" s="9"/>
      <c r="R59" s="12">
        <f>SUM(R57:R58)</f>
        <v>1968450</v>
      </c>
      <c r="S59" s="13">
        <f t="shared" si="6"/>
        <v>196.845</v>
      </c>
      <c r="T59" s="13">
        <f t="shared" si="5"/>
        <v>177.16050000000001</v>
      </c>
      <c r="U59" s="20">
        <f t="shared" si="7"/>
        <v>19.684499999999986</v>
      </c>
      <c r="V59" s="24"/>
      <c r="W59" s="14"/>
      <c r="X59" s="14"/>
      <c r="Y59" s="14"/>
    </row>
    <row r="60" spans="1:25" s="5" customFormat="1" ht="24.75" thickBot="1" x14ac:dyDescent="0.55000000000000004">
      <c r="A60" s="45">
        <v>26</v>
      </c>
      <c r="B60" s="7" t="s">
        <v>120</v>
      </c>
      <c r="C60" s="7" t="s">
        <v>143</v>
      </c>
      <c r="D60" s="7" t="s">
        <v>121</v>
      </c>
      <c r="E60" s="26" t="s">
        <v>380</v>
      </c>
      <c r="F60" s="6" t="s">
        <v>246</v>
      </c>
      <c r="G60" s="7" t="s">
        <v>230</v>
      </c>
      <c r="H60" s="6" t="s">
        <v>338</v>
      </c>
      <c r="I60" s="9"/>
      <c r="J60" s="6" t="s">
        <v>23</v>
      </c>
      <c r="K60" s="6" t="s">
        <v>292</v>
      </c>
      <c r="L60" s="10" t="s">
        <v>20</v>
      </c>
      <c r="M60" s="6" t="s">
        <v>31</v>
      </c>
      <c r="N60" s="11" t="s">
        <v>24</v>
      </c>
      <c r="O60" s="6" t="s">
        <v>55</v>
      </c>
      <c r="P60" s="12">
        <f t="shared" ref="P60:P68" si="12">M60*400+N60*100+O60</f>
        <v>4335</v>
      </c>
      <c r="Q60" s="9">
        <v>330</v>
      </c>
      <c r="R60" s="12">
        <f t="shared" ref="R60:R68" si="13">P60*Q60</f>
        <v>1430550</v>
      </c>
      <c r="S60" s="13">
        <f t="shared" si="6"/>
        <v>143.05500000000001</v>
      </c>
      <c r="T60" s="13">
        <f t="shared" si="5"/>
        <v>128.74950000000001</v>
      </c>
      <c r="U60" s="20">
        <f t="shared" si="7"/>
        <v>14.305499999999995</v>
      </c>
      <c r="V60" s="10"/>
      <c r="W60" s="14"/>
      <c r="X60" s="14"/>
      <c r="Y60" s="14"/>
    </row>
    <row r="61" spans="1:25" s="5" customFormat="1" ht="24.75" thickBot="1" x14ac:dyDescent="0.55000000000000004">
      <c r="A61" s="45">
        <v>27</v>
      </c>
      <c r="B61" s="7" t="s">
        <v>120</v>
      </c>
      <c r="C61" s="7" t="s">
        <v>144</v>
      </c>
      <c r="D61" s="7" t="s">
        <v>121</v>
      </c>
      <c r="E61" s="26" t="s">
        <v>381</v>
      </c>
      <c r="F61" s="6" t="s">
        <v>246</v>
      </c>
      <c r="G61" s="7" t="s">
        <v>230</v>
      </c>
      <c r="H61" s="6" t="s">
        <v>338</v>
      </c>
      <c r="I61" s="9"/>
      <c r="J61" s="6" t="s">
        <v>38</v>
      </c>
      <c r="K61" s="6" t="s">
        <v>292</v>
      </c>
      <c r="L61" s="10" t="s">
        <v>20</v>
      </c>
      <c r="M61" s="6" t="s">
        <v>29</v>
      </c>
      <c r="N61" s="11" t="s">
        <v>355</v>
      </c>
      <c r="O61" s="6" t="s">
        <v>99</v>
      </c>
      <c r="P61" s="12">
        <f t="shared" si="12"/>
        <v>3283</v>
      </c>
      <c r="Q61" s="9">
        <v>330</v>
      </c>
      <c r="R61" s="12">
        <f t="shared" si="13"/>
        <v>1083390</v>
      </c>
      <c r="S61" s="13">
        <f t="shared" si="6"/>
        <v>108.339</v>
      </c>
      <c r="T61" s="13">
        <f t="shared" si="5"/>
        <v>97.505099999999999</v>
      </c>
      <c r="U61" s="20">
        <f t="shared" si="7"/>
        <v>10.8339</v>
      </c>
      <c r="V61" s="10"/>
      <c r="W61" s="14"/>
      <c r="X61" s="14"/>
      <c r="Y61" s="14"/>
    </row>
    <row r="62" spans="1:25" s="5" customFormat="1" ht="24.75" thickBot="1" x14ac:dyDescent="0.55000000000000004">
      <c r="A62" s="45">
        <v>28</v>
      </c>
      <c r="B62" s="7" t="s">
        <v>123</v>
      </c>
      <c r="C62" s="7" t="s">
        <v>145</v>
      </c>
      <c r="D62" s="7" t="s">
        <v>121</v>
      </c>
      <c r="E62" s="26" t="s">
        <v>382</v>
      </c>
      <c r="F62" s="6" t="s">
        <v>247</v>
      </c>
      <c r="G62" s="7" t="s">
        <v>230</v>
      </c>
      <c r="H62" s="6" t="s">
        <v>326</v>
      </c>
      <c r="I62" s="9"/>
      <c r="J62" s="6" t="s">
        <v>23</v>
      </c>
      <c r="K62" s="6" t="s">
        <v>292</v>
      </c>
      <c r="L62" s="10" t="s">
        <v>20</v>
      </c>
      <c r="M62" s="6" t="s">
        <v>293</v>
      </c>
      <c r="N62" s="11" t="s">
        <v>23</v>
      </c>
      <c r="O62" s="6" t="s">
        <v>97</v>
      </c>
      <c r="P62" s="12">
        <f t="shared" si="12"/>
        <v>6280</v>
      </c>
      <c r="Q62" s="9">
        <v>330</v>
      </c>
      <c r="R62" s="12">
        <f t="shared" si="13"/>
        <v>2072400</v>
      </c>
      <c r="S62" s="13">
        <f t="shared" si="6"/>
        <v>207.24</v>
      </c>
      <c r="T62" s="13">
        <f t="shared" si="5"/>
        <v>186.51600000000002</v>
      </c>
      <c r="U62" s="20">
        <f t="shared" si="7"/>
        <v>20.72399999999999</v>
      </c>
      <c r="V62" s="10"/>
      <c r="W62" s="14"/>
      <c r="X62" s="14"/>
      <c r="Y62" s="14"/>
    </row>
    <row r="63" spans="1:25" s="5" customFormat="1" ht="24.75" thickBot="1" x14ac:dyDescent="0.55000000000000004">
      <c r="A63" s="45">
        <v>29</v>
      </c>
      <c r="B63" s="7" t="s">
        <v>120</v>
      </c>
      <c r="C63" s="7" t="s">
        <v>146</v>
      </c>
      <c r="D63" s="7" t="s">
        <v>121</v>
      </c>
      <c r="E63" s="26" t="s">
        <v>383</v>
      </c>
      <c r="F63" s="6" t="s">
        <v>89</v>
      </c>
      <c r="G63" s="7" t="s">
        <v>230</v>
      </c>
      <c r="H63" s="6" t="s">
        <v>339</v>
      </c>
      <c r="I63" s="9"/>
      <c r="J63" s="6" t="s">
        <v>26</v>
      </c>
      <c r="K63" s="6" t="s">
        <v>292</v>
      </c>
      <c r="L63" s="10" t="s">
        <v>20</v>
      </c>
      <c r="M63" s="6" t="s">
        <v>30</v>
      </c>
      <c r="N63" s="11" t="s">
        <v>22</v>
      </c>
      <c r="O63" s="6" t="s">
        <v>112</v>
      </c>
      <c r="P63" s="12">
        <f t="shared" si="12"/>
        <v>3798</v>
      </c>
      <c r="Q63" s="9">
        <v>330</v>
      </c>
      <c r="R63" s="12">
        <f t="shared" si="13"/>
        <v>1253340</v>
      </c>
      <c r="S63" s="13">
        <f t="shared" si="6"/>
        <v>125.334</v>
      </c>
      <c r="T63" s="13">
        <f t="shared" si="5"/>
        <v>112.8006</v>
      </c>
      <c r="U63" s="20">
        <f t="shared" si="7"/>
        <v>12.5334</v>
      </c>
      <c r="V63" s="10"/>
      <c r="W63" s="14"/>
      <c r="X63" s="14"/>
      <c r="Y63" s="14"/>
    </row>
    <row r="64" spans="1:25" s="5" customFormat="1" ht="24.75" thickBot="1" x14ac:dyDescent="0.55000000000000004">
      <c r="A64" s="51">
        <v>30</v>
      </c>
      <c r="B64" s="7" t="s">
        <v>120</v>
      </c>
      <c r="C64" s="7" t="s">
        <v>147</v>
      </c>
      <c r="D64" s="7" t="s">
        <v>121</v>
      </c>
      <c r="E64" s="26" t="s">
        <v>384</v>
      </c>
      <c r="F64" s="6" t="s">
        <v>248</v>
      </c>
      <c r="G64" s="7" t="s">
        <v>230</v>
      </c>
      <c r="H64" s="6" t="s">
        <v>339</v>
      </c>
      <c r="I64" s="9"/>
      <c r="J64" s="6" t="s">
        <v>32</v>
      </c>
      <c r="K64" s="6" t="s">
        <v>292</v>
      </c>
      <c r="L64" s="10" t="s">
        <v>20</v>
      </c>
      <c r="M64" s="6" t="s">
        <v>27</v>
      </c>
      <c r="N64" s="11" t="s">
        <v>355</v>
      </c>
      <c r="O64" s="6" t="s">
        <v>36</v>
      </c>
      <c r="P64" s="12">
        <f t="shared" si="12"/>
        <v>2416</v>
      </c>
      <c r="Q64" s="9">
        <v>330</v>
      </c>
      <c r="R64" s="12">
        <f t="shared" si="13"/>
        <v>797280</v>
      </c>
      <c r="S64" s="13">
        <f t="shared" si="6"/>
        <v>79.728000000000009</v>
      </c>
      <c r="T64" s="13">
        <f t="shared" si="5"/>
        <v>71.755200000000016</v>
      </c>
      <c r="U64" s="20">
        <f t="shared" si="7"/>
        <v>7.9727999999999923</v>
      </c>
      <c r="V64" s="10"/>
      <c r="W64" s="14"/>
      <c r="X64" s="14"/>
      <c r="Y64" s="14"/>
    </row>
    <row r="65" spans="1:25" s="5" customFormat="1" ht="23.25" x14ac:dyDescent="0.5">
      <c r="A65" s="52"/>
      <c r="B65" s="7"/>
      <c r="C65" s="7"/>
      <c r="D65" s="7"/>
      <c r="E65" s="8"/>
      <c r="F65" s="6"/>
      <c r="G65" s="7" t="s">
        <v>230</v>
      </c>
      <c r="H65" s="6" t="s">
        <v>339</v>
      </c>
      <c r="I65" s="9"/>
      <c r="J65" s="6" t="s">
        <v>24</v>
      </c>
      <c r="K65" s="6" t="s">
        <v>292</v>
      </c>
      <c r="L65" s="10" t="s">
        <v>20</v>
      </c>
      <c r="M65" s="6" t="s">
        <v>26</v>
      </c>
      <c r="N65" s="11" t="s">
        <v>24</v>
      </c>
      <c r="O65" s="6" t="s">
        <v>73</v>
      </c>
      <c r="P65" s="12">
        <f t="shared" si="12"/>
        <v>2355</v>
      </c>
      <c r="Q65" s="9">
        <v>330</v>
      </c>
      <c r="R65" s="12">
        <f t="shared" si="13"/>
        <v>777150</v>
      </c>
      <c r="S65" s="13">
        <f t="shared" si="6"/>
        <v>77.715000000000003</v>
      </c>
      <c r="T65" s="13">
        <f t="shared" si="5"/>
        <v>69.9435</v>
      </c>
      <c r="U65" s="20">
        <f t="shared" si="7"/>
        <v>7.7715000000000032</v>
      </c>
      <c r="V65" s="10"/>
      <c r="W65" s="14"/>
      <c r="X65" s="14"/>
      <c r="Y65" s="14"/>
    </row>
    <row r="66" spans="1:25" s="5" customFormat="1" ht="23.25" x14ac:dyDescent="0.5">
      <c r="A66" s="52"/>
      <c r="B66" s="7"/>
      <c r="C66" s="7"/>
      <c r="D66" s="7"/>
      <c r="E66" s="8"/>
      <c r="F66" s="6"/>
      <c r="G66" s="7" t="s">
        <v>230</v>
      </c>
      <c r="H66" s="6" t="s">
        <v>339</v>
      </c>
      <c r="I66" s="9"/>
      <c r="J66" s="6" t="s">
        <v>33</v>
      </c>
      <c r="K66" s="6" t="s">
        <v>292</v>
      </c>
      <c r="L66" s="10" t="s">
        <v>20</v>
      </c>
      <c r="M66" s="6" t="s">
        <v>22</v>
      </c>
      <c r="N66" s="11" t="s">
        <v>22</v>
      </c>
      <c r="O66" s="6" t="s">
        <v>94</v>
      </c>
      <c r="P66" s="12">
        <f t="shared" si="12"/>
        <v>577</v>
      </c>
      <c r="Q66" s="9">
        <v>330</v>
      </c>
      <c r="R66" s="12">
        <f t="shared" si="13"/>
        <v>190410</v>
      </c>
      <c r="S66" s="13">
        <f t="shared" si="6"/>
        <v>19.041</v>
      </c>
      <c r="T66" s="13">
        <f t="shared" si="5"/>
        <v>17.136900000000001</v>
      </c>
      <c r="U66" s="20">
        <f t="shared" si="7"/>
        <v>1.9040999999999997</v>
      </c>
      <c r="V66" s="10"/>
      <c r="W66" s="14"/>
      <c r="X66" s="14"/>
      <c r="Y66" s="14"/>
    </row>
    <row r="67" spans="1:25" s="5" customFormat="1" ht="23.25" x14ac:dyDescent="0.5">
      <c r="A67" s="52"/>
      <c r="B67" s="7"/>
      <c r="C67" s="7"/>
      <c r="D67" s="7"/>
      <c r="E67" s="8"/>
      <c r="F67" s="6"/>
      <c r="G67" s="7" t="s">
        <v>230</v>
      </c>
      <c r="H67" s="6" t="s">
        <v>328</v>
      </c>
      <c r="I67" s="9"/>
      <c r="J67" s="6" t="s">
        <v>98</v>
      </c>
      <c r="K67" s="6" t="s">
        <v>292</v>
      </c>
      <c r="L67" s="10" t="s">
        <v>20</v>
      </c>
      <c r="M67" s="6" t="s">
        <v>25</v>
      </c>
      <c r="N67" s="11" t="s">
        <v>23</v>
      </c>
      <c r="O67" s="6" t="s">
        <v>89</v>
      </c>
      <c r="P67" s="12">
        <f t="shared" si="12"/>
        <v>1872</v>
      </c>
      <c r="Q67" s="9">
        <v>330</v>
      </c>
      <c r="R67" s="12">
        <f t="shared" si="13"/>
        <v>617760</v>
      </c>
      <c r="S67" s="13">
        <f t="shared" si="6"/>
        <v>61.776000000000003</v>
      </c>
      <c r="T67" s="13">
        <f t="shared" si="5"/>
        <v>55.598400000000005</v>
      </c>
      <c r="U67" s="20">
        <f t="shared" si="7"/>
        <v>6.1775999999999982</v>
      </c>
      <c r="V67" s="10"/>
      <c r="W67" s="14"/>
      <c r="X67" s="14"/>
      <c r="Y67" s="14"/>
    </row>
    <row r="68" spans="1:25" s="5" customFormat="1" ht="23.25" x14ac:dyDescent="0.5">
      <c r="A68" s="52"/>
      <c r="B68" s="7"/>
      <c r="C68" s="7"/>
      <c r="D68" s="7"/>
      <c r="E68" s="8"/>
      <c r="F68" s="6"/>
      <c r="G68" s="7" t="s">
        <v>230</v>
      </c>
      <c r="H68" s="6" t="s">
        <v>328</v>
      </c>
      <c r="I68" s="9"/>
      <c r="J68" s="6" t="s">
        <v>313</v>
      </c>
      <c r="K68" s="6" t="s">
        <v>292</v>
      </c>
      <c r="L68" s="10" t="s">
        <v>20</v>
      </c>
      <c r="M68" s="6" t="s">
        <v>22</v>
      </c>
      <c r="N68" s="11" t="s">
        <v>22</v>
      </c>
      <c r="O68" s="6" t="s">
        <v>94</v>
      </c>
      <c r="P68" s="12">
        <f t="shared" si="12"/>
        <v>577</v>
      </c>
      <c r="Q68" s="9">
        <v>330</v>
      </c>
      <c r="R68" s="12">
        <f t="shared" si="13"/>
        <v>190410</v>
      </c>
      <c r="S68" s="13">
        <f t="shared" si="6"/>
        <v>19.041</v>
      </c>
      <c r="T68" s="13">
        <f t="shared" si="5"/>
        <v>17.136900000000001</v>
      </c>
      <c r="U68" s="20">
        <f t="shared" si="7"/>
        <v>1.9040999999999997</v>
      </c>
      <c r="V68" s="10"/>
      <c r="W68" s="14"/>
      <c r="X68" s="14"/>
      <c r="Y68" s="14"/>
    </row>
    <row r="69" spans="1:25" s="5" customFormat="1" ht="23.25" x14ac:dyDescent="0.5">
      <c r="A69" s="53"/>
      <c r="B69" s="7"/>
      <c r="C69" s="7"/>
      <c r="D69" s="7"/>
      <c r="E69" s="8"/>
      <c r="F69" s="6"/>
      <c r="G69" s="7"/>
      <c r="H69" s="6"/>
      <c r="I69" s="9"/>
      <c r="J69" s="6"/>
      <c r="K69" s="6"/>
      <c r="L69" s="10"/>
      <c r="M69" s="6"/>
      <c r="N69" s="11"/>
      <c r="O69" s="6"/>
      <c r="P69" s="12"/>
      <c r="Q69" s="9"/>
      <c r="R69" s="12">
        <f>SUM(R64:R68)</f>
        <v>2573010</v>
      </c>
      <c r="S69" s="13">
        <f t="shared" si="6"/>
        <v>257.30099999999999</v>
      </c>
      <c r="T69" s="13">
        <f t="shared" si="5"/>
        <v>231.57089999999999</v>
      </c>
      <c r="U69" s="20">
        <f t="shared" si="7"/>
        <v>25.730099999999993</v>
      </c>
      <c r="V69" s="10"/>
      <c r="W69" s="14"/>
      <c r="X69" s="14"/>
      <c r="Y69" s="14"/>
    </row>
    <row r="70" spans="1:25" s="5" customFormat="1" ht="24.75" thickBot="1" x14ac:dyDescent="0.55000000000000004">
      <c r="A70" s="51">
        <v>31</v>
      </c>
      <c r="B70" s="7" t="s">
        <v>120</v>
      </c>
      <c r="C70" s="7" t="s">
        <v>148</v>
      </c>
      <c r="D70" s="7" t="s">
        <v>121</v>
      </c>
      <c r="E70" s="26" t="s">
        <v>385</v>
      </c>
      <c r="F70" s="6" t="s">
        <v>247</v>
      </c>
      <c r="G70" s="7" t="s">
        <v>230</v>
      </c>
      <c r="H70" s="6" t="s">
        <v>328</v>
      </c>
      <c r="I70" s="9"/>
      <c r="J70" s="6" t="s">
        <v>43</v>
      </c>
      <c r="K70" s="6" t="s">
        <v>292</v>
      </c>
      <c r="L70" s="10" t="s">
        <v>20</v>
      </c>
      <c r="M70" s="6" t="s">
        <v>22</v>
      </c>
      <c r="N70" s="11" t="s">
        <v>355</v>
      </c>
      <c r="O70" s="6" t="s">
        <v>64</v>
      </c>
      <c r="P70" s="12">
        <f>M70*400+N70*100+O70</f>
        <v>446</v>
      </c>
      <c r="Q70" s="9">
        <v>330</v>
      </c>
      <c r="R70" s="12">
        <f>P70*Q70</f>
        <v>147180</v>
      </c>
      <c r="S70" s="13">
        <f t="shared" si="6"/>
        <v>14.718</v>
      </c>
      <c r="T70" s="13">
        <f t="shared" si="5"/>
        <v>13.2462</v>
      </c>
      <c r="U70" s="20">
        <f t="shared" si="7"/>
        <v>1.4718</v>
      </c>
      <c r="V70" s="10"/>
      <c r="W70" s="14"/>
      <c r="X70" s="14"/>
      <c r="Y70" s="14"/>
    </row>
    <row r="71" spans="1:25" s="5" customFormat="1" ht="23.25" x14ac:dyDescent="0.5">
      <c r="A71" s="52"/>
      <c r="B71" s="7"/>
      <c r="C71" s="7"/>
      <c r="D71" s="7"/>
      <c r="E71" s="8"/>
      <c r="F71" s="6"/>
      <c r="G71" s="7" t="s">
        <v>230</v>
      </c>
      <c r="H71" s="6" t="s">
        <v>328</v>
      </c>
      <c r="I71" s="9"/>
      <c r="J71" s="6" t="s">
        <v>44</v>
      </c>
      <c r="K71" s="6" t="s">
        <v>292</v>
      </c>
      <c r="L71" s="10" t="s">
        <v>20</v>
      </c>
      <c r="M71" s="6" t="s">
        <v>355</v>
      </c>
      <c r="N71" s="11" t="s">
        <v>22</v>
      </c>
      <c r="O71" s="6" t="s">
        <v>89</v>
      </c>
      <c r="P71" s="12">
        <f>M71*400+N71*100+O71</f>
        <v>172</v>
      </c>
      <c r="Q71" s="9">
        <v>330</v>
      </c>
      <c r="R71" s="12">
        <f>P71*Q71</f>
        <v>56760</v>
      </c>
      <c r="S71" s="13">
        <f t="shared" si="6"/>
        <v>5.6760000000000002</v>
      </c>
      <c r="T71" s="13">
        <f t="shared" si="5"/>
        <v>5.1084000000000005</v>
      </c>
      <c r="U71" s="20">
        <f t="shared" si="7"/>
        <v>0.56759999999999966</v>
      </c>
      <c r="V71" s="10"/>
      <c r="W71" s="14"/>
      <c r="X71" s="14"/>
      <c r="Y71" s="14"/>
    </row>
    <row r="72" spans="1:25" s="5" customFormat="1" ht="23.25" x14ac:dyDescent="0.5">
      <c r="A72" s="53"/>
      <c r="B72" s="7"/>
      <c r="C72" s="7"/>
      <c r="D72" s="7"/>
      <c r="E72" s="8"/>
      <c r="F72" s="6"/>
      <c r="G72" s="7"/>
      <c r="H72" s="6"/>
      <c r="I72" s="9"/>
      <c r="J72" s="6"/>
      <c r="K72" s="6"/>
      <c r="L72" s="10"/>
      <c r="M72" s="6"/>
      <c r="N72" s="11"/>
      <c r="O72" s="6"/>
      <c r="P72" s="12"/>
      <c r="Q72" s="9"/>
      <c r="R72" s="12">
        <f>SUM(R70:R71)</f>
        <v>203940</v>
      </c>
      <c r="S72" s="13">
        <f t="shared" si="6"/>
        <v>20.394000000000002</v>
      </c>
      <c r="T72" s="13">
        <f t="shared" si="5"/>
        <v>18.354600000000001</v>
      </c>
      <c r="U72" s="20">
        <f t="shared" si="7"/>
        <v>2.0394000000000005</v>
      </c>
      <c r="V72" s="10"/>
      <c r="W72" s="14"/>
      <c r="X72" s="14"/>
      <c r="Y72" s="14"/>
    </row>
    <row r="73" spans="1:25" s="5" customFormat="1" ht="24.75" thickBot="1" x14ac:dyDescent="0.55000000000000004">
      <c r="A73" s="51">
        <v>32</v>
      </c>
      <c r="B73" s="7" t="s">
        <v>127</v>
      </c>
      <c r="C73" s="7" t="s">
        <v>149</v>
      </c>
      <c r="D73" s="7" t="s">
        <v>121</v>
      </c>
      <c r="E73" s="26" t="s">
        <v>386</v>
      </c>
      <c r="F73" s="6" t="s">
        <v>119</v>
      </c>
      <c r="G73" s="7" t="s">
        <v>230</v>
      </c>
      <c r="H73" s="6" t="s">
        <v>328</v>
      </c>
      <c r="I73" s="9"/>
      <c r="J73" s="6" t="s">
        <v>304</v>
      </c>
      <c r="K73" s="6" t="s">
        <v>292</v>
      </c>
      <c r="L73" s="10" t="s">
        <v>20</v>
      </c>
      <c r="M73" s="6" t="s">
        <v>23</v>
      </c>
      <c r="N73" s="11" t="s">
        <v>23</v>
      </c>
      <c r="O73" s="6" t="s">
        <v>105</v>
      </c>
      <c r="P73" s="12">
        <f>M73*400+N73*100+O73</f>
        <v>1089</v>
      </c>
      <c r="Q73" s="9">
        <v>330</v>
      </c>
      <c r="R73" s="12">
        <f>P73*Q73</f>
        <v>359370</v>
      </c>
      <c r="S73" s="13">
        <f t="shared" si="6"/>
        <v>35.937000000000005</v>
      </c>
      <c r="T73" s="13">
        <f t="shared" si="5"/>
        <v>32.343300000000006</v>
      </c>
      <c r="U73" s="20">
        <f t="shared" si="7"/>
        <v>3.5936999999999983</v>
      </c>
      <c r="V73" s="10"/>
      <c r="W73" s="14"/>
      <c r="X73" s="14"/>
      <c r="Y73" s="14"/>
    </row>
    <row r="74" spans="1:25" s="5" customFormat="1" ht="23.25" x14ac:dyDescent="0.5">
      <c r="A74" s="52"/>
      <c r="B74" s="7"/>
      <c r="C74" s="7"/>
      <c r="D74" s="7"/>
      <c r="E74" s="8"/>
      <c r="F74" s="6"/>
      <c r="G74" s="7" t="s">
        <v>230</v>
      </c>
      <c r="H74" s="6" t="s">
        <v>328</v>
      </c>
      <c r="I74" s="9"/>
      <c r="J74" s="6" t="s">
        <v>306</v>
      </c>
      <c r="K74" s="6" t="s">
        <v>292</v>
      </c>
      <c r="L74" s="10" t="s">
        <v>20</v>
      </c>
      <c r="M74" s="6" t="s">
        <v>26</v>
      </c>
      <c r="N74" s="11" t="s">
        <v>355</v>
      </c>
      <c r="O74" s="6" t="s">
        <v>64</v>
      </c>
      <c r="P74" s="12">
        <f>M74*400+N74*100+O74</f>
        <v>2046</v>
      </c>
      <c r="Q74" s="9">
        <v>330</v>
      </c>
      <c r="R74" s="12">
        <f>P74*Q74</f>
        <v>675180</v>
      </c>
      <c r="S74" s="13">
        <f t="shared" si="6"/>
        <v>67.518000000000001</v>
      </c>
      <c r="T74" s="13">
        <f t="shared" si="5"/>
        <v>60.766200000000005</v>
      </c>
      <c r="U74" s="20">
        <f t="shared" si="7"/>
        <v>6.7517999999999958</v>
      </c>
      <c r="V74" s="10"/>
      <c r="W74" s="14"/>
      <c r="X74" s="14"/>
      <c r="Y74" s="14"/>
    </row>
    <row r="75" spans="1:25" s="5" customFormat="1" ht="23.25" x14ac:dyDescent="0.5">
      <c r="A75" s="53"/>
      <c r="B75" s="7"/>
      <c r="C75" s="7"/>
      <c r="D75" s="7"/>
      <c r="E75" s="8"/>
      <c r="F75" s="6"/>
      <c r="G75" s="7"/>
      <c r="H75" s="6"/>
      <c r="I75" s="9"/>
      <c r="J75" s="6"/>
      <c r="K75" s="6"/>
      <c r="L75" s="10"/>
      <c r="M75" s="6"/>
      <c r="N75" s="11"/>
      <c r="O75" s="6"/>
      <c r="P75" s="12"/>
      <c r="Q75" s="9"/>
      <c r="R75" s="12">
        <f>SUM(R73:R74)</f>
        <v>1034550</v>
      </c>
      <c r="S75" s="13">
        <f t="shared" si="6"/>
        <v>103.455</v>
      </c>
      <c r="T75" s="13">
        <f t="shared" si="5"/>
        <v>93.109499999999997</v>
      </c>
      <c r="U75" s="20">
        <f t="shared" si="7"/>
        <v>10.345500000000001</v>
      </c>
      <c r="V75" s="10"/>
      <c r="W75" s="14"/>
      <c r="X75" s="14"/>
      <c r="Y75" s="14"/>
    </row>
    <row r="76" spans="1:25" s="5" customFormat="1" ht="24.75" thickBot="1" x14ac:dyDescent="0.55000000000000004">
      <c r="A76" s="51">
        <v>33</v>
      </c>
      <c r="B76" s="7" t="s">
        <v>127</v>
      </c>
      <c r="C76" s="7" t="s">
        <v>150</v>
      </c>
      <c r="D76" s="7" t="s">
        <v>121</v>
      </c>
      <c r="E76" s="26" t="s">
        <v>387</v>
      </c>
      <c r="F76" s="6" t="s">
        <v>51</v>
      </c>
      <c r="G76" s="7" t="s">
        <v>230</v>
      </c>
      <c r="H76" s="6" t="s">
        <v>325</v>
      </c>
      <c r="I76" s="9"/>
      <c r="J76" s="6" t="s">
        <v>38</v>
      </c>
      <c r="K76" s="6" t="s">
        <v>292</v>
      </c>
      <c r="L76" s="10" t="s">
        <v>20</v>
      </c>
      <c r="M76" s="6" t="s">
        <v>30</v>
      </c>
      <c r="N76" s="11" t="s">
        <v>22</v>
      </c>
      <c r="O76" s="6" t="s">
        <v>111</v>
      </c>
      <c r="P76" s="12">
        <f>M76*400+N76*100+O76</f>
        <v>3797</v>
      </c>
      <c r="Q76" s="9">
        <v>330</v>
      </c>
      <c r="R76" s="12">
        <f>P76*Q76</f>
        <v>1253010</v>
      </c>
      <c r="S76" s="13">
        <f t="shared" si="6"/>
        <v>125.301</v>
      </c>
      <c r="T76" s="13">
        <f t="shared" si="5"/>
        <v>112.7709</v>
      </c>
      <c r="U76" s="20">
        <f t="shared" si="7"/>
        <v>12.530100000000004</v>
      </c>
      <c r="V76" s="10"/>
      <c r="W76" s="14"/>
      <c r="X76" s="14"/>
      <c r="Y76" s="14"/>
    </row>
    <row r="77" spans="1:25" s="5" customFormat="1" ht="23.25" x14ac:dyDescent="0.5">
      <c r="A77" s="52"/>
      <c r="B77" s="7"/>
      <c r="C77" s="7"/>
      <c r="D77" s="7"/>
      <c r="E77" s="8"/>
      <c r="F77" s="6"/>
      <c r="G77" s="7" t="s">
        <v>230</v>
      </c>
      <c r="H77" s="6" t="s">
        <v>325</v>
      </c>
      <c r="I77" s="9"/>
      <c r="J77" s="6" t="s">
        <v>31</v>
      </c>
      <c r="K77" s="6" t="s">
        <v>292</v>
      </c>
      <c r="L77" s="10" t="s">
        <v>20</v>
      </c>
      <c r="M77" s="6" t="s">
        <v>33</v>
      </c>
      <c r="N77" s="11" t="s">
        <v>23</v>
      </c>
      <c r="O77" s="6" t="s">
        <v>110</v>
      </c>
      <c r="P77" s="12">
        <f>M77*400+N77*100+O77</f>
        <v>5096</v>
      </c>
      <c r="Q77" s="9">
        <v>330</v>
      </c>
      <c r="R77" s="12">
        <f>P77*Q77</f>
        <v>1681680</v>
      </c>
      <c r="S77" s="13">
        <f t="shared" si="6"/>
        <v>168.16800000000001</v>
      </c>
      <c r="T77" s="13">
        <f t="shared" si="5"/>
        <v>151.35120000000001</v>
      </c>
      <c r="U77" s="20">
        <f t="shared" si="7"/>
        <v>16.816800000000001</v>
      </c>
      <c r="V77" s="10"/>
      <c r="W77" s="14"/>
      <c r="X77" s="14"/>
      <c r="Y77" s="14"/>
    </row>
    <row r="78" spans="1:25" s="5" customFormat="1" ht="23.25" x14ac:dyDescent="0.5">
      <c r="A78" s="52"/>
      <c r="B78" s="7"/>
      <c r="C78" s="7"/>
      <c r="D78" s="7"/>
      <c r="E78" s="8"/>
      <c r="F78" s="6"/>
      <c r="G78" s="7" t="s">
        <v>230</v>
      </c>
      <c r="H78" s="6" t="s">
        <v>315</v>
      </c>
      <c r="I78" s="9"/>
      <c r="J78" s="6" t="s">
        <v>32</v>
      </c>
      <c r="K78" s="6" t="s">
        <v>292</v>
      </c>
      <c r="L78" s="10" t="s">
        <v>20</v>
      </c>
      <c r="M78" s="6" t="s">
        <v>31</v>
      </c>
      <c r="N78" s="11" t="s">
        <v>22</v>
      </c>
      <c r="O78" s="6" t="s">
        <v>69</v>
      </c>
      <c r="P78" s="12">
        <f>M78*400+N78*100+O78</f>
        <v>4151</v>
      </c>
      <c r="Q78" s="9">
        <v>330</v>
      </c>
      <c r="R78" s="12">
        <f>P78*Q78</f>
        <v>1369830</v>
      </c>
      <c r="S78" s="13">
        <f t="shared" si="6"/>
        <v>136.983</v>
      </c>
      <c r="T78" s="13">
        <f t="shared" si="5"/>
        <v>123.2847</v>
      </c>
      <c r="U78" s="20">
        <f t="shared" si="7"/>
        <v>13.698300000000003</v>
      </c>
      <c r="V78" s="10"/>
      <c r="W78" s="14"/>
      <c r="X78" s="14"/>
      <c r="Y78" s="14"/>
    </row>
    <row r="79" spans="1:25" s="5" customFormat="1" ht="23.25" x14ac:dyDescent="0.5">
      <c r="A79" s="53"/>
      <c r="B79" s="7"/>
      <c r="C79" s="7"/>
      <c r="D79" s="7"/>
      <c r="E79" s="8"/>
      <c r="F79" s="6"/>
      <c r="G79" s="7"/>
      <c r="H79" s="6"/>
      <c r="I79" s="9"/>
      <c r="J79" s="6"/>
      <c r="K79" s="6"/>
      <c r="L79" s="10"/>
      <c r="M79" s="6"/>
      <c r="N79" s="11"/>
      <c r="O79" s="6"/>
      <c r="P79" s="12"/>
      <c r="Q79" s="9"/>
      <c r="R79" s="12">
        <f>SUM(R77:R78)</f>
        <v>3051510</v>
      </c>
      <c r="S79" s="13">
        <f t="shared" si="6"/>
        <v>305.15100000000001</v>
      </c>
      <c r="T79" s="13">
        <f t="shared" si="5"/>
        <v>274.63589999999999</v>
      </c>
      <c r="U79" s="20">
        <f t="shared" si="7"/>
        <v>30.515100000000018</v>
      </c>
      <c r="V79" s="10"/>
      <c r="W79" s="14"/>
      <c r="X79" s="14"/>
      <c r="Y79" s="14"/>
    </row>
    <row r="80" spans="1:25" s="5" customFormat="1" ht="24.75" thickBot="1" x14ac:dyDescent="0.55000000000000004">
      <c r="A80" s="45">
        <v>34</v>
      </c>
      <c r="B80" s="7" t="s">
        <v>127</v>
      </c>
      <c r="C80" s="7" t="s">
        <v>151</v>
      </c>
      <c r="D80" s="7" t="s">
        <v>121</v>
      </c>
      <c r="E80" s="26" t="s">
        <v>388</v>
      </c>
      <c r="F80" s="6" t="s">
        <v>249</v>
      </c>
      <c r="G80" s="7" t="s">
        <v>230</v>
      </c>
      <c r="H80" s="6" t="s">
        <v>338</v>
      </c>
      <c r="I80" s="9"/>
      <c r="J80" s="6" t="s">
        <v>37</v>
      </c>
      <c r="K80" s="6" t="s">
        <v>292</v>
      </c>
      <c r="L80" s="10" t="s">
        <v>20</v>
      </c>
      <c r="M80" s="6" t="s">
        <v>33</v>
      </c>
      <c r="N80" s="11" t="s">
        <v>23</v>
      </c>
      <c r="O80" s="6" t="s">
        <v>33</v>
      </c>
      <c r="P80" s="12">
        <f t="shared" ref="P80:P93" si="14">M80*400+N80*100+O80</f>
        <v>5012</v>
      </c>
      <c r="Q80" s="9">
        <v>330</v>
      </c>
      <c r="R80" s="12">
        <f t="shared" ref="R80:R93" si="15">P80*Q80</f>
        <v>1653960</v>
      </c>
      <c r="S80" s="13">
        <f t="shared" si="6"/>
        <v>165.39600000000002</v>
      </c>
      <c r="T80" s="13">
        <f t="shared" si="5"/>
        <v>148.85640000000001</v>
      </c>
      <c r="U80" s="20">
        <f t="shared" si="7"/>
        <v>16.539600000000007</v>
      </c>
      <c r="V80" s="10"/>
      <c r="W80" s="14"/>
      <c r="X80" s="14"/>
      <c r="Y80" s="14"/>
    </row>
    <row r="81" spans="1:25" s="5" customFormat="1" ht="24.75" thickBot="1" x14ac:dyDescent="0.55000000000000004">
      <c r="A81" s="45">
        <v>35</v>
      </c>
      <c r="B81" s="7" t="s">
        <v>127</v>
      </c>
      <c r="C81" s="7" t="s">
        <v>152</v>
      </c>
      <c r="D81" s="7" t="s">
        <v>121</v>
      </c>
      <c r="E81" s="26" t="s">
        <v>389</v>
      </c>
      <c r="F81" s="6" t="s">
        <v>33</v>
      </c>
      <c r="G81" s="7" t="s">
        <v>230</v>
      </c>
      <c r="H81" s="6" t="s">
        <v>340</v>
      </c>
      <c r="I81" s="9"/>
      <c r="J81" s="6" t="s">
        <v>23</v>
      </c>
      <c r="K81" s="6" t="s">
        <v>292</v>
      </c>
      <c r="L81" s="10" t="s">
        <v>20</v>
      </c>
      <c r="M81" s="6" t="s">
        <v>29</v>
      </c>
      <c r="N81" s="11" t="s">
        <v>24</v>
      </c>
      <c r="O81" s="6" t="s">
        <v>72</v>
      </c>
      <c r="P81" s="12">
        <f t="shared" si="14"/>
        <v>3554</v>
      </c>
      <c r="Q81" s="9">
        <v>330</v>
      </c>
      <c r="R81" s="12">
        <f t="shared" si="15"/>
        <v>1172820</v>
      </c>
      <c r="S81" s="13">
        <f t="shared" si="6"/>
        <v>117.28200000000001</v>
      </c>
      <c r="T81" s="13">
        <f t="shared" si="5"/>
        <v>105.55380000000001</v>
      </c>
      <c r="U81" s="20">
        <f t="shared" si="7"/>
        <v>11.728200000000001</v>
      </c>
      <c r="V81" s="10"/>
      <c r="W81" s="14"/>
      <c r="X81" s="14"/>
      <c r="Y81" s="14"/>
    </row>
    <row r="82" spans="1:25" s="5" customFormat="1" ht="24.75" thickBot="1" x14ac:dyDescent="0.55000000000000004">
      <c r="A82" s="45">
        <v>36</v>
      </c>
      <c r="B82" s="7" t="s">
        <v>127</v>
      </c>
      <c r="C82" s="7" t="s">
        <v>153</v>
      </c>
      <c r="D82" s="7" t="s">
        <v>121</v>
      </c>
      <c r="E82" s="26" t="s">
        <v>390</v>
      </c>
      <c r="F82" s="6" t="s">
        <v>35</v>
      </c>
      <c r="G82" s="7" t="s">
        <v>230</v>
      </c>
      <c r="H82" s="6" t="s">
        <v>336</v>
      </c>
      <c r="I82" s="9"/>
      <c r="J82" s="6" t="s">
        <v>93</v>
      </c>
      <c r="K82" s="6" t="s">
        <v>292</v>
      </c>
      <c r="L82" s="10" t="s">
        <v>20</v>
      </c>
      <c r="M82" s="6" t="s">
        <v>49</v>
      </c>
      <c r="N82" s="11" t="s">
        <v>24</v>
      </c>
      <c r="O82" s="6" t="s">
        <v>97</v>
      </c>
      <c r="P82" s="12">
        <f t="shared" si="14"/>
        <v>11980</v>
      </c>
      <c r="Q82" s="9">
        <v>330</v>
      </c>
      <c r="R82" s="12">
        <f t="shared" si="15"/>
        <v>3953400</v>
      </c>
      <c r="S82" s="13">
        <f t="shared" si="6"/>
        <v>395.34000000000003</v>
      </c>
      <c r="T82" s="13">
        <f t="shared" si="5"/>
        <v>355.80600000000004</v>
      </c>
      <c r="U82" s="20">
        <f t="shared" si="7"/>
        <v>39.533999999999992</v>
      </c>
      <c r="V82" s="10"/>
      <c r="W82" s="14"/>
      <c r="X82" s="14"/>
      <c r="Y82" s="14"/>
    </row>
    <row r="83" spans="1:25" s="5" customFormat="1" ht="24.75" thickBot="1" x14ac:dyDescent="0.55000000000000004">
      <c r="A83" s="45">
        <v>37</v>
      </c>
      <c r="B83" s="7" t="s">
        <v>120</v>
      </c>
      <c r="C83" s="7" t="s">
        <v>154</v>
      </c>
      <c r="D83" s="7" t="s">
        <v>155</v>
      </c>
      <c r="E83" s="26" t="s">
        <v>391</v>
      </c>
      <c r="F83" s="6" t="s">
        <v>250</v>
      </c>
      <c r="G83" s="7" t="s">
        <v>230</v>
      </c>
      <c r="H83" s="6" t="s">
        <v>328</v>
      </c>
      <c r="I83" s="9"/>
      <c r="J83" s="6" t="s">
        <v>84</v>
      </c>
      <c r="K83" s="6" t="s">
        <v>292</v>
      </c>
      <c r="L83" s="10" t="s">
        <v>20</v>
      </c>
      <c r="M83" s="6" t="s">
        <v>355</v>
      </c>
      <c r="N83" s="11" t="s">
        <v>24</v>
      </c>
      <c r="O83" s="6" t="s">
        <v>48</v>
      </c>
      <c r="P83" s="12">
        <f t="shared" si="14"/>
        <v>328</v>
      </c>
      <c r="Q83" s="9">
        <v>330</v>
      </c>
      <c r="R83" s="12">
        <f t="shared" si="15"/>
        <v>108240</v>
      </c>
      <c r="S83" s="13">
        <f t="shared" si="6"/>
        <v>10.824</v>
      </c>
      <c r="T83" s="13">
        <f t="shared" si="5"/>
        <v>9.7416</v>
      </c>
      <c r="U83" s="20">
        <f t="shared" si="7"/>
        <v>1.0823999999999998</v>
      </c>
      <c r="V83" s="10"/>
      <c r="W83" s="14"/>
      <c r="X83" s="14"/>
      <c r="Y83" s="14"/>
    </row>
    <row r="84" spans="1:25" s="5" customFormat="1" ht="24.75" thickBot="1" x14ac:dyDescent="0.55000000000000004">
      <c r="A84" s="45">
        <v>38</v>
      </c>
      <c r="B84" s="7" t="s">
        <v>127</v>
      </c>
      <c r="C84" s="7" t="s">
        <v>156</v>
      </c>
      <c r="D84" s="7" t="s">
        <v>121</v>
      </c>
      <c r="E84" s="26" t="s">
        <v>392</v>
      </c>
      <c r="F84" s="6" t="s">
        <v>44</v>
      </c>
      <c r="G84" s="7" t="s">
        <v>230</v>
      </c>
      <c r="H84" s="6" t="s">
        <v>328</v>
      </c>
      <c r="I84" s="9"/>
      <c r="J84" s="6" t="s">
        <v>54</v>
      </c>
      <c r="K84" s="6" t="s">
        <v>292</v>
      </c>
      <c r="L84" s="10" t="s">
        <v>20</v>
      </c>
      <c r="M84" s="6" t="s">
        <v>23</v>
      </c>
      <c r="N84" s="11" t="s">
        <v>23</v>
      </c>
      <c r="O84" s="6" t="s">
        <v>96</v>
      </c>
      <c r="P84" s="12">
        <f t="shared" si="14"/>
        <v>1079</v>
      </c>
      <c r="Q84" s="9">
        <v>330</v>
      </c>
      <c r="R84" s="12">
        <f t="shared" si="15"/>
        <v>356070</v>
      </c>
      <c r="S84" s="13">
        <f t="shared" si="6"/>
        <v>35.606999999999999</v>
      </c>
      <c r="T84" s="13">
        <f t="shared" si="5"/>
        <v>32.046300000000002</v>
      </c>
      <c r="U84" s="20">
        <f t="shared" si="7"/>
        <v>3.5606999999999971</v>
      </c>
      <c r="V84" s="10"/>
      <c r="W84" s="14"/>
      <c r="X84" s="14"/>
      <c r="Y84" s="14"/>
    </row>
    <row r="85" spans="1:25" s="5" customFormat="1" ht="24.75" thickBot="1" x14ac:dyDescent="0.55000000000000004">
      <c r="A85" s="45">
        <v>39</v>
      </c>
      <c r="B85" s="7" t="s">
        <v>127</v>
      </c>
      <c r="C85" s="7" t="s">
        <v>157</v>
      </c>
      <c r="D85" s="7" t="s">
        <v>121</v>
      </c>
      <c r="E85" s="26"/>
      <c r="F85" s="6" t="s">
        <v>251</v>
      </c>
      <c r="G85" s="7" t="s">
        <v>230</v>
      </c>
      <c r="H85" s="6" t="s">
        <v>338</v>
      </c>
      <c r="I85" s="9"/>
      <c r="J85" s="6" t="s">
        <v>44</v>
      </c>
      <c r="K85" s="6" t="s">
        <v>292</v>
      </c>
      <c r="L85" s="10" t="s">
        <v>20</v>
      </c>
      <c r="M85" s="6" t="s">
        <v>35</v>
      </c>
      <c r="N85" s="11" t="s">
        <v>22</v>
      </c>
      <c r="O85" s="6" t="s">
        <v>62</v>
      </c>
      <c r="P85" s="12">
        <f t="shared" si="14"/>
        <v>5743</v>
      </c>
      <c r="Q85" s="9">
        <v>330</v>
      </c>
      <c r="R85" s="12">
        <f t="shared" si="15"/>
        <v>1895190</v>
      </c>
      <c r="S85" s="13">
        <f t="shared" si="6"/>
        <v>189.51900000000001</v>
      </c>
      <c r="T85" s="13">
        <f t="shared" si="5"/>
        <v>170.56710000000001</v>
      </c>
      <c r="U85" s="20">
        <f t="shared" si="7"/>
        <v>18.951899999999995</v>
      </c>
      <c r="V85" s="10"/>
      <c r="W85" s="14"/>
      <c r="X85" s="14"/>
      <c r="Y85" s="14"/>
    </row>
    <row r="86" spans="1:25" s="5" customFormat="1" ht="24.75" thickBot="1" x14ac:dyDescent="0.55000000000000004">
      <c r="A86" s="45">
        <v>40</v>
      </c>
      <c r="B86" s="7" t="s">
        <v>127</v>
      </c>
      <c r="C86" s="7" t="s">
        <v>158</v>
      </c>
      <c r="D86" s="7" t="s">
        <v>121</v>
      </c>
      <c r="E86" s="26" t="s">
        <v>393</v>
      </c>
      <c r="F86" s="6" t="s">
        <v>252</v>
      </c>
      <c r="G86" s="7" t="s">
        <v>230</v>
      </c>
      <c r="H86" s="6" t="s">
        <v>327</v>
      </c>
      <c r="I86" s="9"/>
      <c r="J86" s="6" t="s">
        <v>41</v>
      </c>
      <c r="K86" s="6" t="s">
        <v>292</v>
      </c>
      <c r="L86" s="10" t="s">
        <v>20</v>
      </c>
      <c r="M86" s="6" t="s">
        <v>25</v>
      </c>
      <c r="N86" s="11" t="s">
        <v>355</v>
      </c>
      <c r="O86" s="6" t="s">
        <v>21</v>
      </c>
      <c r="P86" s="12">
        <f t="shared" si="14"/>
        <v>1644</v>
      </c>
      <c r="Q86" s="9">
        <v>330</v>
      </c>
      <c r="R86" s="12">
        <f t="shared" si="15"/>
        <v>542520</v>
      </c>
      <c r="S86" s="13">
        <f t="shared" si="6"/>
        <v>54.252000000000002</v>
      </c>
      <c r="T86" s="13">
        <f t="shared" ref="T86:T153" si="16">S86*90%</f>
        <v>48.826800000000006</v>
      </c>
      <c r="U86" s="20">
        <f t="shared" si="7"/>
        <v>5.4251999999999967</v>
      </c>
      <c r="V86" s="10"/>
      <c r="W86" s="14"/>
      <c r="X86" s="14"/>
      <c r="Y86" s="14"/>
    </row>
    <row r="87" spans="1:25" s="5" customFormat="1" ht="24.75" thickBot="1" x14ac:dyDescent="0.55000000000000004">
      <c r="A87" s="45">
        <v>41</v>
      </c>
      <c r="B87" s="7" t="s">
        <v>127</v>
      </c>
      <c r="C87" s="7" t="s">
        <v>159</v>
      </c>
      <c r="D87" s="7" t="s">
        <v>160</v>
      </c>
      <c r="E87" s="26" t="s">
        <v>394</v>
      </c>
      <c r="F87" s="6" t="s">
        <v>253</v>
      </c>
      <c r="G87" s="7" t="s">
        <v>230</v>
      </c>
      <c r="H87" s="6" t="s">
        <v>340</v>
      </c>
      <c r="I87" s="9"/>
      <c r="J87" s="6" t="s">
        <v>33</v>
      </c>
      <c r="K87" s="6" t="s">
        <v>292</v>
      </c>
      <c r="L87" s="10" t="s">
        <v>20</v>
      </c>
      <c r="M87" s="6" t="s">
        <v>29</v>
      </c>
      <c r="N87" s="11" t="s">
        <v>23</v>
      </c>
      <c r="O87" s="6" t="s">
        <v>94</v>
      </c>
      <c r="P87" s="12">
        <f t="shared" si="14"/>
        <v>3477</v>
      </c>
      <c r="Q87" s="9">
        <v>330</v>
      </c>
      <c r="R87" s="12">
        <f t="shared" si="15"/>
        <v>1147410</v>
      </c>
      <c r="S87" s="13">
        <f t="shared" si="6"/>
        <v>114.741</v>
      </c>
      <c r="T87" s="13">
        <f t="shared" si="16"/>
        <v>103.26690000000001</v>
      </c>
      <c r="U87" s="20">
        <f t="shared" si="7"/>
        <v>11.474099999999993</v>
      </c>
      <c r="V87" s="10"/>
      <c r="W87" s="14"/>
      <c r="X87" s="14"/>
      <c r="Y87" s="14"/>
    </row>
    <row r="88" spans="1:25" s="5" customFormat="1" ht="24.75" thickBot="1" x14ac:dyDescent="0.55000000000000004">
      <c r="A88" s="45">
        <v>42</v>
      </c>
      <c r="B88" s="7" t="s">
        <v>120</v>
      </c>
      <c r="C88" s="7" t="s">
        <v>161</v>
      </c>
      <c r="D88" s="7" t="s">
        <v>121</v>
      </c>
      <c r="E88" s="26" t="s">
        <v>395</v>
      </c>
      <c r="F88" s="6" t="s">
        <v>85</v>
      </c>
      <c r="G88" s="7" t="s">
        <v>230</v>
      </c>
      <c r="H88" s="6" t="s">
        <v>337</v>
      </c>
      <c r="I88" s="9"/>
      <c r="J88" s="6" t="s">
        <v>34</v>
      </c>
      <c r="K88" s="6" t="s">
        <v>292</v>
      </c>
      <c r="L88" s="10" t="s">
        <v>20</v>
      </c>
      <c r="M88" s="6" t="s">
        <v>25</v>
      </c>
      <c r="N88" s="11" t="s">
        <v>24</v>
      </c>
      <c r="O88" s="6" t="s">
        <v>43</v>
      </c>
      <c r="P88" s="12">
        <f t="shared" si="14"/>
        <v>1923</v>
      </c>
      <c r="Q88" s="9">
        <v>330</v>
      </c>
      <c r="R88" s="12">
        <f t="shared" si="15"/>
        <v>634590</v>
      </c>
      <c r="S88" s="13">
        <f t="shared" si="6"/>
        <v>63.459000000000003</v>
      </c>
      <c r="T88" s="13">
        <f t="shared" si="16"/>
        <v>57.113100000000003</v>
      </c>
      <c r="U88" s="20">
        <f t="shared" si="7"/>
        <v>6.3459000000000003</v>
      </c>
      <c r="V88" s="10"/>
      <c r="W88" s="14"/>
      <c r="X88" s="14"/>
      <c r="Y88" s="14"/>
    </row>
    <row r="89" spans="1:25" s="5" customFormat="1" ht="24.75" thickBot="1" x14ac:dyDescent="0.55000000000000004">
      <c r="A89" s="45">
        <v>43</v>
      </c>
      <c r="B89" s="7" t="s">
        <v>127</v>
      </c>
      <c r="C89" s="7" t="s">
        <v>162</v>
      </c>
      <c r="D89" s="7" t="s">
        <v>121</v>
      </c>
      <c r="E89" s="26" t="s">
        <v>396</v>
      </c>
      <c r="F89" s="6" t="s">
        <v>55</v>
      </c>
      <c r="G89" s="7" t="s">
        <v>230</v>
      </c>
      <c r="H89" s="6" t="s">
        <v>328</v>
      </c>
      <c r="I89" s="9"/>
      <c r="J89" s="6" t="s">
        <v>46</v>
      </c>
      <c r="K89" s="6" t="s">
        <v>292</v>
      </c>
      <c r="L89" s="10" t="s">
        <v>20</v>
      </c>
      <c r="M89" s="6" t="s">
        <v>355</v>
      </c>
      <c r="N89" s="11" t="s">
        <v>23</v>
      </c>
      <c r="O89" s="6" t="s">
        <v>37</v>
      </c>
      <c r="P89" s="12">
        <f t="shared" si="14"/>
        <v>217</v>
      </c>
      <c r="Q89" s="9">
        <v>330</v>
      </c>
      <c r="R89" s="12">
        <f t="shared" si="15"/>
        <v>71610</v>
      </c>
      <c r="S89" s="13">
        <f t="shared" ref="S89:S156" si="17">R89*0.01%</f>
        <v>7.1610000000000005</v>
      </c>
      <c r="T89" s="13">
        <f t="shared" si="16"/>
        <v>6.4449000000000005</v>
      </c>
      <c r="U89" s="20">
        <f t="shared" ref="U89:U156" si="18">S89-T89</f>
        <v>0.71609999999999996</v>
      </c>
      <c r="V89" s="10"/>
      <c r="W89" s="14"/>
      <c r="X89" s="14"/>
      <c r="Y89" s="14"/>
    </row>
    <row r="90" spans="1:25" s="5" customFormat="1" ht="24.75" thickBot="1" x14ac:dyDescent="0.55000000000000004">
      <c r="A90" s="51">
        <v>44</v>
      </c>
      <c r="B90" s="7" t="s">
        <v>120</v>
      </c>
      <c r="C90" s="7" t="s">
        <v>163</v>
      </c>
      <c r="D90" s="7" t="s">
        <v>121</v>
      </c>
      <c r="E90" s="26" t="s">
        <v>397</v>
      </c>
      <c r="F90" s="6" t="s">
        <v>254</v>
      </c>
      <c r="G90" s="7" t="s">
        <v>230</v>
      </c>
      <c r="H90" s="6" t="s">
        <v>333</v>
      </c>
      <c r="I90" s="9"/>
      <c r="J90" s="6" t="s">
        <v>36</v>
      </c>
      <c r="K90" s="6" t="s">
        <v>292</v>
      </c>
      <c r="L90" s="10" t="s">
        <v>20</v>
      </c>
      <c r="M90" s="6" t="s">
        <v>355</v>
      </c>
      <c r="N90" s="11" t="s">
        <v>24</v>
      </c>
      <c r="O90" s="6" t="s">
        <v>84</v>
      </c>
      <c r="P90" s="12">
        <f t="shared" si="14"/>
        <v>367</v>
      </c>
      <c r="Q90" s="9">
        <v>330</v>
      </c>
      <c r="R90" s="12">
        <f t="shared" si="15"/>
        <v>121110</v>
      </c>
      <c r="S90" s="13">
        <f t="shared" si="17"/>
        <v>12.111000000000001</v>
      </c>
      <c r="T90" s="13">
        <f t="shared" si="16"/>
        <v>10.899900000000001</v>
      </c>
      <c r="U90" s="20">
        <f t="shared" si="18"/>
        <v>1.2111000000000001</v>
      </c>
      <c r="V90" s="10"/>
      <c r="W90" s="14"/>
      <c r="X90" s="14"/>
      <c r="Y90" s="14"/>
    </row>
    <row r="91" spans="1:25" s="5" customFormat="1" ht="23.25" x14ac:dyDescent="0.5">
      <c r="A91" s="52"/>
      <c r="B91" s="7"/>
      <c r="C91" s="7"/>
      <c r="D91" s="7"/>
      <c r="E91" s="8"/>
      <c r="F91" s="6"/>
      <c r="G91" s="7" t="s">
        <v>230</v>
      </c>
      <c r="H91" s="6" t="s">
        <v>333</v>
      </c>
      <c r="I91" s="9"/>
      <c r="J91" s="6" t="s">
        <v>22</v>
      </c>
      <c r="K91" s="6" t="s">
        <v>292</v>
      </c>
      <c r="L91" s="10" t="s">
        <v>20</v>
      </c>
      <c r="M91" s="6" t="s">
        <v>23</v>
      </c>
      <c r="N91" s="11" t="s">
        <v>355</v>
      </c>
      <c r="O91" s="6" t="s">
        <v>29</v>
      </c>
      <c r="P91" s="12">
        <f t="shared" si="14"/>
        <v>808</v>
      </c>
      <c r="Q91" s="9">
        <v>330</v>
      </c>
      <c r="R91" s="12">
        <f t="shared" si="15"/>
        <v>266640</v>
      </c>
      <c r="S91" s="13">
        <f t="shared" si="17"/>
        <v>26.664000000000001</v>
      </c>
      <c r="T91" s="13">
        <f t="shared" si="16"/>
        <v>23.997600000000002</v>
      </c>
      <c r="U91" s="20">
        <f t="shared" si="18"/>
        <v>2.6663999999999994</v>
      </c>
      <c r="V91" s="10"/>
      <c r="W91" s="14"/>
      <c r="X91" s="14"/>
      <c r="Y91" s="14"/>
    </row>
    <row r="92" spans="1:25" s="5" customFormat="1" ht="23.25" x14ac:dyDescent="0.5">
      <c r="A92" s="52"/>
      <c r="B92" s="7"/>
      <c r="C92" s="7"/>
      <c r="D92" s="7"/>
      <c r="E92" s="8"/>
      <c r="F92" s="6"/>
      <c r="G92" s="7" t="s">
        <v>230</v>
      </c>
      <c r="H92" s="6" t="s">
        <v>333</v>
      </c>
      <c r="I92" s="9"/>
      <c r="J92" s="6" t="s">
        <v>23</v>
      </c>
      <c r="K92" s="6" t="s">
        <v>292</v>
      </c>
      <c r="L92" s="10" t="s">
        <v>20</v>
      </c>
      <c r="M92" s="6" t="s">
        <v>22</v>
      </c>
      <c r="N92" s="11" t="s">
        <v>23</v>
      </c>
      <c r="O92" s="6" t="s">
        <v>30</v>
      </c>
      <c r="P92" s="12">
        <f t="shared" si="14"/>
        <v>609</v>
      </c>
      <c r="Q92" s="9">
        <v>330</v>
      </c>
      <c r="R92" s="12">
        <f t="shared" si="15"/>
        <v>200970</v>
      </c>
      <c r="S92" s="13">
        <f t="shared" si="17"/>
        <v>20.097000000000001</v>
      </c>
      <c r="T92" s="13">
        <f t="shared" si="16"/>
        <v>18.087300000000003</v>
      </c>
      <c r="U92" s="20">
        <f t="shared" si="18"/>
        <v>2.0096999999999987</v>
      </c>
      <c r="V92" s="10"/>
      <c r="W92" s="14"/>
      <c r="X92" s="14"/>
      <c r="Y92" s="14"/>
    </row>
    <row r="93" spans="1:25" s="5" customFormat="1" ht="23.25" x14ac:dyDescent="0.5">
      <c r="A93" s="52"/>
      <c r="B93" s="7"/>
      <c r="C93" s="7"/>
      <c r="D93" s="7"/>
      <c r="E93" s="8"/>
      <c r="F93" s="6"/>
      <c r="G93" s="7" t="s">
        <v>230</v>
      </c>
      <c r="H93" s="6" t="s">
        <v>333</v>
      </c>
      <c r="I93" s="9"/>
      <c r="J93" s="6" t="s">
        <v>30</v>
      </c>
      <c r="K93" s="6" t="s">
        <v>292</v>
      </c>
      <c r="L93" s="10" t="s">
        <v>20</v>
      </c>
      <c r="M93" s="6" t="s">
        <v>23</v>
      </c>
      <c r="N93" s="11" t="s">
        <v>355</v>
      </c>
      <c r="O93" s="6" t="s">
        <v>92</v>
      </c>
      <c r="P93" s="12">
        <f t="shared" si="14"/>
        <v>875</v>
      </c>
      <c r="Q93" s="9">
        <v>330</v>
      </c>
      <c r="R93" s="12">
        <f t="shared" si="15"/>
        <v>288750</v>
      </c>
      <c r="S93" s="13">
        <f t="shared" si="17"/>
        <v>28.875</v>
      </c>
      <c r="T93" s="13">
        <f t="shared" si="16"/>
        <v>25.987500000000001</v>
      </c>
      <c r="U93" s="20">
        <f t="shared" si="18"/>
        <v>2.8874999999999993</v>
      </c>
      <c r="V93" s="10"/>
      <c r="W93" s="14"/>
      <c r="X93" s="14"/>
      <c r="Y93" s="14"/>
    </row>
    <row r="94" spans="1:25" s="5" customFormat="1" ht="23.25" x14ac:dyDescent="0.5">
      <c r="A94" s="53"/>
      <c r="B94" s="7"/>
      <c r="C94" s="7"/>
      <c r="D94" s="7"/>
      <c r="E94" s="8"/>
      <c r="F94" s="6"/>
      <c r="G94" s="7"/>
      <c r="H94" s="6"/>
      <c r="I94" s="9"/>
      <c r="J94" s="6"/>
      <c r="K94" s="6"/>
      <c r="L94" s="10"/>
      <c r="M94" s="6"/>
      <c r="N94" s="11"/>
      <c r="O94" s="6"/>
      <c r="P94" s="12"/>
      <c r="Q94" s="9"/>
      <c r="R94" s="12">
        <f>SUM(R90:R93)</f>
        <v>877470</v>
      </c>
      <c r="S94" s="13">
        <f t="shared" si="17"/>
        <v>87.747</v>
      </c>
      <c r="T94" s="13">
        <f t="shared" si="16"/>
        <v>78.972300000000004</v>
      </c>
      <c r="U94" s="20">
        <f t="shared" si="18"/>
        <v>8.7746999999999957</v>
      </c>
      <c r="V94" s="10"/>
      <c r="W94" s="14"/>
      <c r="X94" s="14"/>
      <c r="Y94" s="14"/>
    </row>
    <row r="95" spans="1:25" s="5" customFormat="1" ht="24.75" thickBot="1" x14ac:dyDescent="0.55000000000000004">
      <c r="A95" s="45">
        <v>45</v>
      </c>
      <c r="B95" s="7" t="s">
        <v>127</v>
      </c>
      <c r="C95" s="7" t="s">
        <v>164</v>
      </c>
      <c r="D95" s="7" t="s">
        <v>121</v>
      </c>
      <c r="E95" s="26" t="s">
        <v>398</v>
      </c>
      <c r="F95" s="6" t="s">
        <v>237</v>
      </c>
      <c r="G95" s="7" t="s">
        <v>230</v>
      </c>
      <c r="H95" s="6" t="s">
        <v>326</v>
      </c>
      <c r="I95" s="9"/>
      <c r="J95" s="6" t="s">
        <v>55</v>
      </c>
      <c r="K95" s="6" t="s">
        <v>292</v>
      </c>
      <c r="L95" s="10" t="s">
        <v>20</v>
      </c>
      <c r="M95" s="6" t="s">
        <v>293</v>
      </c>
      <c r="N95" s="11" t="s">
        <v>23</v>
      </c>
      <c r="O95" s="6" t="s">
        <v>97</v>
      </c>
      <c r="P95" s="12">
        <f t="shared" ref="P95:P102" si="19">M95*400+N95*100+O95</f>
        <v>6280</v>
      </c>
      <c r="Q95" s="9">
        <v>330</v>
      </c>
      <c r="R95" s="12">
        <f t="shared" ref="R95:R102" si="20">P95*Q95</f>
        <v>2072400</v>
      </c>
      <c r="S95" s="13">
        <f t="shared" si="17"/>
        <v>207.24</v>
      </c>
      <c r="T95" s="13">
        <f t="shared" si="16"/>
        <v>186.51600000000002</v>
      </c>
      <c r="U95" s="20">
        <f t="shared" si="18"/>
        <v>20.72399999999999</v>
      </c>
      <c r="V95" s="10"/>
      <c r="W95" s="14"/>
      <c r="X95" s="14"/>
      <c r="Y95" s="14"/>
    </row>
    <row r="96" spans="1:25" s="5" customFormat="1" ht="23.25" x14ac:dyDescent="0.5">
      <c r="A96" s="46">
        <v>46</v>
      </c>
      <c r="B96" s="7" t="s">
        <v>123</v>
      </c>
      <c r="C96" s="7" t="s">
        <v>360</v>
      </c>
      <c r="D96" s="7" t="s">
        <v>121</v>
      </c>
      <c r="E96" s="25" t="s">
        <v>361</v>
      </c>
      <c r="F96" s="6">
        <v>46</v>
      </c>
      <c r="G96" s="7" t="s">
        <v>359</v>
      </c>
      <c r="H96" s="6">
        <v>77</v>
      </c>
      <c r="I96" s="9"/>
      <c r="J96" s="6"/>
      <c r="K96" s="6" t="s">
        <v>292</v>
      </c>
      <c r="L96" s="10" t="s">
        <v>20</v>
      </c>
      <c r="M96" s="6">
        <v>8</v>
      </c>
      <c r="N96" s="11" t="s">
        <v>355</v>
      </c>
      <c r="O96" s="6">
        <v>0</v>
      </c>
      <c r="P96" s="12">
        <f t="shared" si="19"/>
        <v>3200</v>
      </c>
      <c r="Q96" s="9">
        <v>330</v>
      </c>
      <c r="R96" s="12">
        <f t="shared" si="20"/>
        <v>1056000</v>
      </c>
      <c r="S96" s="13">
        <f t="shared" si="17"/>
        <v>105.60000000000001</v>
      </c>
      <c r="T96" s="13">
        <f t="shared" si="16"/>
        <v>95.04</v>
      </c>
      <c r="U96" s="20">
        <f t="shared" si="18"/>
        <v>10.560000000000002</v>
      </c>
      <c r="V96" s="10"/>
      <c r="W96" s="14"/>
      <c r="X96" s="14"/>
      <c r="Y96" s="14"/>
    </row>
    <row r="97" spans="1:25" s="5" customFormat="1" ht="24.75" thickBot="1" x14ac:dyDescent="0.55000000000000004">
      <c r="A97" s="51">
        <v>47</v>
      </c>
      <c r="B97" s="7" t="s">
        <v>127</v>
      </c>
      <c r="C97" s="7" t="s">
        <v>165</v>
      </c>
      <c r="D97" s="7" t="s">
        <v>121</v>
      </c>
      <c r="E97" s="26" t="s">
        <v>399</v>
      </c>
      <c r="F97" s="6" t="s">
        <v>256</v>
      </c>
      <c r="G97" s="7" t="s">
        <v>230</v>
      </c>
      <c r="H97" s="6" t="s">
        <v>328</v>
      </c>
      <c r="I97" s="9"/>
      <c r="J97" s="6" t="s">
        <v>345</v>
      </c>
      <c r="K97" s="6" t="s">
        <v>292</v>
      </c>
      <c r="L97" s="10" t="s">
        <v>20</v>
      </c>
      <c r="M97" s="6" t="s">
        <v>355</v>
      </c>
      <c r="N97" s="11" t="s">
        <v>23</v>
      </c>
      <c r="O97" s="6" t="s">
        <v>88</v>
      </c>
      <c r="P97" s="12">
        <f t="shared" si="19"/>
        <v>271</v>
      </c>
      <c r="Q97" s="9">
        <v>330</v>
      </c>
      <c r="R97" s="12">
        <f t="shared" si="20"/>
        <v>89430</v>
      </c>
      <c r="S97" s="13">
        <f t="shared" si="17"/>
        <v>8.9429999999999996</v>
      </c>
      <c r="T97" s="13">
        <f t="shared" si="16"/>
        <v>8.0487000000000002</v>
      </c>
      <c r="U97" s="20">
        <f t="shared" si="18"/>
        <v>0.89429999999999943</v>
      </c>
      <c r="V97" s="10"/>
      <c r="W97" s="14"/>
      <c r="X97" s="14"/>
      <c r="Y97" s="14"/>
    </row>
    <row r="98" spans="1:25" s="5" customFormat="1" ht="23.25" x14ac:dyDescent="0.5">
      <c r="A98" s="52"/>
      <c r="B98" s="7"/>
      <c r="C98" s="7"/>
      <c r="D98" s="7"/>
      <c r="E98" s="8"/>
      <c r="F98" s="6"/>
      <c r="G98" s="7" t="s">
        <v>230</v>
      </c>
      <c r="H98" s="6" t="s">
        <v>328</v>
      </c>
      <c r="I98" s="9"/>
      <c r="J98" s="6" t="s">
        <v>346</v>
      </c>
      <c r="K98" s="6" t="s">
        <v>292</v>
      </c>
      <c r="L98" s="10" t="s">
        <v>20</v>
      </c>
      <c r="M98" s="6" t="s">
        <v>355</v>
      </c>
      <c r="N98" s="11" t="s">
        <v>355</v>
      </c>
      <c r="O98" s="6" t="s">
        <v>85</v>
      </c>
      <c r="P98" s="12">
        <f t="shared" si="19"/>
        <v>68</v>
      </c>
      <c r="Q98" s="9">
        <v>330</v>
      </c>
      <c r="R98" s="12">
        <f t="shared" si="20"/>
        <v>22440</v>
      </c>
      <c r="S98" s="13">
        <f t="shared" si="17"/>
        <v>2.2440000000000002</v>
      </c>
      <c r="T98" s="13">
        <f t="shared" si="16"/>
        <v>2.0196000000000001</v>
      </c>
      <c r="U98" s="20">
        <f t="shared" si="18"/>
        <v>0.22440000000000015</v>
      </c>
      <c r="V98" s="10"/>
      <c r="W98" s="14"/>
      <c r="X98" s="14"/>
      <c r="Y98" s="14"/>
    </row>
    <row r="99" spans="1:25" s="5" customFormat="1" ht="23.25" x14ac:dyDescent="0.5">
      <c r="A99" s="52"/>
      <c r="B99" s="7"/>
      <c r="C99" s="7"/>
      <c r="D99" s="7"/>
      <c r="E99" s="8"/>
      <c r="F99" s="6"/>
      <c r="G99" s="7" t="s">
        <v>230</v>
      </c>
      <c r="H99" s="6" t="s">
        <v>328</v>
      </c>
      <c r="I99" s="9"/>
      <c r="J99" s="6" t="s">
        <v>321</v>
      </c>
      <c r="K99" s="6" t="s">
        <v>292</v>
      </c>
      <c r="L99" s="10" t="s">
        <v>20</v>
      </c>
      <c r="M99" s="6" t="s">
        <v>27</v>
      </c>
      <c r="N99" s="11" t="s">
        <v>355</v>
      </c>
      <c r="O99" s="6" t="s">
        <v>86</v>
      </c>
      <c r="P99" s="12">
        <f t="shared" si="19"/>
        <v>2469</v>
      </c>
      <c r="Q99" s="9">
        <v>330</v>
      </c>
      <c r="R99" s="12">
        <f t="shared" si="20"/>
        <v>814770</v>
      </c>
      <c r="S99" s="13">
        <f t="shared" si="17"/>
        <v>81.477000000000004</v>
      </c>
      <c r="T99" s="13">
        <f t="shared" si="16"/>
        <v>73.329300000000003</v>
      </c>
      <c r="U99" s="20">
        <f t="shared" si="18"/>
        <v>8.1477000000000004</v>
      </c>
      <c r="V99" s="10"/>
      <c r="W99" s="14"/>
      <c r="X99" s="14"/>
      <c r="Y99" s="14"/>
    </row>
    <row r="100" spans="1:25" s="5" customFormat="1" ht="23.25" x14ac:dyDescent="0.5">
      <c r="A100" s="52"/>
      <c r="B100" s="7"/>
      <c r="C100" s="7"/>
      <c r="D100" s="7"/>
      <c r="E100" s="8"/>
      <c r="F100" s="6"/>
      <c r="G100" s="7" t="s">
        <v>230</v>
      </c>
      <c r="H100" s="6" t="s">
        <v>341</v>
      </c>
      <c r="I100" s="9"/>
      <c r="J100" s="6" t="s">
        <v>33</v>
      </c>
      <c r="K100" s="6" t="s">
        <v>292</v>
      </c>
      <c r="L100" s="10" t="s">
        <v>20</v>
      </c>
      <c r="M100" s="6" t="s">
        <v>355</v>
      </c>
      <c r="N100" s="11" t="s">
        <v>355</v>
      </c>
      <c r="O100" s="6" t="s">
        <v>79</v>
      </c>
      <c r="P100" s="12">
        <f t="shared" si="19"/>
        <v>61</v>
      </c>
      <c r="Q100" s="9">
        <v>330</v>
      </c>
      <c r="R100" s="12">
        <f t="shared" si="20"/>
        <v>20130</v>
      </c>
      <c r="S100" s="13">
        <f t="shared" si="17"/>
        <v>2.0129999999999999</v>
      </c>
      <c r="T100" s="13">
        <f t="shared" si="16"/>
        <v>1.8116999999999999</v>
      </c>
      <c r="U100" s="20">
        <f t="shared" si="18"/>
        <v>0.20130000000000003</v>
      </c>
      <c r="V100" s="10"/>
      <c r="W100" s="14"/>
      <c r="X100" s="14"/>
      <c r="Y100" s="14"/>
    </row>
    <row r="101" spans="1:25" s="5" customFormat="1" ht="23.25" x14ac:dyDescent="0.5">
      <c r="A101" s="52"/>
      <c r="B101" s="7"/>
      <c r="C101" s="7"/>
      <c r="D101" s="7"/>
      <c r="E101" s="8"/>
      <c r="F101" s="6"/>
      <c r="G101" s="7" t="s">
        <v>230</v>
      </c>
      <c r="H101" s="6" t="s">
        <v>341</v>
      </c>
      <c r="I101" s="9"/>
      <c r="J101" s="6" t="s">
        <v>34</v>
      </c>
      <c r="K101" s="6" t="s">
        <v>292</v>
      </c>
      <c r="L101" s="10" t="s">
        <v>20</v>
      </c>
      <c r="M101" s="6" t="s">
        <v>355</v>
      </c>
      <c r="N101" s="11" t="s">
        <v>355</v>
      </c>
      <c r="O101" s="6" t="s">
        <v>48</v>
      </c>
      <c r="P101" s="12">
        <f t="shared" si="19"/>
        <v>28</v>
      </c>
      <c r="Q101" s="9">
        <v>330</v>
      </c>
      <c r="R101" s="12">
        <f t="shared" si="20"/>
        <v>9240</v>
      </c>
      <c r="S101" s="13">
        <f t="shared" si="17"/>
        <v>0.92400000000000004</v>
      </c>
      <c r="T101" s="13">
        <f t="shared" si="16"/>
        <v>0.83160000000000001</v>
      </c>
      <c r="U101" s="20">
        <f t="shared" si="18"/>
        <v>9.2400000000000038E-2</v>
      </c>
      <c r="V101" s="10"/>
      <c r="W101" s="14"/>
      <c r="X101" s="14"/>
      <c r="Y101" s="14"/>
    </row>
    <row r="102" spans="1:25" s="5" customFormat="1" ht="23.25" x14ac:dyDescent="0.5">
      <c r="A102" s="52"/>
      <c r="B102" s="7"/>
      <c r="C102" s="7"/>
      <c r="D102" s="7"/>
      <c r="E102" s="8"/>
      <c r="F102" s="6"/>
      <c r="G102" s="7" t="s">
        <v>230</v>
      </c>
      <c r="H102" s="6" t="s">
        <v>341</v>
      </c>
      <c r="I102" s="9"/>
      <c r="J102" s="6" t="s">
        <v>35</v>
      </c>
      <c r="K102" s="6" t="s">
        <v>292</v>
      </c>
      <c r="L102" s="10" t="s">
        <v>20</v>
      </c>
      <c r="M102" s="6" t="s">
        <v>355</v>
      </c>
      <c r="N102" s="11" t="s">
        <v>22</v>
      </c>
      <c r="O102" s="6" t="s">
        <v>61</v>
      </c>
      <c r="P102" s="12">
        <f t="shared" si="19"/>
        <v>142</v>
      </c>
      <c r="Q102" s="9">
        <v>330</v>
      </c>
      <c r="R102" s="12">
        <f t="shared" si="20"/>
        <v>46860</v>
      </c>
      <c r="S102" s="13">
        <f t="shared" si="17"/>
        <v>4.6859999999999999</v>
      </c>
      <c r="T102" s="13">
        <f t="shared" si="16"/>
        <v>4.2174000000000005</v>
      </c>
      <c r="U102" s="20">
        <f t="shared" si="18"/>
        <v>0.46859999999999946</v>
      </c>
      <c r="V102" s="10"/>
      <c r="W102" s="14"/>
      <c r="X102" s="14"/>
      <c r="Y102" s="14"/>
    </row>
    <row r="103" spans="1:25" s="5" customFormat="1" ht="23.25" x14ac:dyDescent="0.5">
      <c r="A103" s="53"/>
      <c r="B103" s="7"/>
      <c r="C103" s="7"/>
      <c r="D103" s="7"/>
      <c r="E103" s="8"/>
      <c r="F103" s="6"/>
      <c r="G103" s="7"/>
      <c r="H103" s="6"/>
      <c r="I103" s="9"/>
      <c r="J103" s="6"/>
      <c r="K103" s="6"/>
      <c r="L103" s="10"/>
      <c r="M103" s="6"/>
      <c r="N103" s="11"/>
      <c r="O103" s="6"/>
      <c r="P103" s="12"/>
      <c r="Q103" s="9"/>
      <c r="R103" s="12">
        <f>SUM(R97:R102)</f>
        <v>1002870</v>
      </c>
      <c r="S103" s="13">
        <f t="shared" si="17"/>
        <v>100.28700000000001</v>
      </c>
      <c r="T103" s="13">
        <f t="shared" si="16"/>
        <v>90.258300000000006</v>
      </c>
      <c r="U103" s="20">
        <f t="shared" si="18"/>
        <v>10.028700000000001</v>
      </c>
      <c r="V103" s="10"/>
      <c r="W103" s="14"/>
      <c r="X103" s="14"/>
      <c r="Y103" s="14"/>
    </row>
    <row r="104" spans="1:25" s="5" customFormat="1" ht="24.75" thickBot="1" x14ac:dyDescent="0.55000000000000004">
      <c r="A104" s="51">
        <v>48</v>
      </c>
      <c r="B104" s="7" t="s">
        <v>127</v>
      </c>
      <c r="C104" s="7" t="s">
        <v>166</v>
      </c>
      <c r="D104" s="7" t="s">
        <v>121</v>
      </c>
      <c r="E104" s="26" t="s">
        <v>400</v>
      </c>
      <c r="F104" s="6" t="s">
        <v>257</v>
      </c>
      <c r="G104" s="7" t="s">
        <v>230</v>
      </c>
      <c r="H104" s="6" t="s">
        <v>336</v>
      </c>
      <c r="I104" s="9"/>
      <c r="J104" s="6" t="s">
        <v>78</v>
      </c>
      <c r="K104" s="6" t="s">
        <v>292</v>
      </c>
      <c r="L104" s="10" t="s">
        <v>20</v>
      </c>
      <c r="M104" s="6" t="s">
        <v>33</v>
      </c>
      <c r="N104" s="11" t="s">
        <v>23</v>
      </c>
      <c r="O104" s="6" t="s">
        <v>86</v>
      </c>
      <c r="P104" s="12">
        <f>M104*400+N104*100+O104</f>
        <v>5069</v>
      </c>
      <c r="Q104" s="9">
        <v>330</v>
      </c>
      <c r="R104" s="12">
        <f>P104*Q104</f>
        <v>1672770</v>
      </c>
      <c r="S104" s="13">
        <f t="shared" si="17"/>
        <v>167.27700000000002</v>
      </c>
      <c r="T104" s="13">
        <f t="shared" si="16"/>
        <v>150.54930000000002</v>
      </c>
      <c r="U104" s="20">
        <f t="shared" si="18"/>
        <v>16.727699999999999</v>
      </c>
      <c r="V104" s="10"/>
      <c r="W104" s="14"/>
      <c r="X104" s="14"/>
      <c r="Y104" s="14"/>
    </row>
    <row r="105" spans="1:25" s="5" customFormat="1" ht="23.25" x14ac:dyDescent="0.5">
      <c r="A105" s="52"/>
      <c r="B105" s="7"/>
      <c r="C105" s="7"/>
      <c r="D105" s="7"/>
      <c r="E105" s="8"/>
      <c r="F105" s="6"/>
      <c r="G105" s="7" t="s">
        <v>230</v>
      </c>
      <c r="H105" s="6" t="s">
        <v>330</v>
      </c>
      <c r="I105" s="9"/>
      <c r="J105" s="6" t="s">
        <v>54</v>
      </c>
      <c r="K105" s="6" t="s">
        <v>292</v>
      </c>
      <c r="L105" s="10" t="s">
        <v>20</v>
      </c>
      <c r="M105" s="6" t="s">
        <v>26</v>
      </c>
      <c r="N105" s="11" t="s">
        <v>23</v>
      </c>
      <c r="O105" s="6" t="s">
        <v>108</v>
      </c>
      <c r="P105" s="12">
        <f>M105*400+N105*100+O105</f>
        <v>2294</v>
      </c>
      <c r="Q105" s="9">
        <v>330</v>
      </c>
      <c r="R105" s="12">
        <f>P105*Q105</f>
        <v>757020</v>
      </c>
      <c r="S105" s="13">
        <f t="shared" si="17"/>
        <v>75.701999999999998</v>
      </c>
      <c r="T105" s="13">
        <f t="shared" si="16"/>
        <v>68.131799999999998</v>
      </c>
      <c r="U105" s="20">
        <f t="shared" si="18"/>
        <v>7.5701999999999998</v>
      </c>
      <c r="V105" s="10"/>
      <c r="W105" s="14"/>
      <c r="X105" s="14"/>
      <c r="Y105" s="14"/>
    </row>
    <row r="106" spans="1:25" s="5" customFormat="1" ht="23.25" x14ac:dyDescent="0.5">
      <c r="A106" s="52"/>
      <c r="B106" s="7"/>
      <c r="C106" s="7"/>
      <c r="D106" s="7"/>
      <c r="E106" s="8"/>
      <c r="F106" s="6"/>
      <c r="G106" s="7" t="s">
        <v>230</v>
      </c>
      <c r="H106" s="6" t="s">
        <v>328</v>
      </c>
      <c r="I106" s="9"/>
      <c r="J106" s="6" t="s">
        <v>299</v>
      </c>
      <c r="K106" s="6" t="s">
        <v>292</v>
      </c>
      <c r="L106" s="10" t="s">
        <v>20</v>
      </c>
      <c r="M106" s="6" t="s">
        <v>355</v>
      </c>
      <c r="N106" s="11" t="s">
        <v>22</v>
      </c>
      <c r="O106" s="6" t="s">
        <v>93</v>
      </c>
      <c r="P106" s="12">
        <f>M106*400+N106*100+O106</f>
        <v>176</v>
      </c>
      <c r="Q106" s="9">
        <v>330</v>
      </c>
      <c r="R106" s="12">
        <f>P106*Q106</f>
        <v>58080</v>
      </c>
      <c r="S106" s="13">
        <f t="shared" si="17"/>
        <v>5.8080000000000007</v>
      </c>
      <c r="T106" s="13">
        <f t="shared" si="16"/>
        <v>5.2272000000000007</v>
      </c>
      <c r="U106" s="20">
        <f t="shared" si="18"/>
        <v>0.58079999999999998</v>
      </c>
      <c r="V106" s="10"/>
      <c r="W106" s="14"/>
      <c r="X106" s="14"/>
      <c r="Y106" s="14"/>
    </row>
    <row r="107" spans="1:25" s="5" customFormat="1" ht="23.25" x14ac:dyDescent="0.5">
      <c r="A107" s="52"/>
      <c r="B107" s="7"/>
      <c r="C107" s="7"/>
      <c r="D107" s="7"/>
      <c r="E107" s="8"/>
      <c r="F107" s="6"/>
      <c r="G107" s="7" t="s">
        <v>230</v>
      </c>
      <c r="H107" s="6" t="s">
        <v>328</v>
      </c>
      <c r="I107" s="9"/>
      <c r="J107" s="6" t="s">
        <v>300</v>
      </c>
      <c r="K107" s="6" t="s">
        <v>292</v>
      </c>
      <c r="L107" s="10" t="s">
        <v>20</v>
      </c>
      <c r="M107" s="6" t="s">
        <v>355</v>
      </c>
      <c r="N107" s="11" t="s">
        <v>23</v>
      </c>
      <c r="O107" s="6" t="s">
        <v>99</v>
      </c>
      <c r="P107" s="12">
        <f>M107*400+N107*100+O107</f>
        <v>283</v>
      </c>
      <c r="Q107" s="9">
        <v>330</v>
      </c>
      <c r="R107" s="12">
        <f>P107*Q107</f>
        <v>93390</v>
      </c>
      <c r="S107" s="13">
        <f t="shared" si="17"/>
        <v>9.3390000000000004</v>
      </c>
      <c r="T107" s="13">
        <f t="shared" si="16"/>
        <v>8.4051000000000009</v>
      </c>
      <c r="U107" s="20">
        <f t="shared" si="18"/>
        <v>0.93389999999999951</v>
      </c>
      <c r="V107" s="10"/>
      <c r="W107" s="14"/>
      <c r="X107" s="14"/>
      <c r="Y107" s="14"/>
    </row>
    <row r="108" spans="1:25" s="5" customFormat="1" ht="23.25" x14ac:dyDescent="0.5">
      <c r="A108" s="53"/>
      <c r="B108" s="7"/>
      <c r="C108" s="7"/>
      <c r="D108" s="7"/>
      <c r="E108" s="8"/>
      <c r="F108" s="6"/>
      <c r="G108" s="7"/>
      <c r="H108" s="6"/>
      <c r="I108" s="9"/>
      <c r="J108" s="6"/>
      <c r="K108" s="6"/>
      <c r="L108" s="10"/>
      <c r="M108" s="6"/>
      <c r="N108" s="11"/>
      <c r="O108" s="6"/>
      <c r="P108" s="12"/>
      <c r="Q108" s="9"/>
      <c r="R108" s="12">
        <f>SUM(R104:R107)</f>
        <v>2581260</v>
      </c>
      <c r="S108" s="13">
        <f t="shared" si="17"/>
        <v>258.12600000000003</v>
      </c>
      <c r="T108" s="13">
        <f t="shared" si="16"/>
        <v>232.31340000000003</v>
      </c>
      <c r="U108" s="20">
        <f t="shared" si="18"/>
        <v>25.812600000000003</v>
      </c>
      <c r="V108" s="10"/>
      <c r="W108" s="14"/>
      <c r="X108" s="14"/>
      <c r="Y108" s="14"/>
    </row>
    <row r="109" spans="1:25" s="5" customFormat="1" ht="24.75" thickBot="1" x14ac:dyDescent="0.55000000000000004">
      <c r="A109" s="51">
        <v>49</v>
      </c>
      <c r="B109" s="7" t="s">
        <v>127</v>
      </c>
      <c r="C109" s="7" t="s">
        <v>167</v>
      </c>
      <c r="D109" s="7" t="s">
        <v>121</v>
      </c>
      <c r="E109" s="26" t="s">
        <v>401</v>
      </c>
      <c r="F109" s="6" t="s">
        <v>258</v>
      </c>
      <c r="G109" s="7" t="s">
        <v>230</v>
      </c>
      <c r="H109" s="6" t="s">
        <v>328</v>
      </c>
      <c r="I109" s="9"/>
      <c r="J109" s="6" t="s">
        <v>92</v>
      </c>
      <c r="K109" s="6" t="s">
        <v>292</v>
      </c>
      <c r="L109" s="10" t="s">
        <v>20</v>
      </c>
      <c r="M109" s="6" t="s">
        <v>355</v>
      </c>
      <c r="N109" s="11" t="s">
        <v>23</v>
      </c>
      <c r="O109" s="6" t="s">
        <v>93</v>
      </c>
      <c r="P109" s="12">
        <f>M109*400+N109*100+O109</f>
        <v>276</v>
      </c>
      <c r="Q109" s="9">
        <v>330</v>
      </c>
      <c r="R109" s="12">
        <f>P109*Q109</f>
        <v>91080</v>
      </c>
      <c r="S109" s="13">
        <f t="shared" si="17"/>
        <v>9.1080000000000005</v>
      </c>
      <c r="T109" s="13">
        <f t="shared" si="16"/>
        <v>8.1972000000000005</v>
      </c>
      <c r="U109" s="20">
        <f t="shared" si="18"/>
        <v>0.91080000000000005</v>
      </c>
      <c r="V109" s="10"/>
      <c r="W109" s="14"/>
      <c r="X109" s="14"/>
      <c r="Y109" s="14"/>
    </row>
    <row r="110" spans="1:25" s="5" customFormat="1" ht="23.25" x14ac:dyDescent="0.5">
      <c r="A110" s="52"/>
      <c r="B110" s="7"/>
      <c r="C110" s="7"/>
      <c r="D110" s="7"/>
      <c r="E110" s="8"/>
      <c r="F110" s="6"/>
      <c r="G110" s="7" t="s">
        <v>230</v>
      </c>
      <c r="H110" s="6" t="s">
        <v>328</v>
      </c>
      <c r="I110" s="9"/>
      <c r="J110" s="6" t="s">
        <v>94</v>
      </c>
      <c r="K110" s="6" t="s">
        <v>292</v>
      </c>
      <c r="L110" s="10" t="s">
        <v>20</v>
      </c>
      <c r="M110" s="6" t="s">
        <v>355</v>
      </c>
      <c r="N110" s="11" t="s">
        <v>355</v>
      </c>
      <c r="O110" s="6" t="s">
        <v>109</v>
      </c>
      <c r="P110" s="12">
        <f>M110*400+N110*100+O110</f>
        <v>95</v>
      </c>
      <c r="Q110" s="9">
        <v>330</v>
      </c>
      <c r="R110" s="12">
        <f>P110*Q110</f>
        <v>31350</v>
      </c>
      <c r="S110" s="13">
        <f t="shared" si="17"/>
        <v>3.1350000000000002</v>
      </c>
      <c r="T110" s="13">
        <f t="shared" si="16"/>
        <v>2.8215000000000003</v>
      </c>
      <c r="U110" s="20">
        <f t="shared" si="18"/>
        <v>0.31349999999999989</v>
      </c>
      <c r="V110" s="10"/>
      <c r="W110" s="14"/>
      <c r="X110" s="14"/>
      <c r="Y110" s="14"/>
    </row>
    <row r="111" spans="1:25" s="5" customFormat="1" ht="23.25" x14ac:dyDescent="0.5">
      <c r="A111" s="52"/>
      <c r="B111" s="7"/>
      <c r="C111" s="7"/>
      <c r="D111" s="7"/>
      <c r="E111" s="8"/>
      <c r="F111" s="6"/>
      <c r="G111" s="7" t="s">
        <v>230</v>
      </c>
      <c r="H111" s="6" t="s">
        <v>328</v>
      </c>
      <c r="I111" s="9"/>
      <c r="J111" s="6" t="s">
        <v>82</v>
      </c>
      <c r="K111" s="6" t="s">
        <v>292</v>
      </c>
      <c r="L111" s="10" t="s">
        <v>20</v>
      </c>
      <c r="M111" s="6" t="s">
        <v>23</v>
      </c>
      <c r="N111" s="11" t="s">
        <v>22</v>
      </c>
      <c r="O111" s="6" t="s">
        <v>53</v>
      </c>
      <c r="P111" s="12">
        <f>M111*400+N111*100+O111</f>
        <v>933</v>
      </c>
      <c r="Q111" s="9">
        <v>330</v>
      </c>
      <c r="R111" s="12">
        <f>P111*Q111</f>
        <v>307890</v>
      </c>
      <c r="S111" s="13">
        <f t="shared" si="17"/>
        <v>30.789000000000001</v>
      </c>
      <c r="T111" s="13">
        <f t="shared" si="16"/>
        <v>27.710100000000001</v>
      </c>
      <c r="U111" s="20">
        <f t="shared" si="18"/>
        <v>3.0789000000000009</v>
      </c>
      <c r="V111" s="10"/>
      <c r="W111" s="14"/>
      <c r="X111" s="14"/>
      <c r="Y111" s="14"/>
    </row>
    <row r="112" spans="1:25" s="5" customFormat="1" ht="23.25" x14ac:dyDescent="0.5">
      <c r="A112" s="52"/>
      <c r="B112" s="7"/>
      <c r="C112" s="7"/>
      <c r="D112" s="7"/>
      <c r="E112" s="8"/>
      <c r="F112" s="6"/>
      <c r="G112" s="7" t="s">
        <v>230</v>
      </c>
      <c r="H112" s="6" t="s">
        <v>328</v>
      </c>
      <c r="I112" s="9"/>
      <c r="J112" s="6" t="s">
        <v>85</v>
      </c>
      <c r="K112" s="6" t="s">
        <v>292</v>
      </c>
      <c r="L112" s="10" t="s">
        <v>20</v>
      </c>
      <c r="M112" s="6" t="s">
        <v>355</v>
      </c>
      <c r="N112" s="11" t="s">
        <v>24</v>
      </c>
      <c r="O112" s="6" t="s">
        <v>84</v>
      </c>
      <c r="P112" s="12">
        <f>M112*400+N112*100+O112</f>
        <v>367</v>
      </c>
      <c r="Q112" s="9">
        <v>330</v>
      </c>
      <c r="R112" s="12">
        <f>P112*Q112</f>
        <v>121110</v>
      </c>
      <c r="S112" s="13">
        <f t="shared" si="17"/>
        <v>12.111000000000001</v>
      </c>
      <c r="T112" s="13">
        <f t="shared" si="16"/>
        <v>10.899900000000001</v>
      </c>
      <c r="U112" s="20">
        <f t="shared" si="18"/>
        <v>1.2111000000000001</v>
      </c>
      <c r="V112" s="10"/>
      <c r="W112" s="14"/>
      <c r="X112" s="14"/>
      <c r="Y112" s="14"/>
    </row>
    <row r="113" spans="1:25" s="5" customFormat="1" ht="23.25" x14ac:dyDescent="0.5">
      <c r="A113" s="53"/>
      <c r="B113" s="7"/>
      <c r="C113" s="7"/>
      <c r="D113" s="7"/>
      <c r="E113" s="8"/>
      <c r="F113" s="6"/>
      <c r="G113" s="7"/>
      <c r="H113" s="6"/>
      <c r="I113" s="9"/>
      <c r="J113" s="6"/>
      <c r="K113" s="6"/>
      <c r="L113" s="10"/>
      <c r="M113" s="6"/>
      <c r="N113" s="11"/>
      <c r="O113" s="6"/>
      <c r="P113" s="12"/>
      <c r="Q113" s="9"/>
      <c r="R113" s="12">
        <f>SUM(R109:R112)</f>
        <v>551430</v>
      </c>
      <c r="S113" s="13">
        <f t="shared" si="17"/>
        <v>55.143000000000001</v>
      </c>
      <c r="T113" s="13">
        <f t="shared" si="16"/>
        <v>49.628700000000002</v>
      </c>
      <c r="U113" s="20">
        <f t="shared" si="18"/>
        <v>5.5142999999999986</v>
      </c>
      <c r="V113" s="10"/>
      <c r="W113" s="14"/>
      <c r="X113" s="14"/>
      <c r="Y113" s="14"/>
    </row>
    <row r="114" spans="1:25" s="5" customFormat="1" ht="24.75" thickBot="1" x14ac:dyDescent="0.55000000000000004">
      <c r="A114" s="45">
        <v>50</v>
      </c>
      <c r="B114" s="7" t="s">
        <v>120</v>
      </c>
      <c r="C114" s="7" t="s">
        <v>168</v>
      </c>
      <c r="D114" s="7" t="s">
        <v>121</v>
      </c>
      <c r="E114" s="26" t="s">
        <v>402</v>
      </c>
      <c r="F114" s="6" t="s">
        <v>52</v>
      </c>
      <c r="G114" s="7" t="s">
        <v>230</v>
      </c>
      <c r="H114" s="6" t="s">
        <v>326</v>
      </c>
      <c r="I114" s="9"/>
      <c r="J114" s="6" t="s">
        <v>24</v>
      </c>
      <c r="K114" s="6" t="s">
        <v>292</v>
      </c>
      <c r="L114" s="10" t="s">
        <v>20</v>
      </c>
      <c r="M114" s="6" t="s">
        <v>63</v>
      </c>
      <c r="N114" s="11" t="s">
        <v>23</v>
      </c>
      <c r="O114" s="6" t="s">
        <v>64</v>
      </c>
      <c r="P114" s="12">
        <f>M114*400+N114*100+O114</f>
        <v>18246</v>
      </c>
      <c r="Q114" s="9">
        <v>330</v>
      </c>
      <c r="R114" s="12">
        <f>P114*Q114</f>
        <v>6021180</v>
      </c>
      <c r="S114" s="13">
        <f t="shared" si="17"/>
        <v>602.11800000000005</v>
      </c>
      <c r="T114" s="13">
        <f t="shared" si="16"/>
        <v>541.90620000000001</v>
      </c>
      <c r="U114" s="20">
        <f t="shared" si="18"/>
        <v>60.211800000000039</v>
      </c>
      <c r="V114" s="10"/>
      <c r="W114" s="14"/>
      <c r="X114" s="14"/>
      <c r="Y114" s="14"/>
    </row>
    <row r="115" spans="1:25" s="5" customFormat="1" ht="24.75" thickBot="1" x14ac:dyDescent="0.55000000000000004">
      <c r="A115" s="51">
        <v>51</v>
      </c>
      <c r="B115" s="7" t="s">
        <v>127</v>
      </c>
      <c r="C115" s="7" t="s">
        <v>169</v>
      </c>
      <c r="D115" s="7" t="s">
        <v>121</v>
      </c>
      <c r="E115" s="26" t="s">
        <v>403</v>
      </c>
      <c r="F115" s="6" t="s">
        <v>259</v>
      </c>
      <c r="G115" s="7" t="s">
        <v>230</v>
      </c>
      <c r="H115" s="6" t="s">
        <v>342</v>
      </c>
      <c r="I115" s="9"/>
      <c r="J115" s="6" t="s">
        <v>23</v>
      </c>
      <c r="K115" s="6" t="s">
        <v>292</v>
      </c>
      <c r="L115" s="10" t="s">
        <v>20</v>
      </c>
      <c r="M115" s="6" t="s">
        <v>23</v>
      </c>
      <c r="N115" s="11" t="s">
        <v>355</v>
      </c>
      <c r="O115" s="6" t="s">
        <v>355</v>
      </c>
      <c r="P115" s="12">
        <f>M115*400+N115*100+O115</f>
        <v>800</v>
      </c>
      <c r="Q115" s="9">
        <v>330</v>
      </c>
      <c r="R115" s="12">
        <f>P115*Q115</f>
        <v>264000</v>
      </c>
      <c r="S115" s="13">
        <f t="shared" si="17"/>
        <v>26.400000000000002</v>
      </c>
      <c r="T115" s="13">
        <f t="shared" si="16"/>
        <v>23.76</v>
      </c>
      <c r="U115" s="20">
        <f t="shared" si="18"/>
        <v>2.6400000000000006</v>
      </c>
      <c r="V115" s="10"/>
      <c r="W115" s="14"/>
      <c r="X115" s="14"/>
      <c r="Y115" s="14"/>
    </row>
    <row r="116" spans="1:25" s="5" customFormat="1" ht="23.25" x14ac:dyDescent="0.5">
      <c r="A116" s="52"/>
      <c r="B116" s="7"/>
      <c r="C116" s="7"/>
      <c r="D116" s="7"/>
      <c r="E116" s="8"/>
      <c r="F116" s="6"/>
      <c r="G116" s="7" t="s">
        <v>230</v>
      </c>
      <c r="H116" s="6" t="s">
        <v>336</v>
      </c>
      <c r="I116" s="9"/>
      <c r="J116" s="6" t="s">
        <v>84</v>
      </c>
      <c r="K116" s="6" t="s">
        <v>292</v>
      </c>
      <c r="L116" s="10" t="s">
        <v>20</v>
      </c>
      <c r="M116" s="6" t="s">
        <v>32</v>
      </c>
      <c r="N116" s="11" t="s">
        <v>355</v>
      </c>
      <c r="O116" s="6" t="s">
        <v>42</v>
      </c>
      <c r="P116" s="12">
        <f>M116*400+N116*100+O116</f>
        <v>4422</v>
      </c>
      <c r="Q116" s="9">
        <v>330</v>
      </c>
      <c r="R116" s="12">
        <f>P116*Q116</f>
        <v>1459260</v>
      </c>
      <c r="S116" s="13">
        <f t="shared" si="17"/>
        <v>145.92600000000002</v>
      </c>
      <c r="T116" s="13">
        <f t="shared" si="16"/>
        <v>131.33340000000001</v>
      </c>
      <c r="U116" s="20">
        <f t="shared" si="18"/>
        <v>14.592600000000004</v>
      </c>
      <c r="V116" s="10"/>
      <c r="W116" s="14"/>
      <c r="X116" s="14"/>
      <c r="Y116" s="14"/>
    </row>
    <row r="117" spans="1:25" s="5" customFormat="1" ht="23.25" x14ac:dyDescent="0.5">
      <c r="A117" s="53"/>
      <c r="B117" s="7"/>
      <c r="C117" s="7"/>
      <c r="D117" s="7"/>
      <c r="E117" s="8"/>
      <c r="F117" s="6"/>
      <c r="G117" s="7"/>
      <c r="H117" s="6"/>
      <c r="I117" s="9"/>
      <c r="J117" s="6"/>
      <c r="K117" s="6"/>
      <c r="L117" s="10"/>
      <c r="M117" s="6"/>
      <c r="N117" s="11"/>
      <c r="O117" s="6"/>
      <c r="P117" s="12"/>
      <c r="Q117" s="9"/>
      <c r="R117" s="12">
        <f>SUM(R115:R116)</f>
        <v>1723260</v>
      </c>
      <c r="S117" s="13">
        <f t="shared" si="17"/>
        <v>172.32600000000002</v>
      </c>
      <c r="T117" s="13">
        <f t="shared" si="16"/>
        <v>155.09340000000003</v>
      </c>
      <c r="U117" s="20">
        <f t="shared" si="18"/>
        <v>17.232599999999991</v>
      </c>
      <c r="V117" s="10"/>
      <c r="W117" s="14"/>
      <c r="X117" s="14"/>
      <c r="Y117" s="14"/>
    </row>
    <row r="118" spans="1:25" s="16" customFormat="1" ht="24" x14ac:dyDescent="0.5">
      <c r="A118" s="51">
        <v>52</v>
      </c>
      <c r="B118" s="7" t="s">
        <v>127</v>
      </c>
      <c r="C118" s="7" t="s">
        <v>489</v>
      </c>
      <c r="D118" s="7" t="s">
        <v>121</v>
      </c>
      <c r="E118" s="21" t="s">
        <v>490</v>
      </c>
      <c r="F118" s="38" t="s">
        <v>491</v>
      </c>
      <c r="G118" s="7" t="s">
        <v>230</v>
      </c>
      <c r="H118" s="7" t="s">
        <v>327</v>
      </c>
      <c r="I118" s="15"/>
      <c r="J118" s="7" t="s">
        <v>45</v>
      </c>
      <c r="K118" s="7" t="s">
        <v>466</v>
      </c>
      <c r="L118" s="10" t="s">
        <v>20</v>
      </c>
      <c r="M118" s="23" t="s">
        <v>64</v>
      </c>
      <c r="N118" s="6" t="s">
        <v>22</v>
      </c>
      <c r="O118" s="6" t="s">
        <v>94</v>
      </c>
      <c r="P118" s="12">
        <f>M118*400+N118*100+O118</f>
        <v>18577</v>
      </c>
      <c r="Q118" s="9">
        <v>330</v>
      </c>
      <c r="R118" s="12">
        <f>P118*Q118</f>
        <v>6130410</v>
      </c>
      <c r="S118" s="13">
        <f>R118*0.01%</f>
        <v>613.04100000000005</v>
      </c>
      <c r="T118" s="13">
        <f t="shared" si="16"/>
        <v>551.73690000000011</v>
      </c>
      <c r="U118" s="20">
        <f>S118-T118</f>
        <v>61.304099999999949</v>
      </c>
      <c r="V118" s="24">
        <v>1E-4</v>
      </c>
    </row>
    <row r="119" spans="1:25" s="16" customFormat="1" ht="23.25" x14ac:dyDescent="0.5">
      <c r="A119" s="52"/>
      <c r="B119" s="7"/>
      <c r="C119" s="7"/>
      <c r="D119" s="7"/>
      <c r="E119" s="15"/>
      <c r="F119" s="38"/>
      <c r="G119" s="7" t="s">
        <v>230</v>
      </c>
      <c r="H119" s="7" t="s">
        <v>492</v>
      </c>
      <c r="I119" s="15"/>
      <c r="J119" s="7" t="s">
        <v>25</v>
      </c>
      <c r="K119" s="7" t="s">
        <v>466</v>
      </c>
      <c r="L119" s="10" t="s">
        <v>20</v>
      </c>
      <c r="M119" s="23" t="s">
        <v>55</v>
      </c>
      <c r="N119" s="6" t="s">
        <v>24</v>
      </c>
      <c r="O119" s="6" t="s">
        <v>26</v>
      </c>
      <c r="P119" s="12">
        <f>M119*400+N119*100+O119</f>
        <v>14305</v>
      </c>
      <c r="Q119" s="9">
        <v>330</v>
      </c>
      <c r="R119" s="12">
        <f>P119*Q119</f>
        <v>4720650</v>
      </c>
      <c r="S119" s="13">
        <f>R119*0.01%</f>
        <v>472.065</v>
      </c>
      <c r="T119" s="13">
        <f t="shared" si="16"/>
        <v>424.85849999999999</v>
      </c>
      <c r="U119" s="20">
        <f>S119-T119</f>
        <v>47.206500000000005</v>
      </c>
      <c r="V119" s="24">
        <v>1E-4</v>
      </c>
    </row>
    <row r="120" spans="1:25" s="16" customFormat="1" ht="23.25" x14ac:dyDescent="0.5">
      <c r="A120" s="53"/>
      <c r="B120" s="7"/>
      <c r="C120" s="7"/>
      <c r="D120" s="7"/>
      <c r="E120" s="15"/>
      <c r="F120" s="38"/>
      <c r="G120" s="7"/>
      <c r="H120" s="7"/>
      <c r="I120" s="15"/>
      <c r="J120" s="7"/>
      <c r="K120" s="7"/>
      <c r="L120" s="10"/>
      <c r="M120" s="23"/>
      <c r="N120" s="6"/>
      <c r="O120" s="6"/>
      <c r="P120" s="12"/>
      <c r="Q120" s="9"/>
      <c r="R120" s="12">
        <f>SUM(R118:R119)</f>
        <v>10851060</v>
      </c>
      <c r="S120" s="13">
        <f>SUM(S118:S119)</f>
        <v>1085.106</v>
      </c>
      <c r="T120" s="13">
        <f t="shared" si="16"/>
        <v>976.59540000000004</v>
      </c>
      <c r="U120" s="20">
        <f>SUM(U118:U119)</f>
        <v>108.51059999999995</v>
      </c>
      <c r="V120" s="24"/>
    </row>
    <row r="121" spans="1:25" s="5" customFormat="1" ht="24.75" thickBot="1" x14ac:dyDescent="0.55000000000000004">
      <c r="A121" s="45">
        <v>53</v>
      </c>
      <c r="B121" s="7" t="s">
        <v>120</v>
      </c>
      <c r="C121" s="7" t="s">
        <v>170</v>
      </c>
      <c r="D121" s="7" t="s">
        <v>121</v>
      </c>
      <c r="E121" s="26" t="s">
        <v>404</v>
      </c>
      <c r="F121" s="6" t="s">
        <v>53</v>
      </c>
      <c r="G121" s="7" t="s">
        <v>230</v>
      </c>
      <c r="H121" s="6" t="s">
        <v>332</v>
      </c>
      <c r="I121" s="9"/>
      <c r="J121" s="6" t="s">
        <v>273</v>
      </c>
      <c r="K121" s="6" t="s">
        <v>292</v>
      </c>
      <c r="L121" s="10" t="s">
        <v>20</v>
      </c>
      <c r="M121" s="6" t="s">
        <v>29</v>
      </c>
      <c r="N121" s="11" t="s">
        <v>23</v>
      </c>
      <c r="O121" s="6" t="s">
        <v>103</v>
      </c>
      <c r="P121" s="12">
        <f>M121*400+N121*100+O121</f>
        <v>3487</v>
      </c>
      <c r="Q121" s="9">
        <v>330</v>
      </c>
      <c r="R121" s="12">
        <f>P121*Q121</f>
        <v>1150710</v>
      </c>
      <c r="S121" s="13">
        <f t="shared" si="17"/>
        <v>115.07100000000001</v>
      </c>
      <c r="T121" s="13">
        <f t="shared" si="16"/>
        <v>103.56390000000002</v>
      </c>
      <c r="U121" s="20">
        <f t="shared" si="18"/>
        <v>11.507099999999994</v>
      </c>
      <c r="V121" s="10"/>
      <c r="W121" s="14"/>
      <c r="X121" s="14"/>
      <c r="Y121" s="14"/>
    </row>
    <row r="122" spans="1:25" s="5" customFormat="1" ht="24.75" thickBot="1" x14ac:dyDescent="0.55000000000000004">
      <c r="A122" s="45">
        <v>54</v>
      </c>
      <c r="B122" s="7" t="s">
        <v>120</v>
      </c>
      <c r="C122" s="7" t="s">
        <v>171</v>
      </c>
      <c r="D122" s="7" t="s">
        <v>121</v>
      </c>
      <c r="E122" s="26" t="s">
        <v>405</v>
      </c>
      <c r="F122" s="6" t="s">
        <v>52</v>
      </c>
      <c r="G122" s="7" t="s">
        <v>230</v>
      </c>
      <c r="H122" s="6" t="s">
        <v>326</v>
      </c>
      <c r="I122" s="9"/>
      <c r="J122" s="6" t="s">
        <v>45</v>
      </c>
      <c r="K122" s="6" t="s">
        <v>292</v>
      </c>
      <c r="L122" s="10" t="s">
        <v>20</v>
      </c>
      <c r="M122" s="6" t="s">
        <v>38</v>
      </c>
      <c r="N122" s="11" t="s">
        <v>22</v>
      </c>
      <c r="O122" s="6" t="s">
        <v>41</v>
      </c>
      <c r="P122" s="12">
        <f>M122*400+N122*100+O122</f>
        <v>7321</v>
      </c>
      <c r="Q122" s="9">
        <v>330</v>
      </c>
      <c r="R122" s="12">
        <f>P122*Q122</f>
        <v>2415930</v>
      </c>
      <c r="S122" s="13">
        <f t="shared" si="17"/>
        <v>241.59300000000002</v>
      </c>
      <c r="T122" s="13">
        <f t="shared" si="16"/>
        <v>217.43370000000002</v>
      </c>
      <c r="U122" s="20">
        <f t="shared" si="18"/>
        <v>24.159300000000002</v>
      </c>
      <c r="V122" s="10"/>
      <c r="W122" s="14"/>
      <c r="X122" s="14"/>
      <c r="Y122" s="14"/>
    </row>
    <row r="123" spans="1:25" s="5" customFormat="1" ht="24.75" thickBot="1" x14ac:dyDescent="0.55000000000000004">
      <c r="A123" s="51">
        <v>55</v>
      </c>
      <c r="B123" s="7" t="s">
        <v>127</v>
      </c>
      <c r="C123" s="7" t="s">
        <v>172</v>
      </c>
      <c r="D123" s="7" t="s">
        <v>121</v>
      </c>
      <c r="E123" s="26" t="s">
        <v>406</v>
      </c>
      <c r="F123" s="6" t="s">
        <v>260</v>
      </c>
      <c r="G123" s="7" t="s">
        <v>230</v>
      </c>
      <c r="H123" s="6" t="s">
        <v>331</v>
      </c>
      <c r="I123" s="9"/>
      <c r="J123" s="6" t="s">
        <v>54</v>
      </c>
      <c r="K123" s="6" t="s">
        <v>292</v>
      </c>
      <c r="L123" s="10" t="s">
        <v>20</v>
      </c>
      <c r="M123" s="6" t="s">
        <v>34</v>
      </c>
      <c r="N123" s="11" t="s">
        <v>22</v>
      </c>
      <c r="O123" s="6" t="s">
        <v>58</v>
      </c>
      <c r="P123" s="12">
        <f>M123*400+N123*100+O123</f>
        <v>5338</v>
      </c>
      <c r="Q123" s="9">
        <v>330</v>
      </c>
      <c r="R123" s="12">
        <f>P123*Q123</f>
        <v>1761540</v>
      </c>
      <c r="S123" s="13">
        <f t="shared" si="17"/>
        <v>176.154</v>
      </c>
      <c r="T123" s="13">
        <f t="shared" si="16"/>
        <v>158.5386</v>
      </c>
      <c r="U123" s="20">
        <f t="shared" si="18"/>
        <v>17.615399999999994</v>
      </c>
      <c r="V123" s="10"/>
      <c r="W123" s="14"/>
      <c r="X123" s="14"/>
      <c r="Y123" s="14"/>
    </row>
    <row r="124" spans="1:25" s="5" customFormat="1" ht="23.25" x14ac:dyDescent="0.5">
      <c r="A124" s="52"/>
      <c r="B124" s="7"/>
      <c r="C124" s="7"/>
      <c r="D124" s="7"/>
      <c r="E124" s="8"/>
      <c r="F124" s="6"/>
      <c r="G124" s="7" t="s">
        <v>230</v>
      </c>
      <c r="H124" s="6" t="s">
        <v>331</v>
      </c>
      <c r="I124" s="9"/>
      <c r="J124" s="6" t="s">
        <v>49</v>
      </c>
      <c r="K124" s="6" t="s">
        <v>292</v>
      </c>
      <c r="L124" s="10" t="s">
        <v>20</v>
      </c>
      <c r="M124" s="6" t="s">
        <v>33</v>
      </c>
      <c r="N124" s="11" t="s">
        <v>23</v>
      </c>
      <c r="O124" s="6" t="s">
        <v>67</v>
      </c>
      <c r="P124" s="12">
        <f>M124*400+N124*100+O124</f>
        <v>5049</v>
      </c>
      <c r="Q124" s="9">
        <v>330</v>
      </c>
      <c r="R124" s="12">
        <f>P124*Q124</f>
        <v>1666170</v>
      </c>
      <c r="S124" s="13">
        <f t="shared" si="17"/>
        <v>166.61700000000002</v>
      </c>
      <c r="T124" s="13">
        <f t="shared" si="16"/>
        <v>149.95530000000002</v>
      </c>
      <c r="U124" s="20">
        <f t="shared" si="18"/>
        <v>16.661699999999996</v>
      </c>
      <c r="V124" s="10"/>
      <c r="W124" s="14"/>
      <c r="X124" s="14"/>
      <c r="Y124" s="14"/>
    </row>
    <row r="125" spans="1:25" s="5" customFormat="1" ht="23.25" x14ac:dyDescent="0.5">
      <c r="A125" s="52"/>
      <c r="B125" s="54" t="s">
        <v>472</v>
      </c>
      <c r="C125" s="55"/>
      <c r="D125" s="56"/>
      <c r="E125" s="8"/>
      <c r="F125" s="6"/>
      <c r="G125" s="7" t="s">
        <v>230</v>
      </c>
      <c r="H125" s="6" t="s">
        <v>328</v>
      </c>
      <c r="I125" s="9"/>
      <c r="J125" s="6" t="s">
        <v>301</v>
      </c>
      <c r="K125" s="6" t="s">
        <v>292</v>
      </c>
      <c r="L125" s="10" t="s">
        <v>20</v>
      </c>
      <c r="M125" s="6" t="s">
        <v>23</v>
      </c>
      <c r="N125" s="11" t="s">
        <v>355</v>
      </c>
      <c r="O125" s="6" t="s">
        <v>44</v>
      </c>
      <c r="P125" s="12">
        <f>M125*400+N125*100+O125</f>
        <v>824</v>
      </c>
      <c r="Q125" s="9">
        <v>330</v>
      </c>
      <c r="R125" s="12">
        <f>P125*Q125</f>
        <v>271920</v>
      </c>
      <c r="S125" s="13">
        <f t="shared" si="17"/>
        <v>27.192</v>
      </c>
      <c r="T125" s="13">
        <f t="shared" si="16"/>
        <v>24.472799999999999</v>
      </c>
      <c r="U125" s="20">
        <f t="shared" si="18"/>
        <v>2.7192000000000007</v>
      </c>
      <c r="V125" s="10"/>
      <c r="W125" s="14"/>
      <c r="X125" s="14"/>
      <c r="Y125" s="14"/>
    </row>
    <row r="126" spans="1:25" s="5" customFormat="1" ht="23.25" x14ac:dyDescent="0.5">
      <c r="A126" s="53"/>
      <c r="B126" s="7"/>
      <c r="C126" s="7"/>
      <c r="D126" s="7"/>
      <c r="E126" s="8"/>
      <c r="F126" s="6"/>
      <c r="G126" s="7"/>
      <c r="H126" s="6"/>
      <c r="I126" s="9"/>
      <c r="J126" s="6"/>
      <c r="K126" s="6"/>
      <c r="L126" s="10"/>
      <c r="M126" s="6"/>
      <c r="N126" s="11"/>
      <c r="O126" s="6"/>
      <c r="P126" s="12"/>
      <c r="Q126" s="9"/>
      <c r="R126" s="12">
        <f>SUM(R123:R125)</f>
        <v>3699630</v>
      </c>
      <c r="S126" s="13">
        <f t="shared" si="17"/>
        <v>369.96300000000002</v>
      </c>
      <c r="T126" s="13">
        <f t="shared" si="16"/>
        <v>332.9667</v>
      </c>
      <c r="U126" s="20">
        <f t="shared" si="18"/>
        <v>36.996300000000019</v>
      </c>
      <c r="V126" s="10"/>
      <c r="W126" s="14"/>
      <c r="X126" s="14"/>
      <c r="Y126" s="14"/>
    </row>
    <row r="127" spans="1:25" s="5" customFormat="1" ht="24.75" thickBot="1" x14ac:dyDescent="0.55000000000000004">
      <c r="A127" s="45">
        <v>56</v>
      </c>
      <c r="B127" s="7" t="s">
        <v>127</v>
      </c>
      <c r="C127" s="7" t="s">
        <v>173</v>
      </c>
      <c r="D127" s="7" t="s">
        <v>121</v>
      </c>
      <c r="E127" s="26" t="s">
        <v>407</v>
      </c>
      <c r="F127" s="6" t="s">
        <v>261</v>
      </c>
      <c r="G127" s="7" t="s">
        <v>230</v>
      </c>
      <c r="H127" s="6" t="s">
        <v>328</v>
      </c>
      <c r="I127" s="9"/>
      <c r="J127" s="6" t="s">
        <v>52</v>
      </c>
      <c r="K127" s="6" t="s">
        <v>292</v>
      </c>
      <c r="L127" s="10" t="s">
        <v>20</v>
      </c>
      <c r="M127" s="6" t="s">
        <v>23</v>
      </c>
      <c r="N127" s="11" t="s">
        <v>355</v>
      </c>
      <c r="O127" s="6" t="s">
        <v>35</v>
      </c>
      <c r="P127" s="12">
        <f>M127*400+N127*100+O127</f>
        <v>814</v>
      </c>
      <c r="Q127" s="9">
        <v>330</v>
      </c>
      <c r="R127" s="12">
        <f>P127*Q127</f>
        <v>268620</v>
      </c>
      <c r="S127" s="13">
        <f t="shared" si="17"/>
        <v>26.862000000000002</v>
      </c>
      <c r="T127" s="13">
        <f t="shared" si="16"/>
        <v>24.175800000000002</v>
      </c>
      <c r="U127" s="20">
        <f t="shared" si="18"/>
        <v>2.6861999999999995</v>
      </c>
      <c r="V127" s="10"/>
      <c r="W127" s="14"/>
      <c r="X127" s="14"/>
      <c r="Y127" s="14"/>
    </row>
    <row r="128" spans="1:25" s="5" customFormat="1" ht="24.75" thickBot="1" x14ac:dyDescent="0.55000000000000004">
      <c r="A128" s="51">
        <v>57</v>
      </c>
      <c r="B128" s="7" t="s">
        <v>127</v>
      </c>
      <c r="C128" s="7" t="s">
        <v>174</v>
      </c>
      <c r="D128" s="7" t="s">
        <v>121</v>
      </c>
      <c r="E128" s="26" t="s">
        <v>409</v>
      </c>
      <c r="F128" s="6" t="s">
        <v>117</v>
      </c>
      <c r="G128" s="7" t="s">
        <v>230</v>
      </c>
      <c r="H128" s="6" t="s">
        <v>338</v>
      </c>
      <c r="I128" s="9"/>
      <c r="J128" s="6" t="s">
        <v>35</v>
      </c>
      <c r="K128" s="6" t="s">
        <v>292</v>
      </c>
      <c r="L128" s="10" t="s">
        <v>20</v>
      </c>
      <c r="M128" s="6" t="s">
        <v>27</v>
      </c>
      <c r="N128" s="11" t="s">
        <v>24</v>
      </c>
      <c r="O128" s="6" t="s">
        <v>46</v>
      </c>
      <c r="P128" s="12">
        <f>M128*400+N128*100+O128</f>
        <v>2726</v>
      </c>
      <c r="Q128" s="9">
        <v>330</v>
      </c>
      <c r="R128" s="12">
        <f>P128*Q128</f>
        <v>899580</v>
      </c>
      <c r="S128" s="13">
        <f t="shared" si="17"/>
        <v>89.957999999999998</v>
      </c>
      <c r="T128" s="13">
        <f t="shared" si="16"/>
        <v>80.962199999999996</v>
      </c>
      <c r="U128" s="20">
        <f t="shared" si="18"/>
        <v>8.9958000000000027</v>
      </c>
      <c r="V128" s="10"/>
      <c r="W128" s="14"/>
      <c r="X128" s="14"/>
      <c r="Y128" s="14"/>
    </row>
    <row r="129" spans="1:25" s="5" customFormat="1" ht="23.25" x14ac:dyDescent="0.5">
      <c r="A129" s="52"/>
      <c r="B129" s="7"/>
      <c r="C129" s="7"/>
      <c r="D129" s="7"/>
      <c r="E129" s="8"/>
      <c r="F129" s="6"/>
      <c r="G129" s="7" t="s">
        <v>230</v>
      </c>
      <c r="H129" s="6" t="s">
        <v>315</v>
      </c>
      <c r="I129" s="9"/>
      <c r="J129" s="6" t="s">
        <v>29</v>
      </c>
      <c r="K129" s="6" t="s">
        <v>292</v>
      </c>
      <c r="L129" s="10" t="s">
        <v>20</v>
      </c>
      <c r="M129" s="6" t="s">
        <v>23</v>
      </c>
      <c r="N129" s="11" t="s">
        <v>24</v>
      </c>
      <c r="O129" s="6" t="s">
        <v>107</v>
      </c>
      <c r="P129" s="12">
        <f>M129*400+N129*100+O129</f>
        <v>1193</v>
      </c>
      <c r="Q129" s="9">
        <v>330</v>
      </c>
      <c r="R129" s="12">
        <f>P129*Q129</f>
        <v>393690</v>
      </c>
      <c r="S129" s="13">
        <f t="shared" si="17"/>
        <v>39.369</v>
      </c>
      <c r="T129" s="13">
        <f t="shared" si="16"/>
        <v>35.432099999999998</v>
      </c>
      <c r="U129" s="20">
        <f t="shared" si="18"/>
        <v>3.9369000000000014</v>
      </c>
      <c r="V129" s="10"/>
      <c r="W129" s="14"/>
      <c r="X129" s="14"/>
      <c r="Y129" s="14"/>
    </row>
    <row r="130" spans="1:25" s="5" customFormat="1" ht="23.25" x14ac:dyDescent="0.5">
      <c r="A130" s="53"/>
      <c r="B130" s="7"/>
      <c r="C130" s="7"/>
      <c r="D130" s="7"/>
      <c r="E130" s="8"/>
      <c r="F130" s="6"/>
      <c r="G130" s="7"/>
      <c r="H130" s="6"/>
      <c r="I130" s="9"/>
      <c r="J130" s="6"/>
      <c r="K130" s="6"/>
      <c r="L130" s="10"/>
      <c r="M130" s="6"/>
      <c r="N130" s="11"/>
      <c r="O130" s="6"/>
      <c r="P130" s="12"/>
      <c r="Q130" s="9"/>
      <c r="R130" s="12">
        <f>SUM(R128:R129)</f>
        <v>1293270</v>
      </c>
      <c r="S130" s="13">
        <f t="shared" si="17"/>
        <v>129.327</v>
      </c>
      <c r="T130" s="13">
        <f t="shared" si="16"/>
        <v>116.3943</v>
      </c>
      <c r="U130" s="20">
        <f t="shared" si="18"/>
        <v>12.932699999999997</v>
      </c>
      <c r="V130" s="10"/>
      <c r="W130" s="14"/>
      <c r="X130" s="14"/>
      <c r="Y130" s="14"/>
    </row>
    <row r="131" spans="1:25" s="5" customFormat="1" ht="24.75" thickBot="1" x14ac:dyDescent="0.55000000000000004">
      <c r="A131" s="51">
        <v>58</v>
      </c>
      <c r="B131" s="7" t="s">
        <v>120</v>
      </c>
      <c r="C131" s="7" t="s">
        <v>174</v>
      </c>
      <c r="D131" s="7" t="s">
        <v>121</v>
      </c>
      <c r="E131" s="26" t="s">
        <v>408</v>
      </c>
      <c r="F131" s="6">
        <v>79</v>
      </c>
      <c r="G131" s="7" t="s">
        <v>230</v>
      </c>
      <c r="H131" s="6" t="s">
        <v>328</v>
      </c>
      <c r="I131" s="9"/>
      <c r="J131" s="6" t="s">
        <v>311</v>
      </c>
      <c r="K131" s="6" t="s">
        <v>292</v>
      </c>
      <c r="L131" s="10" t="s">
        <v>20</v>
      </c>
      <c r="M131" s="6" t="s">
        <v>22</v>
      </c>
      <c r="N131" s="11" t="s">
        <v>22</v>
      </c>
      <c r="O131" s="6" t="s">
        <v>59</v>
      </c>
      <c r="P131" s="12">
        <f>M131*400+N131*100+O131</f>
        <v>540</v>
      </c>
      <c r="Q131" s="9">
        <v>330</v>
      </c>
      <c r="R131" s="12">
        <f>P131*Q131</f>
        <v>178200</v>
      </c>
      <c r="S131" s="13">
        <f t="shared" si="17"/>
        <v>17.82</v>
      </c>
      <c r="T131" s="13">
        <f t="shared" si="16"/>
        <v>16.038</v>
      </c>
      <c r="U131" s="20">
        <f t="shared" si="18"/>
        <v>1.782</v>
      </c>
      <c r="V131" s="10"/>
      <c r="W131" s="14"/>
      <c r="X131" s="14"/>
      <c r="Y131" s="14"/>
    </row>
    <row r="132" spans="1:25" s="5" customFormat="1" ht="23.25" x14ac:dyDescent="0.5">
      <c r="A132" s="52"/>
      <c r="B132" s="7"/>
      <c r="C132" s="7"/>
      <c r="D132" s="7"/>
      <c r="E132" s="8"/>
      <c r="F132" s="6"/>
      <c r="G132" s="7" t="s">
        <v>230</v>
      </c>
      <c r="H132" s="6" t="s">
        <v>314</v>
      </c>
      <c r="I132" s="9"/>
      <c r="J132" s="6" t="s">
        <v>25</v>
      </c>
      <c r="K132" s="6" t="s">
        <v>292</v>
      </c>
      <c r="L132" s="10" t="s">
        <v>20</v>
      </c>
      <c r="M132" s="6" t="s">
        <v>22</v>
      </c>
      <c r="N132" s="11" t="s">
        <v>23</v>
      </c>
      <c r="O132" s="6" t="s">
        <v>102</v>
      </c>
      <c r="P132" s="12">
        <f>M132*400+N132*100+O132</f>
        <v>686</v>
      </c>
      <c r="Q132" s="9">
        <v>330</v>
      </c>
      <c r="R132" s="12">
        <f>P132*Q132</f>
        <v>226380</v>
      </c>
      <c r="S132" s="13">
        <f t="shared" si="17"/>
        <v>22.638000000000002</v>
      </c>
      <c r="T132" s="13">
        <f t="shared" si="16"/>
        <v>20.374200000000002</v>
      </c>
      <c r="U132" s="20">
        <f t="shared" si="18"/>
        <v>2.2637999999999998</v>
      </c>
      <c r="V132" s="10"/>
      <c r="W132" s="14"/>
      <c r="X132" s="14"/>
      <c r="Y132" s="14"/>
    </row>
    <row r="133" spans="1:25" s="5" customFormat="1" ht="23.25" x14ac:dyDescent="0.5">
      <c r="A133" s="53"/>
      <c r="B133" s="7"/>
      <c r="C133" s="7"/>
      <c r="D133" s="7"/>
      <c r="E133" s="8"/>
      <c r="F133" s="6"/>
      <c r="G133" s="7"/>
      <c r="H133" s="6"/>
      <c r="I133" s="9"/>
      <c r="J133" s="6"/>
      <c r="K133" s="6"/>
      <c r="L133" s="10"/>
      <c r="M133" s="6"/>
      <c r="N133" s="11"/>
      <c r="O133" s="6"/>
      <c r="P133" s="12"/>
      <c r="Q133" s="9"/>
      <c r="R133" s="12">
        <f>SUM(R131:R132)</f>
        <v>404580</v>
      </c>
      <c r="S133" s="13">
        <f t="shared" si="17"/>
        <v>40.457999999999998</v>
      </c>
      <c r="T133" s="13">
        <f t="shared" si="16"/>
        <v>36.412199999999999</v>
      </c>
      <c r="U133" s="20">
        <f t="shared" si="18"/>
        <v>4.0457999999999998</v>
      </c>
      <c r="V133" s="10"/>
      <c r="W133" s="14"/>
      <c r="X133" s="14"/>
      <c r="Y133" s="14"/>
    </row>
    <row r="134" spans="1:25" s="5" customFormat="1" ht="24.75" thickBot="1" x14ac:dyDescent="0.55000000000000004">
      <c r="A134" s="45">
        <v>59</v>
      </c>
      <c r="B134" s="7" t="s">
        <v>120</v>
      </c>
      <c r="C134" s="7" t="s">
        <v>175</v>
      </c>
      <c r="D134" s="7" t="s">
        <v>121</v>
      </c>
      <c r="E134" s="26" t="s">
        <v>410</v>
      </c>
      <c r="F134" s="6" t="s">
        <v>262</v>
      </c>
      <c r="G134" s="7" t="s">
        <v>230</v>
      </c>
      <c r="H134" s="6" t="s">
        <v>341</v>
      </c>
      <c r="I134" s="9"/>
      <c r="J134" s="6" t="s">
        <v>32</v>
      </c>
      <c r="K134" s="6" t="s">
        <v>292</v>
      </c>
      <c r="L134" s="10" t="s">
        <v>20</v>
      </c>
      <c r="M134" s="6" t="s">
        <v>22</v>
      </c>
      <c r="N134" s="11" t="s">
        <v>24</v>
      </c>
      <c r="O134" s="6" t="s">
        <v>355</v>
      </c>
      <c r="P134" s="12">
        <f>M134*400+N134*100+O134</f>
        <v>700</v>
      </c>
      <c r="Q134" s="9">
        <v>330</v>
      </c>
      <c r="R134" s="12">
        <f>P134*Q134</f>
        <v>231000</v>
      </c>
      <c r="S134" s="13">
        <f t="shared" si="17"/>
        <v>23.1</v>
      </c>
      <c r="T134" s="13">
        <f t="shared" si="16"/>
        <v>20.790000000000003</v>
      </c>
      <c r="U134" s="20">
        <f t="shared" si="18"/>
        <v>2.3099999999999987</v>
      </c>
      <c r="V134" s="10"/>
      <c r="W134" s="14"/>
      <c r="X134" s="14"/>
      <c r="Y134" s="14"/>
    </row>
    <row r="135" spans="1:25" s="5" customFormat="1" ht="24.75" thickBot="1" x14ac:dyDescent="0.55000000000000004">
      <c r="A135" s="51">
        <v>60</v>
      </c>
      <c r="B135" s="7" t="s">
        <v>120</v>
      </c>
      <c r="C135" s="7" t="s">
        <v>176</v>
      </c>
      <c r="D135" s="7" t="s">
        <v>121</v>
      </c>
      <c r="E135" s="26" t="s">
        <v>411</v>
      </c>
      <c r="F135" s="6" t="s">
        <v>69</v>
      </c>
      <c r="G135" s="7" t="s">
        <v>230</v>
      </c>
      <c r="H135" s="6" t="s">
        <v>333</v>
      </c>
      <c r="I135" s="9"/>
      <c r="J135" s="6" t="s">
        <v>34</v>
      </c>
      <c r="K135" s="6" t="s">
        <v>292</v>
      </c>
      <c r="L135" s="10" t="s">
        <v>20</v>
      </c>
      <c r="M135" s="6" t="s">
        <v>22</v>
      </c>
      <c r="N135" s="11" t="s">
        <v>355</v>
      </c>
      <c r="O135" s="6" t="s">
        <v>27</v>
      </c>
      <c r="P135" s="12">
        <f>M135*400+N135*100+O135</f>
        <v>406</v>
      </c>
      <c r="Q135" s="9">
        <v>330</v>
      </c>
      <c r="R135" s="12">
        <f>P135*Q135</f>
        <v>133980</v>
      </c>
      <c r="S135" s="13">
        <f t="shared" si="17"/>
        <v>13.398000000000001</v>
      </c>
      <c r="T135" s="13">
        <f t="shared" si="16"/>
        <v>12.058200000000001</v>
      </c>
      <c r="U135" s="20">
        <f t="shared" si="18"/>
        <v>1.3398000000000003</v>
      </c>
      <c r="V135" s="10"/>
      <c r="W135" s="14"/>
      <c r="X135" s="14"/>
      <c r="Y135" s="14"/>
    </row>
    <row r="136" spans="1:25" s="5" customFormat="1" ht="23.25" x14ac:dyDescent="0.5">
      <c r="A136" s="52"/>
      <c r="B136" s="7"/>
      <c r="C136" s="7"/>
      <c r="D136" s="7"/>
      <c r="E136" s="8"/>
      <c r="F136" s="6"/>
      <c r="G136" s="7" t="s">
        <v>230</v>
      </c>
      <c r="H136" s="6" t="s">
        <v>337</v>
      </c>
      <c r="I136" s="9"/>
      <c r="J136" s="6" t="s">
        <v>28</v>
      </c>
      <c r="K136" s="6" t="s">
        <v>292</v>
      </c>
      <c r="L136" s="10" t="s">
        <v>20</v>
      </c>
      <c r="M136" s="6" t="s">
        <v>28</v>
      </c>
      <c r="N136" s="11" t="s">
        <v>24</v>
      </c>
      <c r="O136" s="6" t="s">
        <v>113</v>
      </c>
      <c r="P136" s="12">
        <f>M136*400+N136*100+O136</f>
        <v>3199</v>
      </c>
      <c r="Q136" s="9">
        <v>330</v>
      </c>
      <c r="R136" s="12">
        <f>P136*Q136</f>
        <v>1055670</v>
      </c>
      <c r="S136" s="13">
        <f t="shared" si="17"/>
        <v>105.56700000000001</v>
      </c>
      <c r="T136" s="13">
        <f t="shared" si="16"/>
        <v>95.010300000000015</v>
      </c>
      <c r="U136" s="20">
        <f t="shared" si="18"/>
        <v>10.556699999999992</v>
      </c>
      <c r="V136" s="10"/>
      <c r="W136" s="14"/>
      <c r="X136" s="14"/>
      <c r="Y136" s="14"/>
    </row>
    <row r="137" spans="1:25" s="5" customFormat="1" ht="23.25" x14ac:dyDescent="0.5">
      <c r="A137" s="53"/>
      <c r="B137" s="7"/>
      <c r="C137" s="7"/>
      <c r="D137" s="7"/>
      <c r="E137" s="8"/>
      <c r="F137" s="6"/>
      <c r="G137" s="7"/>
      <c r="H137" s="6"/>
      <c r="I137" s="9"/>
      <c r="J137" s="6"/>
      <c r="K137" s="6"/>
      <c r="L137" s="10"/>
      <c r="M137" s="6"/>
      <c r="N137" s="11"/>
      <c r="O137" s="6"/>
      <c r="P137" s="12"/>
      <c r="Q137" s="9"/>
      <c r="R137" s="12">
        <f>SUM(R135:R136)</f>
        <v>1189650</v>
      </c>
      <c r="S137" s="13">
        <f t="shared" si="17"/>
        <v>118.965</v>
      </c>
      <c r="T137" s="13">
        <f t="shared" si="16"/>
        <v>107.0685</v>
      </c>
      <c r="U137" s="20">
        <f t="shared" si="18"/>
        <v>11.896500000000003</v>
      </c>
      <c r="V137" s="10"/>
      <c r="W137" s="14"/>
      <c r="X137" s="14"/>
      <c r="Y137" s="14"/>
    </row>
    <row r="138" spans="1:25" s="16" customFormat="1" ht="24" x14ac:dyDescent="0.5">
      <c r="A138" s="45">
        <v>61</v>
      </c>
      <c r="B138" s="7" t="s">
        <v>120</v>
      </c>
      <c r="C138" s="7" t="s">
        <v>506</v>
      </c>
      <c r="D138" s="7" t="s">
        <v>121</v>
      </c>
      <c r="E138" s="21" t="s">
        <v>507</v>
      </c>
      <c r="F138" s="42" t="s">
        <v>304</v>
      </c>
      <c r="G138" s="7" t="s">
        <v>230</v>
      </c>
      <c r="H138" s="7" t="s">
        <v>508</v>
      </c>
      <c r="I138" s="15"/>
      <c r="J138" s="6" t="s">
        <v>29</v>
      </c>
      <c r="K138" s="7" t="s">
        <v>466</v>
      </c>
      <c r="L138" s="10" t="s">
        <v>20</v>
      </c>
      <c r="M138" s="23" t="s">
        <v>45</v>
      </c>
      <c r="N138" s="6" t="s">
        <v>23</v>
      </c>
      <c r="O138" s="6" t="s">
        <v>55</v>
      </c>
      <c r="P138" s="12">
        <f>M138*400+N138*100+O138</f>
        <v>10235</v>
      </c>
      <c r="Q138" s="9">
        <v>330</v>
      </c>
      <c r="R138" s="12">
        <f>P138*Q138</f>
        <v>3377550</v>
      </c>
      <c r="S138" s="13">
        <f>R138*0.01%</f>
        <v>337.755</v>
      </c>
      <c r="T138" s="13">
        <f t="shared" si="16"/>
        <v>303.97950000000003</v>
      </c>
      <c r="U138" s="20">
        <f>S138-T138</f>
        <v>33.775499999999965</v>
      </c>
      <c r="V138" s="24">
        <v>1E-4</v>
      </c>
    </row>
    <row r="139" spans="1:25" s="16" customFormat="1" ht="24" x14ac:dyDescent="0.5">
      <c r="A139" s="45">
        <v>62</v>
      </c>
      <c r="B139" s="7" t="s">
        <v>120</v>
      </c>
      <c r="C139" s="7" t="s">
        <v>511</v>
      </c>
      <c r="D139" s="7" t="s">
        <v>121</v>
      </c>
      <c r="E139" s="21" t="s">
        <v>507</v>
      </c>
      <c r="F139" s="43" t="s">
        <v>283</v>
      </c>
      <c r="G139" s="7" t="s">
        <v>230</v>
      </c>
      <c r="H139" s="44">
        <v>173</v>
      </c>
      <c r="I139" s="15"/>
      <c r="J139" s="6">
        <v>22</v>
      </c>
      <c r="K139" s="7" t="s">
        <v>466</v>
      </c>
      <c r="L139" s="10" t="s">
        <v>20</v>
      </c>
      <c r="M139" s="23">
        <v>16</v>
      </c>
      <c r="N139" s="6">
        <v>3</v>
      </c>
      <c r="O139" s="6">
        <v>39</v>
      </c>
      <c r="P139" s="12">
        <f>M139*400+N139*100+O139</f>
        <v>6739</v>
      </c>
      <c r="Q139" s="9">
        <v>330</v>
      </c>
      <c r="R139" s="12">
        <f>P139*Q139</f>
        <v>2223870</v>
      </c>
      <c r="S139" s="13">
        <f>R139*0.01%</f>
        <v>222.387</v>
      </c>
      <c r="T139" s="13">
        <f t="shared" ref="T139" si="21">S139*90%</f>
        <v>200.14830000000001</v>
      </c>
      <c r="U139" s="20">
        <f>S139-T139</f>
        <v>22.238699999999994</v>
      </c>
      <c r="V139" s="24">
        <v>1E-4</v>
      </c>
    </row>
    <row r="140" spans="1:25" s="5" customFormat="1" ht="24.75" thickBot="1" x14ac:dyDescent="0.55000000000000004">
      <c r="A140" s="45">
        <v>63</v>
      </c>
      <c r="B140" s="7" t="s">
        <v>127</v>
      </c>
      <c r="C140" s="7" t="s">
        <v>177</v>
      </c>
      <c r="D140" s="7" t="s">
        <v>121</v>
      </c>
      <c r="E140" s="26" t="s">
        <v>412</v>
      </c>
      <c r="F140" s="6" t="s">
        <v>36</v>
      </c>
      <c r="G140" s="7" t="s">
        <v>230</v>
      </c>
      <c r="H140" s="6" t="s">
        <v>319</v>
      </c>
      <c r="I140" s="9"/>
      <c r="J140" s="6" t="s">
        <v>25</v>
      </c>
      <c r="K140" s="6" t="s">
        <v>292</v>
      </c>
      <c r="L140" s="10" t="s">
        <v>20</v>
      </c>
      <c r="M140" s="6" t="s">
        <v>23</v>
      </c>
      <c r="N140" s="11" t="s">
        <v>355</v>
      </c>
      <c r="O140" s="6" t="s">
        <v>71</v>
      </c>
      <c r="P140" s="12">
        <f t="shared" ref="P140:P147" si="22">M140*400+N140*100+O140</f>
        <v>853</v>
      </c>
      <c r="Q140" s="9">
        <v>330</v>
      </c>
      <c r="R140" s="12">
        <f t="shared" ref="R140:R147" si="23">P140*Q140</f>
        <v>281490</v>
      </c>
      <c r="S140" s="13">
        <f t="shared" si="17"/>
        <v>28.149000000000001</v>
      </c>
      <c r="T140" s="13">
        <f t="shared" si="16"/>
        <v>25.334100000000003</v>
      </c>
      <c r="U140" s="20">
        <f t="shared" si="18"/>
        <v>2.814899999999998</v>
      </c>
      <c r="V140" s="10"/>
      <c r="W140" s="14"/>
      <c r="X140" s="14"/>
      <c r="Y140" s="14"/>
    </row>
    <row r="141" spans="1:25" s="5" customFormat="1" ht="24.75" thickBot="1" x14ac:dyDescent="0.55000000000000004">
      <c r="A141" s="45">
        <v>64</v>
      </c>
      <c r="B141" s="7" t="s">
        <v>120</v>
      </c>
      <c r="C141" s="7" t="s">
        <v>178</v>
      </c>
      <c r="D141" s="7" t="s">
        <v>121</v>
      </c>
      <c r="E141" s="26" t="s">
        <v>413</v>
      </c>
      <c r="F141" s="6" t="s">
        <v>61</v>
      </c>
      <c r="G141" s="7" t="s">
        <v>230</v>
      </c>
      <c r="H141" s="6" t="s">
        <v>332</v>
      </c>
      <c r="I141" s="9"/>
      <c r="J141" s="6" t="s">
        <v>285</v>
      </c>
      <c r="K141" s="6" t="s">
        <v>292</v>
      </c>
      <c r="L141" s="10" t="s">
        <v>20</v>
      </c>
      <c r="M141" s="6" t="s">
        <v>22</v>
      </c>
      <c r="N141" s="11" t="s">
        <v>23</v>
      </c>
      <c r="O141" s="6" t="s">
        <v>113</v>
      </c>
      <c r="P141" s="12">
        <f t="shared" si="22"/>
        <v>699</v>
      </c>
      <c r="Q141" s="9">
        <v>330</v>
      </c>
      <c r="R141" s="12">
        <f t="shared" si="23"/>
        <v>230670</v>
      </c>
      <c r="S141" s="13">
        <f t="shared" si="17"/>
        <v>23.067</v>
      </c>
      <c r="T141" s="13">
        <f t="shared" si="16"/>
        <v>20.760300000000001</v>
      </c>
      <c r="U141" s="20">
        <f t="shared" si="18"/>
        <v>2.3066999999999993</v>
      </c>
      <c r="V141" s="10"/>
      <c r="W141" s="14"/>
      <c r="X141" s="14"/>
      <c r="Y141" s="14"/>
    </row>
    <row r="142" spans="1:25" s="5" customFormat="1" ht="24.75" thickBot="1" x14ac:dyDescent="0.55000000000000004">
      <c r="A142" s="45">
        <v>65</v>
      </c>
      <c r="B142" s="7" t="s">
        <v>127</v>
      </c>
      <c r="C142" s="7" t="s">
        <v>179</v>
      </c>
      <c r="D142" s="7" t="s">
        <v>121</v>
      </c>
      <c r="E142" s="26" t="s">
        <v>414</v>
      </c>
      <c r="F142" s="6" t="s">
        <v>263</v>
      </c>
      <c r="G142" s="7" t="s">
        <v>230</v>
      </c>
      <c r="H142" s="6" t="s">
        <v>330</v>
      </c>
      <c r="I142" s="9"/>
      <c r="J142" s="6" t="s">
        <v>28</v>
      </c>
      <c r="K142" s="6" t="s">
        <v>292</v>
      </c>
      <c r="L142" s="10" t="s">
        <v>20</v>
      </c>
      <c r="M142" s="6" t="s">
        <v>355</v>
      </c>
      <c r="N142" s="11" t="s">
        <v>23</v>
      </c>
      <c r="O142" s="6" t="s">
        <v>51</v>
      </c>
      <c r="P142" s="12">
        <f t="shared" si="22"/>
        <v>231</v>
      </c>
      <c r="Q142" s="9">
        <v>330</v>
      </c>
      <c r="R142" s="12">
        <f t="shared" si="23"/>
        <v>76230</v>
      </c>
      <c r="S142" s="13">
        <f t="shared" si="17"/>
        <v>7.6230000000000002</v>
      </c>
      <c r="T142" s="13">
        <f t="shared" si="16"/>
        <v>6.8607000000000005</v>
      </c>
      <c r="U142" s="20">
        <f t="shared" si="18"/>
        <v>0.76229999999999976</v>
      </c>
      <c r="V142" s="10"/>
      <c r="W142" s="14"/>
      <c r="X142" s="14"/>
      <c r="Y142" s="14"/>
    </row>
    <row r="143" spans="1:25" s="5" customFormat="1" ht="24.75" thickBot="1" x14ac:dyDescent="0.55000000000000004">
      <c r="A143" s="45">
        <v>66</v>
      </c>
      <c r="B143" s="7" t="s">
        <v>120</v>
      </c>
      <c r="C143" s="7" t="s">
        <v>180</v>
      </c>
      <c r="D143" s="7" t="s">
        <v>155</v>
      </c>
      <c r="E143" s="26" t="s">
        <v>415</v>
      </c>
      <c r="F143" s="6" t="s">
        <v>264</v>
      </c>
      <c r="G143" s="7" t="s">
        <v>230</v>
      </c>
      <c r="H143" s="6" t="s">
        <v>332</v>
      </c>
      <c r="I143" s="9"/>
      <c r="J143" s="6" t="s">
        <v>29</v>
      </c>
      <c r="K143" s="6" t="s">
        <v>292</v>
      </c>
      <c r="L143" s="10" t="s">
        <v>20</v>
      </c>
      <c r="M143" s="6" t="s">
        <v>29</v>
      </c>
      <c r="N143" s="11" t="s">
        <v>24</v>
      </c>
      <c r="O143" s="6" t="s">
        <v>46</v>
      </c>
      <c r="P143" s="12">
        <f t="shared" si="22"/>
        <v>3526</v>
      </c>
      <c r="Q143" s="9">
        <v>330</v>
      </c>
      <c r="R143" s="12">
        <f t="shared" si="23"/>
        <v>1163580</v>
      </c>
      <c r="S143" s="13">
        <f t="shared" si="17"/>
        <v>116.358</v>
      </c>
      <c r="T143" s="13">
        <f t="shared" si="16"/>
        <v>104.7222</v>
      </c>
      <c r="U143" s="20">
        <f t="shared" si="18"/>
        <v>11.635800000000003</v>
      </c>
      <c r="V143" s="10"/>
      <c r="W143" s="14"/>
      <c r="X143" s="14"/>
      <c r="Y143" s="14"/>
    </row>
    <row r="144" spans="1:25" s="5" customFormat="1" ht="24.75" thickBot="1" x14ac:dyDescent="0.55000000000000004">
      <c r="A144" s="51">
        <v>67</v>
      </c>
      <c r="B144" s="7" t="s">
        <v>123</v>
      </c>
      <c r="C144" s="7" t="s">
        <v>181</v>
      </c>
      <c r="D144" s="7" t="s">
        <v>121</v>
      </c>
      <c r="E144" s="26" t="s">
        <v>416</v>
      </c>
      <c r="F144" s="6" t="s">
        <v>89</v>
      </c>
      <c r="G144" s="7" t="s">
        <v>230</v>
      </c>
      <c r="H144" s="6" t="s">
        <v>328</v>
      </c>
      <c r="I144" s="9"/>
      <c r="J144" s="6" t="s">
        <v>296</v>
      </c>
      <c r="K144" s="6" t="s">
        <v>292</v>
      </c>
      <c r="L144" s="10" t="s">
        <v>20</v>
      </c>
      <c r="M144" s="6" t="s">
        <v>25</v>
      </c>
      <c r="N144" s="11" t="s">
        <v>355</v>
      </c>
      <c r="O144" s="6" t="s">
        <v>98</v>
      </c>
      <c r="P144" s="12">
        <f t="shared" si="22"/>
        <v>1681</v>
      </c>
      <c r="Q144" s="9">
        <v>330</v>
      </c>
      <c r="R144" s="12">
        <f t="shared" si="23"/>
        <v>554730</v>
      </c>
      <c r="S144" s="13">
        <f t="shared" si="17"/>
        <v>55.473000000000006</v>
      </c>
      <c r="T144" s="13">
        <f t="shared" si="16"/>
        <v>49.925700000000006</v>
      </c>
      <c r="U144" s="20">
        <f t="shared" si="18"/>
        <v>5.5472999999999999</v>
      </c>
      <c r="V144" s="10"/>
      <c r="W144" s="14"/>
      <c r="X144" s="14"/>
      <c r="Y144" s="14"/>
    </row>
    <row r="145" spans="1:25" s="5" customFormat="1" ht="23.25" x14ac:dyDescent="0.5">
      <c r="A145" s="52"/>
      <c r="B145" s="7"/>
      <c r="C145" s="7"/>
      <c r="D145" s="7"/>
      <c r="E145" s="8"/>
      <c r="F145" s="6"/>
      <c r="G145" s="7" t="s">
        <v>230</v>
      </c>
      <c r="H145" s="6" t="s">
        <v>328</v>
      </c>
      <c r="I145" s="9"/>
      <c r="J145" s="6" t="s">
        <v>233</v>
      </c>
      <c r="K145" s="6" t="s">
        <v>292</v>
      </c>
      <c r="L145" s="10" t="s">
        <v>20</v>
      </c>
      <c r="M145" s="6" t="s">
        <v>355</v>
      </c>
      <c r="N145" s="11" t="s">
        <v>355</v>
      </c>
      <c r="O145" s="6" t="s">
        <v>110</v>
      </c>
      <c r="P145" s="12">
        <f t="shared" si="22"/>
        <v>96</v>
      </c>
      <c r="Q145" s="9">
        <v>330</v>
      </c>
      <c r="R145" s="12">
        <f t="shared" si="23"/>
        <v>31680</v>
      </c>
      <c r="S145" s="13">
        <f t="shared" si="17"/>
        <v>3.1680000000000001</v>
      </c>
      <c r="T145" s="13">
        <f t="shared" si="16"/>
        <v>2.8512000000000004</v>
      </c>
      <c r="U145" s="20">
        <f t="shared" si="18"/>
        <v>0.31679999999999975</v>
      </c>
      <c r="V145" s="10"/>
      <c r="W145" s="14"/>
      <c r="X145" s="14"/>
      <c r="Y145" s="14"/>
    </row>
    <row r="146" spans="1:25" s="5" customFormat="1" ht="23.25" x14ac:dyDescent="0.5">
      <c r="A146" s="52"/>
      <c r="B146" s="7"/>
      <c r="C146" s="7"/>
      <c r="D146" s="7"/>
      <c r="E146" s="8"/>
      <c r="F146" s="6"/>
      <c r="G146" s="7" t="s">
        <v>230</v>
      </c>
      <c r="H146" s="6" t="s">
        <v>327</v>
      </c>
      <c r="I146" s="9"/>
      <c r="J146" s="6" t="s">
        <v>35</v>
      </c>
      <c r="K146" s="6" t="s">
        <v>292</v>
      </c>
      <c r="L146" s="10" t="s">
        <v>20</v>
      </c>
      <c r="M146" s="6" t="s">
        <v>25</v>
      </c>
      <c r="N146" s="11" t="s">
        <v>355</v>
      </c>
      <c r="O146" s="6" t="s">
        <v>83</v>
      </c>
      <c r="P146" s="12">
        <f t="shared" si="22"/>
        <v>1666</v>
      </c>
      <c r="Q146" s="9">
        <v>330</v>
      </c>
      <c r="R146" s="12">
        <f t="shared" si="23"/>
        <v>549780</v>
      </c>
      <c r="S146" s="13">
        <f t="shared" si="17"/>
        <v>54.978000000000002</v>
      </c>
      <c r="T146" s="13">
        <f t="shared" si="16"/>
        <v>49.480200000000004</v>
      </c>
      <c r="U146" s="20">
        <f t="shared" si="18"/>
        <v>5.497799999999998</v>
      </c>
      <c r="V146" s="10"/>
      <c r="W146" s="14"/>
      <c r="X146" s="14"/>
      <c r="Y146" s="14"/>
    </row>
    <row r="147" spans="1:25" s="5" customFormat="1" ht="23.25" x14ac:dyDescent="0.5">
      <c r="A147" s="52"/>
      <c r="B147" s="7"/>
      <c r="C147" s="7"/>
      <c r="D147" s="7"/>
      <c r="E147" s="8"/>
      <c r="F147" s="6"/>
      <c r="G147" s="7" t="s">
        <v>230</v>
      </c>
      <c r="H147" s="6" t="s">
        <v>328</v>
      </c>
      <c r="I147" s="9"/>
      <c r="J147" s="6" t="s">
        <v>285</v>
      </c>
      <c r="K147" s="6" t="s">
        <v>292</v>
      </c>
      <c r="L147" s="10" t="s">
        <v>20</v>
      </c>
      <c r="M147" s="6" t="s">
        <v>355</v>
      </c>
      <c r="N147" s="11" t="s">
        <v>22</v>
      </c>
      <c r="O147" s="6" t="s">
        <v>85</v>
      </c>
      <c r="P147" s="12">
        <f t="shared" si="22"/>
        <v>168</v>
      </c>
      <c r="Q147" s="9">
        <v>330</v>
      </c>
      <c r="R147" s="12">
        <f t="shared" si="23"/>
        <v>55440</v>
      </c>
      <c r="S147" s="13">
        <f t="shared" si="17"/>
        <v>5.5440000000000005</v>
      </c>
      <c r="T147" s="13">
        <f t="shared" si="16"/>
        <v>4.9896000000000003</v>
      </c>
      <c r="U147" s="20">
        <f t="shared" si="18"/>
        <v>0.55440000000000023</v>
      </c>
      <c r="V147" s="10"/>
      <c r="W147" s="14"/>
      <c r="X147" s="14"/>
      <c r="Y147" s="14"/>
    </row>
    <row r="148" spans="1:25" s="5" customFormat="1" ht="23.25" x14ac:dyDescent="0.5">
      <c r="A148" s="53"/>
      <c r="B148" s="7"/>
      <c r="C148" s="7"/>
      <c r="D148" s="7"/>
      <c r="E148" s="8"/>
      <c r="F148" s="6"/>
      <c r="G148" s="7"/>
      <c r="H148" s="6"/>
      <c r="I148" s="9"/>
      <c r="J148" s="6"/>
      <c r="K148" s="6"/>
      <c r="L148" s="10"/>
      <c r="M148" s="6"/>
      <c r="N148" s="11"/>
      <c r="O148" s="6"/>
      <c r="P148" s="12"/>
      <c r="Q148" s="9"/>
      <c r="R148" s="12">
        <f>SUM(R144:R147)</f>
        <v>1191630</v>
      </c>
      <c r="S148" s="13">
        <f t="shared" si="17"/>
        <v>119.16300000000001</v>
      </c>
      <c r="T148" s="13">
        <f t="shared" si="16"/>
        <v>107.24670000000002</v>
      </c>
      <c r="U148" s="20">
        <f t="shared" si="18"/>
        <v>11.916299999999993</v>
      </c>
      <c r="V148" s="10"/>
      <c r="W148" s="14"/>
      <c r="X148" s="14"/>
      <c r="Y148" s="14"/>
    </row>
    <row r="149" spans="1:25" s="5" customFormat="1" ht="24.75" thickBot="1" x14ac:dyDescent="0.55000000000000004">
      <c r="A149" s="51">
        <v>68</v>
      </c>
      <c r="B149" s="7" t="s">
        <v>127</v>
      </c>
      <c r="C149" s="7" t="s">
        <v>182</v>
      </c>
      <c r="D149" s="7" t="s">
        <v>183</v>
      </c>
      <c r="E149" s="26" t="s">
        <v>417</v>
      </c>
      <c r="F149" s="6" t="s">
        <v>265</v>
      </c>
      <c r="G149" s="7" t="s">
        <v>230</v>
      </c>
      <c r="H149" s="6" t="s">
        <v>332</v>
      </c>
      <c r="I149" s="9"/>
      <c r="J149" s="6" t="s">
        <v>39</v>
      </c>
      <c r="K149" s="6" t="s">
        <v>292</v>
      </c>
      <c r="L149" s="10" t="s">
        <v>20</v>
      </c>
      <c r="M149" s="6" t="s">
        <v>355</v>
      </c>
      <c r="N149" s="11" t="s">
        <v>22</v>
      </c>
      <c r="O149" s="6" t="s">
        <v>65</v>
      </c>
      <c r="P149" s="12">
        <f>M149*400+N149*100+O149</f>
        <v>147</v>
      </c>
      <c r="Q149" s="9">
        <v>330</v>
      </c>
      <c r="R149" s="12">
        <f>P149*Q149</f>
        <v>48510</v>
      </c>
      <c r="S149" s="13">
        <f t="shared" si="17"/>
        <v>4.851</v>
      </c>
      <c r="T149" s="13">
        <f t="shared" si="16"/>
        <v>4.3658999999999999</v>
      </c>
      <c r="U149" s="20">
        <f t="shared" si="18"/>
        <v>0.48510000000000009</v>
      </c>
      <c r="V149" s="10"/>
      <c r="W149" s="14"/>
      <c r="X149" s="14"/>
      <c r="Y149" s="14"/>
    </row>
    <row r="150" spans="1:25" s="5" customFormat="1" ht="23.25" x14ac:dyDescent="0.5">
      <c r="A150" s="52"/>
      <c r="B150" s="7"/>
      <c r="C150" s="7"/>
      <c r="D150" s="7"/>
      <c r="E150" s="8"/>
      <c r="F150" s="6"/>
      <c r="G150" s="7" t="s">
        <v>230</v>
      </c>
      <c r="H150" s="6" t="s">
        <v>332</v>
      </c>
      <c r="I150" s="9"/>
      <c r="J150" s="6" t="s">
        <v>38</v>
      </c>
      <c r="K150" s="6" t="s">
        <v>292</v>
      </c>
      <c r="L150" s="10" t="s">
        <v>20</v>
      </c>
      <c r="M150" s="6" t="s">
        <v>355</v>
      </c>
      <c r="N150" s="11" t="s">
        <v>355</v>
      </c>
      <c r="O150" s="6" t="s">
        <v>113</v>
      </c>
      <c r="P150" s="12">
        <f>M150*400+N150*100+O150</f>
        <v>99</v>
      </c>
      <c r="Q150" s="9">
        <v>330</v>
      </c>
      <c r="R150" s="12">
        <f>P150*Q150</f>
        <v>32670</v>
      </c>
      <c r="S150" s="13">
        <f t="shared" si="17"/>
        <v>3.2670000000000003</v>
      </c>
      <c r="T150" s="13">
        <f t="shared" si="16"/>
        <v>2.9403000000000006</v>
      </c>
      <c r="U150" s="20">
        <f t="shared" si="18"/>
        <v>0.32669999999999977</v>
      </c>
      <c r="V150" s="10"/>
      <c r="W150" s="14"/>
      <c r="X150" s="14"/>
      <c r="Y150" s="14"/>
    </row>
    <row r="151" spans="1:25" s="5" customFormat="1" ht="23.25" x14ac:dyDescent="0.5">
      <c r="A151" s="52"/>
      <c r="B151" s="7"/>
      <c r="C151" s="7"/>
      <c r="D151" s="7"/>
      <c r="E151" s="8"/>
      <c r="F151" s="6"/>
      <c r="G151" s="7" t="s">
        <v>230</v>
      </c>
      <c r="H151" s="6" t="s">
        <v>328</v>
      </c>
      <c r="I151" s="9"/>
      <c r="J151" s="6" t="s">
        <v>114</v>
      </c>
      <c r="K151" s="6" t="s">
        <v>292</v>
      </c>
      <c r="L151" s="10" t="s">
        <v>20</v>
      </c>
      <c r="M151" s="6" t="s">
        <v>22</v>
      </c>
      <c r="N151" s="11" t="s">
        <v>355</v>
      </c>
      <c r="O151" s="6" t="s">
        <v>57</v>
      </c>
      <c r="P151" s="12">
        <f>M151*400+N151*100+O151</f>
        <v>437</v>
      </c>
      <c r="Q151" s="9">
        <v>330</v>
      </c>
      <c r="R151" s="12">
        <f>P151*Q151</f>
        <v>144210</v>
      </c>
      <c r="S151" s="13">
        <f t="shared" si="17"/>
        <v>14.421000000000001</v>
      </c>
      <c r="T151" s="13">
        <f t="shared" si="16"/>
        <v>12.978900000000001</v>
      </c>
      <c r="U151" s="20">
        <f t="shared" si="18"/>
        <v>1.4420999999999999</v>
      </c>
      <c r="V151" s="10"/>
      <c r="W151" s="14"/>
      <c r="X151" s="14"/>
      <c r="Y151" s="14"/>
    </row>
    <row r="152" spans="1:25" s="5" customFormat="1" ht="23.25" x14ac:dyDescent="0.5">
      <c r="A152" s="53"/>
      <c r="B152" s="7"/>
      <c r="C152" s="7"/>
      <c r="D152" s="7"/>
      <c r="E152" s="8"/>
      <c r="F152" s="6"/>
      <c r="G152" s="7"/>
      <c r="H152" s="6"/>
      <c r="I152" s="9"/>
      <c r="J152" s="6"/>
      <c r="K152" s="6"/>
      <c r="L152" s="10"/>
      <c r="M152" s="6"/>
      <c r="N152" s="11"/>
      <c r="O152" s="6"/>
      <c r="P152" s="12"/>
      <c r="Q152" s="9"/>
      <c r="R152" s="12">
        <f>SUM(R149:R151)</f>
        <v>225390</v>
      </c>
      <c r="S152" s="13">
        <f t="shared" si="17"/>
        <v>22.539000000000001</v>
      </c>
      <c r="T152" s="13">
        <f t="shared" si="16"/>
        <v>20.285100000000003</v>
      </c>
      <c r="U152" s="20">
        <f t="shared" si="18"/>
        <v>2.253899999999998</v>
      </c>
      <c r="V152" s="10"/>
      <c r="W152" s="14"/>
      <c r="X152" s="14"/>
      <c r="Y152" s="14"/>
    </row>
    <row r="153" spans="1:25" s="5" customFormat="1" ht="24.75" thickBot="1" x14ac:dyDescent="0.55000000000000004">
      <c r="A153" s="51">
        <v>69</v>
      </c>
      <c r="B153" s="7" t="s">
        <v>127</v>
      </c>
      <c r="C153" s="7" t="s">
        <v>184</v>
      </c>
      <c r="D153" s="7" t="s">
        <v>121</v>
      </c>
      <c r="E153" s="26" t="s">
        <v>418</v>
      </c>
      <c r="F153" s="6" t="s">
        <v>266</v>
      </c>
      <c r="G153" s="7" t="s">
        <v>230</v>
      </c>
      <c r="H153" s="6" t="s">
        <v>336</v>
      </c>
      <c r="I153" s="9"/>
      <c r="J153" s="6" t="s">
        <v>89</v>
      </c>
      <c r="K153" s="6" t="s">
        <v>292</v>
      </c>
      <c r="L153" s="10" t="s">
        <v>20</v>
      </c>
      <c r="M153" s="6" t="s">
        <v>24</v>
      </c>
      <c r="N153" s="11" t="s">
        <v>23</v>
      </c>
      <c r="O153" s="6" t="s">
        <v>21</v>
      </c>
      <c r="P153" s="12">
        <f>M153*400+N153*100+O153</f>
        <v>1444</v>
      </c>
      <c r="Q153" s="9">
        <v>330</v>
      </c>
      <c r="R153" s="12">
        <f>P153*Q153</f>
        <v>476520</v>
      </c>
      <c r="S153" s="13">
        <f t="shared" si="17"/>
        <v>47.652000000000001</v>
      </c>
      <c r="T153" s="13">
        <f t="shared" si="16"/>
        <v>42.886800000000001</v>
      </c>
      <c r="U153" s="20">
        <f t="shared" si="18"/>
        <v>4.7652000000000001</v>
      </c>
      <c r="V153" s="10"/>
      <c r="W153" s="14"/>
      <c r="X153" s="14"/>
      <c r="Y153" s="14"/>
    </row>
    <row r="154" spans="1:25" s="5" customFormat="1" ht="23.25" x14ac:dyDescent="0.5">
      <c r="A154" s="52"/>
      <c r="B154" s="7"/>
      <c r="C154" s="7"/>
      <c r="D154" s="7"/>
      <c r="E154" s="8"/>
      <c r="F154" s="6"/>
      <c r="G154" s="7" t="s">
        <v>230</v>
      </c>
      <c r="H154" s="6" t="s">
        <v>336</v>
      </c>
      <c r="I154" s="9"/>
      <c r="J154" s="6" t="s">
        <v>75</v>
      </c>
      <c r="K154" s="6" t="s">
        <v>292</v>
      </c>
      <c r="L154" s="10" t="s">
        <v>20</v>
      </c>
      <c r="M154" s="6" t="s">
        <v>25</v>
      </c>
      <c r="N154" s="11" t="s">
        <v>22</v>
      </c>
      <c r="O154" s="6" t="s">
        <v>62</v>
      </c>
      <c r="P154" s="12">
        <f>M154*400+N154*100+O154</f>
        <v>1743</v>
      </c>
      <c r="Q154" s="9">
        <v>330</v>
      </c>
      <c r="R154" s="12">
        <f>P154*Q154</f>
        <v>575190</v>
      </c>
      <c r="S154" s="13">
        <f t="shared" si="17"/>
        <v>57.519000000000005</v>
      </c>
      <c r="T154" s="13">
        <f t="shared" ref="T154:T217" si="24">S154*90%</f>
        <v>51.767100000000006</v>
      </c>
      <c r="U154" s="20">
        <f t="shared" si="18"/>
        <v>5.7518999999999991</v>
      </c>
      <c r="V154" s="10"/>
      <c r="W154" s="14"/>
      <c r="X154" s="14"/>
      <c r="Y154" s="14"/>
    </row>
    <row r="155" spans="1:25" s="5" customFormat="1" ht="23.25" x14ac:dyDescent="0.5">
      <c r="A155" s="52"/>
      <c r="B155" s="7"/>
      <c r="C155" s="7"/>
      <c r="D155" s="7"/>
      <c r="E155" s="8"/>
      <c r="F155" s="6"/>
      <c r="G155" s="7" t="s">
        <v>230</v>
      </c>
      <c r="H155" s="6" t="s">
        <v>336</v>
      </c>
      <c r="I155" s="9"/>
      <c r="J155" s="6" t="s">
        <v>83</v>
      </c>
      <c r="K155" s="6" t="s">
        <v>292</v>
      </c>
      <c r="L155" s="10" t="s">
        <v>20</v>
      </c>
      <c r="M155" s="6" t="s">
        <v>28</v>
      </c>
      <c r="N155" s="11" t="s">
        <v>355</v>
      </c>
      <c r="O155" s="6" t="s">
        <v>51</v>
      </c>
      <c r="P155" s="12">
        <f>M155*400+N155*100+O155</f>
        <v>2831</v>
      </c>
      <c r="Q155" s="9">
        <v>330</v>
      </c>
      <c r="R155" s="12">
        <f>P155*Q155</f>
        <v>934230</v>
      </c>
      <c r="S155" s="13">
        <f t="shared" si="17"/>
        <v>93.423000000000002</v>
      </c>
      <c r="T155" s="13">
        <f t="shared" si="24"/>
        <v>84.080700000000007</v>
      </c>
      <c r="U155" s="20">
        <f t="shared" si="18"/>
        <v>9.3422999999999945</v>
      </c>
      <c r="V155" s="10"/>
      <c r="W155" s="14"/>
      <c r="X155" s="14"/>
      <c r="Y155" s="14"/>
    </row>
    <row r="156" spans="1:25" s="5" customFormat="1" ht="23.25" x14ac:dyDescent="0.5">
      <c r="A156" s="53"/>
      <c r="B156" s="7"/>
      <c r="C156" s="7"/>
      <c r="D156" s="7"/>
      <c r="E156" s="8"/>
      <c r="F156" s="6"/>
      <c r="G156" s="7"/>
      <c r="H156" s="6"/>
      <c r="I156" s="9"/>
      <c r="J156" s="6"/>
      <c r="K156" s="6"/>
      <c r="L156" s="10"/>
      <c r="M156" s="6"/>
      <c r="N156" s="11"/>
      <c r="O156" s="6"/>
      <c r="P156" s="12"/>
      <c r="Q156" s="9"/>
      <c r="R156" s="12">
        <f>SUM(R153:R155)</f>
        <v>1985940</v>
      </c>
      <c r="S156" s="13">
        <f t="shared" si="17"/>
        <v>198.59400000000002</v>
      </c>
      <c r="T156" s="13">
        <f t="shared" si="24"/>
        <v>178.73460000000003</v>
      </c>
      <c r="U156" s="20">
        <f t="shared" si="18"/>
        <v>19.859399999999994</v>
      </c>
      <c r="V156" s="10"/>
      <c r="W156" s="14"/>
      <c r="X156" s="14"/>
      <c r="Y156" s="14"/>
    </row>
    <row r="157" spans="1:25" s="5" customFormat="1" ht="24.75" thickBot="1" x14ac:dyDescent="0.55000000000000004">
      <c r="A157" s="45">
        <v>70</v>
      </c>
      <c r="B157" s="7" t="s">
        <v>123</v>
      </c>
      <c r="C157" s="7" t="s">
        <v>185</v>
      </c>
      <c r="D157" s="7" t="s">
        <v>121</v>
      </c>
      <c r="E157" s="26" t="s">
        <v>419</v>
      </c>
      <c r="F157" s="6" t="s">
        <v>267</v>
      </c>
      <c r="G157" s="7" t="s">
        <v>230</v>
      </c>
      <c r="H157" s="6" t="s">
        <v>328</v>
      </c>
      <c r="I157" s="9"/>
      <c r="J157" s="6" t="s">
        <v>347</v>
      </c>
      <c r="K157" s="6" t="s">
        <v>292</v>
      </c>
      <c r="L157" s="10" t="s">
        <v>20</v>
      </c>
      <c r="M157" s="6" t="s">
        <v>24</v>
      </c>
      <c r="N157" s="11" t="s">
        <v>23</v>
      </c>
      <c r="O157" s="6" t="s">
        <v>108</v>
      </c>
      <c r="P157" s="12">
        <f>M157*400+N157*100+O157</f>
        <v>1494</v>
      </c>
      <c r="Q157" s="9">
        <v>330</v>
      </c>
      <c r="R157" s="12">
        <f>P157*Q157</f>
        <v>493020</v>
      </c>
      <c r="S157" s="13">
        <f t="shared" ref="S157:S220" si="25">R157*0.01%</f>
        <v>49.302</v>
      </c>
      <c r="T157" s="13">
        <f t="shared" si="24"/>
        <v>44.3718</v>
      </c>
      <c r="U157" s="20">
        <f t="shared" ref="U157:U220" si="26">S157-T157</f>
        <v>4.9301999999999992</v>
      </c>
      <c r="V157" s="10"/>
      <c r="W157" s="14"/>
      <c r="X157" s="14"/>
      <c r="Y157" s="14"/>
    </row>
    <row r="158" spans="1:25" s="5" customFormat="1" ht="23.25" x14ac:dyDescent="0.5">
      <c r="A158" s="51">
        <v>71</v>
      </c>
      <c r="B158" s="7" t="s">
        <v>123</v>
      </c>
      <c r="C158" s="7" t="s">
        <v>186</v>
      </c>
      <c r="D158" s="7" t="s">
        <v>121</v>
      </c>
      <c r="E158" s="28" t="s">
        <v>420</v>
      </c>
      <c r="F158" s="6" t="s">
        <v>57</v>
      </c>
      <c r="G158" s="7" t="s">
        <v>230</v>
      </c>
      <c r="H158" s="6" t="s">
        <v>343</v>
      </c>
      <c r="I158" s="9"/>
      <c r="J158" s="6" t="s">
        <v>22</v>
      </c>
      <c r="K158" s="6" t="s">
        <v>292</v>
      </c>
      <c r="L158" s="10" t="s">
        <v>20</v>
      </c>
      <c r="M158" s="6" t="s">
        <v>39</v>
      </c>
      <c r="N158" s="11" t="s">
        <v>355</v>
      </c>
      <c r="O158" s="6" t="s">
        <v>75</v>
      </c>
      <c r="P158" s="12">
        <f>M158*400+N158*100+O158</f>
        <v>7657</v>
      </c>
      <c r="Q158" s="9">
        <v>330</v>
      </c>
      <c r="R158" s="12">
        <f>P158*Q158</f>
        <v>2526810</v>
      </c>
      <c r="S158" s="13">
        <f t="shared" si="25"/>
        <v>252.68100000000001</v>
      </c>
      <c r="T158" s="13">
        <f t="shared" si="24"/>
        <v>227.41290000000001</v>
      </c>
      <c r="U158" s="20">
        <f t="shared" si="26"/>
        <v>25.268100000000004</v>
      </c>
      <c r="V158" s="10"/>
      <c r="W158" s="14"/>
      <c r="X158" s="14"/>
      <c r="Y158" s="14"/>
    </row>
    <row r="159" spans="1:25" s="5" customFormat="1" ht="23.25" x14ac:dyDescent="0.5">
      <c r="A159" s="52"/>
      <c r="B159" s="7"/>
      <c r="C159" s="7"/>
      <c r="D159" s="7"/>
      <c r="E159" s="8"/>
      <c r="F159" s="6"/>
      <c r="G159" s="7" t="s">
        <v>230</v>
      </c>
      <c r="H159" s="6" t="s">
        <v>330</v>
      </c>
      <c r="I159" s="9"/>
      <c r="J159" s="6" t="s">
        <v>42</v>
      </c>
      <c r="K159" s="6" t="s">
        <v>292</v>
      </c>
      <c r="L159" s="10" t="s">
        <v>20</v>
      </c>
      <c r="M159" s="6" t="s">
        <v>23</v>
      </c>
      <c r="N159" s="11" t="s">
        <v>23</v>
      </c>
      <c r="O159" s="6" t="s">
        <v>49</v>
      </c>
      <c r="P159" s="12">
        <f>M159*400+N159*100+O159</f>
        <v>1029</v>
      </c>
      <c r="Q159" s="9">
        <v>330</v>
      </c>
      <c r="R159" s="12">
        <f>P159*Q159</f>
        <v>339570</v>
      </c>
      <c r="S159" s="13">
        <f t="shared" si="25"/>
        <v>33.957000000000001</v>
      </c>
      <c r="T159" s="13">
        <f t="shared" si="24"/>
        <v>30.561300000000003</v>
      </c>
      <c r="U159" s="20">
        <f t="shared" si="26"/>
        <v>3.3956999999999979</v>
      </c>
      <c r="V159" s="10"/>
      <c r="W159" s="14"/>
      <c r="X159" s="14"/>
      <c r="Y159" s="14"/>
    </row>
    <row r="160" spans="1:25" s="5" customFormat="1" ht="23.25" x14ac:dyDescent="0.5">
      <c r="A160" s="52"/>
      <c r="B160" s="7"/>
      <c r="C160" s="7"/>
      <c r="D160" s="7"/>
      <c r="E160" s="8"/>
      <c r="F160" s="6"/>
      <c r="G160" s="7" t="s">
        <v>230</v>
      </c>
      <c r="H160" s="6" t="s">
        <v>343</v>
      </c>
      <c r="I160" s="9"/>
      <c r="J160" s="6" t="s">
        <v>23</v>
      </c>
      <c r="K160" s="6" t="s">
        <v>292</v>
      </c>
      <c r="L160" s="10" t="s">
        <v>20</v>
      </c>
      <c r="M160" s="6" t="s">
        <v>37</v>
      </c>
      <c r="N160" s="11" t="s">
        <v>23</v>
      </c>
      <c r="O160" s="6" t="s">
        <v>55</v>
      </c>
      <c r="P160" s="12">
        <f>M160*400+N160*100+O160</f>
        <v>7035</v>
      </c>
      <c r="Q160" s="9">
        <v>330</v>
      </c>
      <c r="R160" s="12">
        <f>P160*Q160</f>
        <v>2321550</v>
      </c>
      <c r="S160" s="13">
        <f t="shared" si="25"/>
        <v>232.155</v>
      </c>
      <c r="T160" s="13">
        <f t="shared" si="24"/>
        <v>208.93950000000001</v>
      </c>
      <c r="U160" s="20">
        <f t="shared" si="26"/>
        <v>23.215499999999992</v>
      </c>
      <c r="V160" s="10"/>
      <c r="W160" s="14"/>
      <c r="X160" s="14"/>
      <c r="Y160" s="14"/>
    </row>
    <row r="161" spans="1:25" s="5" customFormat="1" ht="23.25" x14ac:dyDescent="0.5">
      <c r="A161" s="53"/>
      <c r="B161" s="7"/>
      <c r="C161" s="7"/>
      <c r="D161" s="7"/>
      <c r="E161" s="8"/>
      <c r="F161" s="6"/>
      <c r="G161" s="7"/>
      <c r="H161" s="6"/>
      <c r="I161" s="9"/>
      <c r="J161" s="6"/>
      <c r="K161" s="6"/>
      <c r="L161" s="10"/>
      <c r="M161" s="6"/>
      <c r="N161" s="11"/>
      <c r="O161" s="6"/>
      <c r="P161" s="12"/>
      <c r="Q161" s="9"/>
      <c r="R161" s="12">
        <f>SUM(R158:R160)</f>
        <v>5187930</v>
      </c>
      <c r="S161" s="13">
        <f t="shared" si="25"/>
        <v>518.79300000000001</v>
      </c>
      <c r="T161" s="13">
        <f t="shared" si="24"/>
        <v>466.91370000000001</v>
      </c>
      <c r="U161" s="20">
        <f t="shared" si="26"/>
        <v>51.879300000000001</v>
      </c>
      <c r="V161" s="10"/>
      <c r="W161" s="14"/>
      <c r="X161" s="14"/>
      <c r="Y161" s="14"/>
    </row>
    <row r="162" spans="1:25" s="5" customFormat="1" ht="24.75" thickBot="1" x14ac:dyDescent="0.55000000000000004">
      <c r="A162" s="51">
        <v>72</v>
      </c>
      <c r="B162" s="7" t="s">
        <v>127</v>
      </c>
      <c r="C162" s="7" t="s">
        <v>187</v>
      </c>
      <c r="D162" s="7" t="s">
        <v>121</v>
      </c>
      <c r="E162" s="26" t="s">
        <v>421</v>
      </c>
      <c r="F162" s="6" t="s">
        <v>53</v>
      </c>
      <c r="G162" s="7" t="s">
        <v>230</v>
      </c>
      <c r="H162" s="6" t="s">
        <v>331</v>
      </c>
      <c r="I162" s="9"/>
      <c r="J162" s="6" t="s">
        <v>44</v>
      </c>
      <c r="K162" s="6" t="s">
        <v>292</v>
      </c>
      <c r="L162" s="10" t="s">
        <v>20</v>
      </c>
      <c r="M162" s="6" t="s">
        <v>30</v>
      </c>
      <c r="N162" s="11" t="s">
        <v>22</v>
      </c>
      <c r="O162" s="6" t="s">
        <v>36</v>
      </c>
      <c r="P162" s="12">
        <f>M162*400+N162*100+O162</f>
        <v>3716</v>
      </c>
      <c r="Q162" s="9">
        <v>330</v>
      </c>
      <c r="R162" s="12">
        <f>P162*Q162</f>
        <v>1226280</v>
      </c>
      <c r="S162" s="13">
        <f t="shared" si="25"/>
        <v>122.628</v>
      </c>
      <c r="T162" s="13">
        <f t="shared" si="24"/>
        <v>110.3652</v>
      </c>
      <c r="U162" s="20">
        <f t="shared" si="26"/>
        <v>12.262799999999999</v>
      </c>
      <c r="V162" s="10"/>
      <c r="W162" s="14"/>
      <c r="X162" s="14"/>
      <c r="Y162" s="14"/>
    </row>
    <row r="163" spans="1:25" s="5" customFormat="1" ht="23.25" x14ac:dyDescent="0.5">
      <c r="A163" s="52"/>
      <c r="B163" s="54" t="s">
        <v>501</v>
      </c>
      <c r="C163" s="55"/>
      <c r="D163" s="56"/>
      <c r="E163" s="8"/>
      <c r="F163" s="6"/>
      <c r="G163" s="7" t="s">
        <v>230</v>
      </c>
      <c r="H163" s="6" t="s">
        <v>330</v>
      </c>
      <c r="I163" s="9"/>
      <c r="J163" s="6" t="s">
        <v>61</v>
      </c>
      <c r="K163" s="6" t="s">
        <v>292</v>
      </c>
      <c r="L163" s="10" t="s">
        <v>20</v>
      </c>
      <c r="M163" s="6" t="s">
        <v>25</v>
      </c>
      <c r="N163" s="11" t="s">
        <v>22</v>
      </c>
      <c r="O163" s="6" t="s">
        <v>24</v>
      </c>
      <c r="P163" s="12">
        <f>M163*400+N163*100+O163</f>
        <v>1703</v>
      </c>
      <c r="Q163" s="9">
        <v>330</v>
      </c>
      <c r="R163" s="12">
        <f>P163*Q163</f>
        <v>561990</v>
      </c>
      <c r="S163" s="13">
        <f t="shared" si="25"/>
        <v>56.199000000000005</v>
      </c>
      <c r="T163" s="13">
        <f t="shared" si="24"/>
        <v>50.579100000000004</v>
      </c>
      <c r="U163" s="20">
        <f t="shared" si="26"/>
        <v>5.6199000000000012</v>
      </c>
      <c r="V163" s="10"/>
      <c r="W163" s="14"/>
      <c r="X163" s="14"/>
      <c r="Y163" s="14"/>
    </row>
    <row r="164" spans="1:25" s="5" customFormat="1" ht="23.25" x14ac:dyDescent="0.5">
      <c r="A164" s="53"/>
      <c r="B164" s="7"/>
      <c r="C164" s="7"/>
      <c r="D164" s="7"/>
      <c r="E164" s="8"/>
      <c r="F164" s="6"/>
      <c r="G164" s="7"/>
      <c r="H164" s="6"/>
      <c r="I164" s="9"/>
      <c r="J164" s="6"/>
      <c r="K164" s="6"/>
      <c r="L164" s="10"/>
      <c r="M164" s="6"/>
      <c r="N164" s="11"/>
      <c r="O164" s="6"/>
      <c r="P164" s="12"/>
      <c r="Q164" s="9"/>
      <c r="R164" s="12">
        <f>SUM(R162:R163)</f>
        <v>1788270</v>
      </c>
      <c r="S164" s="13">
        <f t="shared" si="25"/>
        <v>178.827</v>
      </c>
      <c r="T164" s="13">
        <f t="shared" si="24"/>
        <v>160.9443</v>
      </c>
      <c r="U164" s="20">
        <f t="shared" si="26"/>
        <v>17.8827</v>
      </c>
      <c r="V164" s="10"/>
      <c r="W164" s="14"/>
      <c r="X164" s="14"/>
      <c r="Y164" s="14"/>
    </row>
    <row r="165" spans="1:25" s="5" customFormat="1" ht="24.75" thickBot="1" x14ac:dyDescent="0.55000000000000004">
      <c r="A165" s="45">
        <v>73</v>
      </c>
      <c r="B165" s="7" t="s">
        <v>127</v>
      </c>
      <c r="C165" s="7" t="s">
        <v>188</v>
      </c>
      <c r="D165" s="7" t="s">
        <v>121</v>
      </c>
      <c r="E165" s="26" t="s">
        <v>422</v>
      </c>
      <c r="F165" s="6" t="s">
        <v>268</v>
      </c>
      <c r="G165" s="7" t="s">
        <v>230</v>
      </c>
      <c r="H165" s="6" t="s">
        <v>319</v>
      </c>
      <c r="I165" s="9"/>
      <c r="J165" s="6" t="s">
        <v>48</v>
      </c>
      <c r="K165" s="6" t="s">
        <v>292</v>
      </c>
      <c r="L165" s="10" t="s">
        <v>20</v>
      </c>
      <c r="M165" s="6" t="s">
        <v>29</v>
      </c>
      <c r="N165" s="11" t="s">
        <v>23</v>
      </c>
      <c r="O165" s="6" t="s">
        <v>21</v>
      </c>
      <c r="P165" s="12">
        <f t="shared" ref="P165:P170" si="27">M165*400+N165*100+O165</f>
        <v>3444</v>
      </c>
      <c r="Q165" s="9">
        <v>330</v>
      </c>
      <c r="R165" s="12">
        <f t="shared" ref="R165:R170" si="28">P165*Q165</f>
        <v>1136520</v>
      </c>
      <c r="S165" s="13">
        <f t="shared" si="25"/>
        <v>113.652</v>
      </c>
      <c r="T165" s="13">
        <f t="shared" si="24"/>
        <v>102.2868</v>
      </c>
      <c r="U165" s="20">
        <f t="shared" si="26"/>
        <v>11.365200000000002</v>
      </c>
      <c r="V165" s="10"/>
      <c r="W165" s="14"/>
      <c r="X165" s="14"/>
      <c r="Y165" s="14"/>
    </row>
    <row r="166" spans="1:25" s="5" customFormat="1" ht="24.75" thickBot="1" x14ac:dyDescent="0.55000000000000004">
      <c r="A166" s="45">
        <v>74</v>
      </c>
      <c r="B166" s="7" t="s">
        <v>120</v>
      </c>
      <c r="C166" s="7" t="s">
        <v>189</v>
      </c>
      <c r="D166" s="7" t="s">
        <v>121</v>
      </c>
      <c r="E166" s="26" t="s">
        <v>423</v>
      </c>
      <c r="F166" s="6" t="s">
        <v>264</v>
      </c>
      <c r="G166" s="7" t="s">
        <v>230</v>
      </c>
      <c r="H166" s="6" t="s">
        <v>328</v>
      </c>
      <c r="I166" s="9"/>
      <c r="J166" s="6" t="s">
        <v>270</v>
      </c>
      <c r="K166" s="6" t="s">
        <v>292</v>
      </c>
      <c r="L166" s="10" t="s">
        <v>20</v>
      </c>
      <c r="M166" s="6" t="s">
        <v>22</v>
      </c>
      <c r="N166" s="11" t="s">
        <v>23</v>
      </c>
      <c r="O166" s="6" t="s">
        <v>103</v>
      </c>
      <c r="P166" s="12">
        <f t="shared" si="27"/>
        <v>687</v>
      </c>
      <c r="Q166" s="9">
        <v>330</v>
      </c>
      <c r="R166" s="12">
        <f t="shared" si="28"/>
        <v>226710</v>
      </c>
      <c r="S166" s="13">
        <f t="shared" si="25"/>
        <v>22.670999999999999</v>
      </c>
      <c r="T166" s="13">
        <f t="shared" si="24"/>
        <v>20.4039</v>
      </c>
      <c r="U166" s="20">
        <f t="shared" si="26"/>
        <v>2.2670999999999992</v>
      </c>
      <c r="V166" s="10"/>
      <c r="W166" s="14"/>
      <c r="X166" s="14"/>
      <c r="Y166" s="14"/>
    </row>
    <row r="167" spans="1:25" s="5" customFormat="1" ht="24.75" thickBot="1" x14ac:dyDescent="0.55000000000000004">
      <c r="A167" s="51">
        <v>75</v>
      </c>
      <c r="B167" s="7" t="s">
        <v>127</v>
      </c>
      <c r="C167" s="7" t="s">
        <v>190</v>
      </c>
      <c r="D167" s="7" t="s">
        <v>155</v>
      </c>
      <c r="E167" s="26" t="s">
        <v>424</v>
      </c>
      <c r="F167" s="6" t="s">
        <v>269</v>
      </c>
      <c r="G167" s="7" t="s">
        <v>230</v>
      </c>
      <c r="H167" s="6" t="s">
        <v>312</v>
      </c>
      <c r="I167" s="9"/>
      <c r="J167" s="6" t="s">
        <v>41</v>
      </c>
      <c r="K167" s="6" t="s">
        <v>292</v>
      </c>
      <c r="L167" s="10" t="s">
        <v>20</v>
      </c>
      <c r="M167" s="6" t="s">
        <v>24</v>
      </c>
      <c r="N167" s="11" t="s">
        <v>23</v>
      </c>
      <c r="O167" s="6" t="s">
        <v>49</v>
      </c>
      <c r="P167" s="12">
        <f t="shared" si="27"/>
        <v>1429</v>
      </c>
      <c r="Q167" s="9">
        <v>330</v>
      </c>
      <c r="R167" s="12">
        <f t="shared" si="28"/>
        <v>471570</v>
      </c>
      <c r="S167" s="13">
        <f t="shared" si="25"/>
        <v>47.157000000000004</v>
      </c>
      <c r="T167" s="13">
        <f t="shared" si="24"/>
        <v>42.441300000000005</v>
      </c>
      <c r="U167" s="20">
        <f t="shared" si="26"/>
        <v>4.7156999999999982</v>
      </c>
      <c r="V167" s="10"/>
      <c r="W167" s="14"/>
      <c r="X167" s="14"/>
      <c r="Y167" s="14"/>
    </row>
    <row r="168" spans="1:25" s="5" customFormat="1" ht="23.25" x14ac:dyDescent="0.5">
      <c r="A168" s="52"/>
      <c r="B168" s="7"/>
      <c r="C168" s="7"/>
      <c r="D168" s="7"/>
      <c r="E168" s="8"/>
      <c r="F168" s="6"/>
      <c r="G168" s="7" t="s">
        <v>230</v>
      </c>
      <c r="H168" s="6" t="s">
        <v>328</v>
      </c>
      <c r="I168" s="9"/>
      <c r="J168" s="6" t="s">
        <v>116</v>
      </c>
      <c r="K168" s="6" t="s">
        <v>292</v>
      </c>
      <c r="L168" s="10" t="s">
        <v>20</v>
      </c>
      <c r="M168" s="6" t="s">
        <v>355</v>
      </c>
      <c r="N168" s="11" t="s">
        <v>23</v>
      </c>
      <c r="O168" s="6" t="s">
        <v>93</v>
      </c>
      <c r="P168" s="12">
        <f t="shared" si="27"/>
        <v>276</v>
      </c>
      <c r="Q168" s="9">
        <v>330</v>
      </c>
      <c r="R168" s="12">
        <f t="shared" si="28"/>
        <v>91080</v>
      </c>
      <c r="S168" s="13">
        <f t="shared" si="25"/>
        <v>9.1080000000000005</v>
      </c>
      <c r="T168" s="13">
        <f t="shared" si="24"/>
        <v>8.1972000000000005</v>
      </c>
      <c r="U168" s="20">
        <f t="shared" si="26"/>
        <v>0.91080000000000005</v>
      </c>
      <c r="V168" s="10"/>
      <c r="W168" s="14"/>
      <c r="X168" s="14"/>
      <c r="Y168" s="14"/>
    </row>
    <row r="169" spans="1:25" s="5" customFormat="1" ht="23.25" x14ac:dyDescent="0.5">
      <c r="A169" s="52"/>
      <c r="B169" s="7"/>
      <c r="C169" s="7"/>
      <c r="D169" s="7"/>
      <c r="E169" s="8"/>
      <c r="F169" s="6"/>
      <c r="G169" s="7" t="s">
        <v>230</v>
      </c>
      <c r="H169" s="6" t="s">
        <v>328</v>
      </c>
      <c r="I169" s="9"/>
      <c r="J169" s="6" t="s">
        <v>118</v>
      </c>
      <c r="K169" s="6" t="s">
        <v>292</v>
      </c>
      <c r="L169" s="10" t="s">
        <v>20</v>
      </c>
      <c r="M169" s="6" t="s">
        <v>355</v>
      </c>
      <c r="N169" s="11" t="s">
        <v>355</v>
      </c>
      <c r="O169" s="6" t="s">
        <v>112</v>
      </c>
      <c r="P169" s="12">
        <f t="shared" si="27"/>
        <v>98</v>
      </c>
      <c r="Q169" s="9">
        <v>330</v>
      </c>
      <c r="R169" s="12">
        <f t="shared" si="28"/>
        <v>32340</v>
      </c>
      <c r="S169" s="13">
        <f t="shared" si="25"/>
        <v>3.234</v>
      </c>
      <c r="T169" s="13">
        <f t="shared" si="24"/>
        <v>2.9106000000000001</v>
      </c>
      <c r="U169" s="20">
        <f t="shared" si="26"/>
        <v>0.32339999999999991</v>
      </c>
      <c r="V169" s="10"/>
      <c r="W169" s="14"/>
      <c r="X169" s="14"/>
      <c r="Y169" s="14"/>
    </row>
    <row r="170" spans="1:25" s="5" customFormat="1" ht="23.25" x14ac:dyDescent="0.5">
      <c r="A170" s="52"/>
      <c r="B170" s="7"/>
      <c r="C170" s="7"/>
      <c r="D170" s="7"/>
      <c r="E170" s="8"/>
      <c r="F170" s="6"/>
      <c r="G170" s="7" t="s">
        <v>230</v>
      </c>
      <c r="H170" s="6" t="s">
        <v>328</v>
      </c>
      <c r="I170" s="9"/>
      <c r="J170" s="6" t="s">
        <v>115</v>
      </c>
      <c r="K170" s="6" t="s">
        <v>292</v>
      </c>
      <c r="L170" s="10" t="s">
        <v>20</v>
      </c>
      <c r="M170" s="6" t="s">
        <v>355</v>
      </c>
      <c r="N170" s="11" t="s">
        <v>23</v>
      </c>
      <c r="O170" s="6" t="s">
        <v>78</v>
      </c>
      <c r="P170" s="12">
        <f t="shared" si="27"/>
        <v>260</v>
      </c>
      <c r="Q170" s="9">
        <v>330</v>
      </c>
      <c r="R170" s="12">
        <f t="shared" si="28"/>
        <v>85800</v>
      </c>
      <c r="S170" s="13">
        <f t="shared" si="25"/>
        <v>8.58</v>
      </c>
      <c r="T170" s="13">
        <f t="shared" si="24"/>
        <v>7.7220000000000004</v>
      </c>
      <c r="U170" s="20">
        <f t="shared" si="26"/>
        <v>0.85799999999999965</v>
      </c>
      <c r="V170" s="10"/>
      <c r="W170" s="14"/>
      <c r="X170" s="14"/>
      <c r="Y170" s="14"/>
    </row>
    <row r="171" spans="1:25" s="5" customFormat="1" ht="23.25" x14ac:dyDescent="0.5">
      <c r="A171" s="53"/>
      <c r="B171" s="7"/>
      <c r="C171" s="7"/>
      <c r="D171" s="7"/>
      <c r="E171" s="8"/>
      <c r="F171" s="6"/>
      <c r="G171" s="7"/>
      <c r="H171" s="6"/>
      <c r="I171" s="9"/>
      <c r="J171" s="6"/>
      <c r="K171" s="6"/>
      <c r="L171" s="10"/>
      <c r="M171" s="6"/>
      <c r="N171" s="11"/>
      <c r="O171" s="6"/>
      <c r="P171" s="12"/>
      <c r="Q171" s="9"/>
      <c r="R171" s="12">
        <f>SUM(R167:R170)</f>
        <v>680790</v>
      </c>
      <c r="S171" s="13">
        <f t="shared" si="25"/>
        <v>68.079000000000008</v>
      </c>
      <c r="T171" s="13">
        <f t="shared" si="24"/>
        <v>61.271100000000011</v>
      </c>
      <c r="U171" s="20">
        <f t="shared" si="26"/>
        <v>6.8078999999999965</v>
      </c>
      <c r="V171" s="10"/>
      <c r="W171" s="14"/>
      <c r="X171" s="14"/>
      <c r="Y171" s="14"/>
    </row>
    <row r="172" spans="1:25" s="5" customFormat="1" ht="24.75" thickBot="1" x14ac:dyDescent="0.55000000000000004">
      <c r="A172" s="45">
        <v>76</v>
      </c>
      <c r="B172" s="7" t="s">
        <v>120</v>
      </c>
      <c r="C172" s="7" t="s">
        <v>191</v>
      </c>
      <c r="D172" s="7" t="s">
        <v>121</v>
      </c>
      <c r="E172" s="26" t="s">
        <v>425</v>
      </c>
      <c r="F172" s="6" t="s">
        <v>258</v>
      </c>
      <c r="G172" s="7" t="s">
        <v>230</v>
      </c>
      <c r="H172" s="6" t="s">
        <v>339</v>
      </c>
      <c r="I172" s="9"/>
      <c r="J172" s="6" t="s">
        <v>29</v>
      </c>
      <c r="K172" s="6" t="s">
        <v>292</v>
      </c>
      <c r="L172" s="10" t="s">
        <v>20</v>
      </c>
      <c r="M172" s="6" t="s">
        <v>30</v>
      </c>
      <c r="N172" s="11" t="s">
        <v>24</v>
      </c>
      <c r="O172" s="6" t="s">
        <v>106</v>
      </c>
      <c r="P172" s="12">
        <f>M172*400+N172*100+O172</f>
        <v>3990</v>
      </c>
      <c r="Q172" s="9">
        <v>330</v>
      </c>
      <c r="R172" s="12">
        <f>P172*Q172</f>
        <v>1316700</v>
      </c>
      <c r="S172" s="13">
        <f t="shared" si="25"/>
        <v>131.67000000000002</v>
      </c>
      <c r="T172" s="13">
        <f t="shared" si="24"/>
        <v>118.50300000000001</v>
      </c>
      <c r="U172" s="20">
        <f t="shared" si="26"/>
        <v>13.167000000000002</v>
      </c>
      <c r="V172" s="10"/>
      <c r="W172" s="14"/>
      <c r="X172" s="14"/>
      <c r="Y172" s="14"/>
    </row>
    <row r="173" spans="1:25" s="5" customFormat="1" ht="24.75" thickBot="1" x14ac:dyDescent="0.55000000000000004">
      <c r="A173" s="51">
        <v>77</v>
      </c>
      <c r="B173" s="7" t="s">
        <v>127</v>
      </c>
      <c r="C173" s="7" t="s">
        <v>192</v>
      </c>
      <c r="D173" s="7" t="s">
        <v>121</v>
      </c>
      <c r="E173" s="26" t="s">
        <v>426</v>
      </c>
      <c r="F173" s="6" t="s">
        <v>270</v>
      </c>
      <c r="G173" s="7" t="s">
        <v>230</v>
      </c>
      <c r="H173" s="6" t="s">
        <v>328</v>
      </c>
      <c r="I173" s="9"/>
      <c r="J173" s="6" t="s">
        <v>53</v>
      </c>
      <c r="K173" s="6" t="s">
        <v>292</v>
      </c>
      <c r="L173" s="10" t="s">
        <v>20</v>
      </c>
      <c r="M173" s="6" t="s">
        <v>22</v>
      </c>
      <c r="N173" s="11" t="s">
        <v>22</v>
      </c>
      <c r="O173" s="6" t="s">
        <v>40</v>
      </c>
      <c r="P173" s="12">
        <f>M173*400+N173*100+O173</f>
        <v>520</v>
      </c>
      <c r="Q173" s="9">
        <v>330</v>
      </c>
      <c r="R173" s="12">
        <f>P173*Q173</f>
        <v>171600</v>
      </c>
      <c r="S173" s="13">
        <f t="shared" si="25"/>
        <v>17.16</v>
      </c>
      <c r="T173" s="13">
        <f t="shared" si="24"/>
        <v>15.444000000000001</v>
      </c>
      <c r="U173" s="20">
        <f t="shared" si="26"/>
        <v>1.7159999999999993</v>
      </c>
      <c r="V173" s="10"/>
      <c r="W173" s="14"/>
      <c r="X173" s="14"/>
      <c r="Y173" s="14"/>
    </row>
    <row r="174" spans="1:25" s="5" customFormat="1" ht="23.25" x14ac:dyDescent="0.5">
      <c r="A174" s="52"/>
      <c r="B174" s="7"/>
      <c r="C174" s="7"/>
      <c r="D174" s="7"/>
      <c r="E174" s="8"/>
      <c r="F174" s="6" t="s">
        <v>270</v>
      </c>
      <c r="G174" s="7" t="s">
        <v>230</v>
      </c>
      <c r="H174" s="6" t="s">
        <v>332</v>
      </c>
      <c r="I174" s="9"/>
      <c r="J174" s="6" t="s">
        <v>28</v>
      </c>
      <c r="K174" s="6" t="s">
        <v>292</v>
      </c>
      <c r="L174" s="10" t="s">
        <v>20</v>
      </c>
      <c r="M174" s="6" t="s">
        <v>355</v>
      </c>
      <c r="N174" s="11" t="s">
        <v>24</v>
      </c>
      <c r="O174" s="6" t="s">
        <v>77</v>
      </c>
      <c r="P174" s="12">
        <f>M174*400+N174*100+O174</f>
        <v>359</v>
      </c>
      <c r="Q174" s="9">
        <v>330</v>
      </c>
      <c r="R174" s="12">
        <f>P174*Q174</f>
        <v>118470</v>
      </c>
      <c r="S174" s="13">
        <f t="shared" si="25"/>
        <v>11.847000000000001</v>
      </c>
      <c r="T174" s="13">
        <f t="shared" si="24"/>
        <v>10.662300000000002</v>
      </c>
      <c r="U174" s="20">
        <f t="shared" si="26"/>
        <v>1.1846999999999994</v>
      </c>
      <c r="V174" s="10"/>
      <c r="W174" s="14"/>
      <c r="X174" s="14"/>
      <c r="Y174" s="14"/>
    </row>
    <row r="175" spans="1:25" s="5" customFormat="1" ht="23.25" x14ac:dyDescent="0.5">
      <c r="A175" s="53"/>
      <c r="B175" s="7"/>
      <c r="C175" s="7"/>
      <c r="D175" s="7"/>
      <c r="E175" s="8"/>
      <c r="F175" s="6"/>
      <c r="G175" s="7"/>
      <c r="H175" s="6"/>
      <c r="I175" s="9"/>
      <c r="J175" s="6"/>
      <c r="K175" s="6"/>
      <c r="L175" s="10"/>
      <c r="M175" s="6"/>
      <c r="N175" s="11"/>
      <c r="O175" s="6"/>
      <c r="P175" s="12"/>
      <c r="Q175" s="9"/>
      <c r="R175" s="12">
        <f>SUM(R172:R174)</f>
        <v>1606770</v>
      </c>
      <c r="S175" s="13">
        <f t="shared" si="25"/>
        <v>160.67700000000002</v>
      </c>
      <c r="T175" s="13">
        <f t="shared" si="24"/>
        <v>144.60930000000002</v>
      </c>
      <c r="U175" s="20">
        <f t="shared" si="26"/>
        <v>16.067700000000002</v>
      </c>
      <c r="V175" s="10"/>
      <c r="W175" s="14"/>
      <c r="X175" s="14"/>
      <c r="Y175" s="14"/>
    </row>
    <row r="176" spans="1:25" s="5" customFormat="1" ht="24.75" thickBot="1" x14ac:dyDescent="0.55000000000000004">
      <c r="A176" s="45">
        <v>78</v>
      </c>
      <c r="B176" s="7" t="s">
        <v>120</v>
      </c>
      <c r="C176" s="7" t="s">
        <v>193</v>
      </c>
      <c r="D176" s="7" t="s">
        <v>121</v>
      </c>
      <c r="E176" s="26" t="s">
        <v>427</v>
      </c>
      <c r="F176" s="6" t="s">
        <v>271</v>
      </c>
      <c r="G176" s="7" t="s">
        <v>230</v>
      </c>
      <c r="H176" s="6" t="s">
        <v>337</v>
      </c>
      <c r="I176" s="9"/>
      <c r="J176" s="6" t="s">
        <v>41</v>
      </c>
      <c r="K176" s="6" t="s">
        <v>292</v>
      </c>
      <c r="L176" s="10" t="s">
        <v>20</v>
      </c>
      <c r="M176" s="6" t="s">
        <v>26</v>
      </c>
      <c r="N176" s="11" t="s">
        <v>355</v>
      </c>
      <c r="O176" s="6" t="s">
        <v>32</v>
      </c>
      <c r="P176" s="12">
        <f>M176*400+N176*100+O176</f>
        <v>2011</v>
      </c>
      <c r="Q176" s="9">
        <v>330</v>
      </c>
      <c r="R176" s="12">
        <f>P176*Q176</f>
        <v>663630</v>
      </c>
      <c r="S176" s="13">
        <f t="shared" si="25"/>
        <v>66.363</v>
      </c>
      <c r="T176" s="13">
        <f t="shared" si="24"/>
        <v>59.726700000000001</v>
      </c>
      <c r="U176" s="20">
        <f t="shared" si="26"/>
        <v>6.6362999999999985</v>
      </c>
      <c r="V176" s="10"/>
      <c r="W176" s="14"/>
      <c r="X176" s="14"/>
      <c r="Y176" s="14"/>
    </row>
    <row r="177" spans="1:25" s="5" customFormat="1" ht="24.75" thickBot="1" x14ac:dyDescent="0.55000000000000004">
      <c r="A177" s="45">
        <v>79</v>
      </c>
      <c r="B177" s="7" t="s">
        <v>127</v>
      </c>
      <c r="C177" s="7" t="s">
        <v>194</v>
      </c>
      <c r="D177" s="7" t="s">
        <v>121</v>
      </c>
      <c r="E177" s="26" t="s">
        <v>428</v>
      </c>
      <c r="F177" s="6" t="s">
        <v>272</v>
      </c>
      <c r="G177" s="7" t="s">
        <v>230</v>
      </c>
      <c r="H177" s="6" t="s">
        <v>338</v>
      </c>
      <c r="I177" s="9"/>
      <c r="J177" s="6" t="s">
        <v>43</v>
      </c>
      <c r="K177" s="6" t="s">
        <v>292</v>
      </c>
      <c r="L177" s="10" t="s">
        <v>20</v>
      </c>
      <c r="M177" s="6" t="s">
        <v>34</v>
      </c>
      <c r="N177" s="11" t="s">
        <v>23</v>
      </c>
      <c r="O177" s="6" t="s">
        <v>113</v>
      </c>
      <c r="P177" s="12">
        <f>M177*400+N177*100+O177</f>
        <v>5499</v>
      </c>
      <c r="Q177" s="9">
        <v>330</v>
      </c>
      <c r="R177" s="12">
        <f>P177*Q177</f>
        <v>1814670</v>
      </c>
      <c r="S177" s="13">
        <f t="shared" si="25"/>
        <v>181.46700000000001</v>
      </c>
      <c r="T177" s="13">
        <f t="shared" si="24"/>
        <v>163.3203</v>
      </c>
      <c r="U177" s="20">
        <f t="shared" si="26"/>
        <v>18.14670000000001</v>
      </c>
      <c r="V177" s="10"/>
      <c r="W177" s="14"/>
      <c r="X177" s="14"/>
      <c r="Y177" s="14"/>
    </row>
    <row r="178" spans="1:25" s="5" customFormat="1" ht="24.75" thickBot="1" x14ac:dyDescent="0.55000000000000004">
      <c r="A178" s="51">
        <v>80</v>
      </c>
      <c r="B178" s="7" t="s">
        <v>127</v>
      </c>
      <c r="C178" s="7" t="s">
        <v>195</v>
      </c>
      <c r="D178" s="7" t="s">
        <v>196</v>
      </c>
      <c r="E178" s="26" t="s">
        <v>429</v>
      </c>
      <c r="F178" s="6" t="s">
        <v>24</v>
      </c>
      <c r="G178" s="7" t="s">
        <v>230</v>
      </c>
      <c r="H178" s="6" t="s">
        <v>336</v>
      </c>
      <c r="I178" s="9"/>
      <c r="J178" s="6" t="s">
        <v>69</v>
      </c>
      <c r="K178" s="6" t="s">
        <v>292</v>
      </c>
      <c r="L178" s="10" t="s">
        <v>20</v>
      </c>
      <c r="M178" s="6" t="s">
        <v>24</v>
      </c>
      <c r="N178" s="11" t="s">
        <v>355</v>
      </c>
      <c r="O178" s="6" t="s">
        <v>105</v>
      </c>
      <c r="P178" s="12">
        <f>M178*400+N178*100+O178</f>
        <v>1289</v>
      </c>
      <c r="Q178" s="9">
        <v>330</v>
      </c>
      <c r="R178" s="12">
        <f>P178*Q178</f>
        <v>425370</v>
      </c>
      <c r="S178" s="13">
        <f t="shared" si="25"/>
        <v>42.536999999999999</v>
      </c>
      <c r="T178" s="13">
        <f t="shared" si="24"/>
        <v>38.283299999999997</v>
      </c>
      <c r="U178" s="20">
        <f t="shared" si="26"/>
        <v>4.253700000000002</v>
      </c>
      <c r="V178" s="10"/>
      <c r="W178" s="14"/>
      <c r="X178" s="14"/>
      <c r="Y178" s="14"/>
    </row>
    <row r="179" spans="1:25" s="5" customFormat="1" ht="23.25" x14ac:dyDescent="0.5">
      <c r="A179" s="52"/>
      <c r="B179" s="7"/>
      <c r="C179" s="7"/>
      <c r="D179" s="7"/>
      <c r="E179" s="8"/>
      <c r="F179" s="6"/>
      <c r="G179" s="7" t="s">
        <v>230</v>
      </c>
      <c r="H179" s="6" t="s">
        <v>325</v>
      </c>
      <c r="I179" s="9"/>
      <c r="J179" s="6" t="s">
        <v>41</v>
      </c>
      <c r="K179" s="6" t="s">
        <v>292</v>
      </c>
      <c r="L179" s="10" t="s">
        <v>20</v>
      </c>
      <c r="M179" s="6" t="s">
        <v>40</v>
      </c>
      <c r="N179" s="11" t="s">
        <v>22</v>
      </c>
      <c r="O179" s="6" t="s">
        <v>61</v>
      </c>
      <c r="P179" s="12">
        <f>M179*400+N179*100+O179</f>
        <v>8142</v>
      </c>
      <c r="Q179" s="9">
        <v>330</v>
      </c>
      <c r="R179" s="12">
        <f>P179*Q179</f>
        <v>2686860</v>
      </c>
      <c r="S179" s="13">
        <f t="shared" si="25"/>
        <v>268.68600000000004</v>
      </c>
      <c r="T179" s="13">
        <f t="shared" si="24"/>
        <v>241.81740000000005</v>
      </c>
      <c r="U179" s="20">
        <f t="shared" si="26"/>
        <v>26.868599999999986</v>
      </c>
      <c r="V179" s="10"/>
      <c r="W179" s="14"/>
      <c r="X179" s="14"/>
      <c r="Y179" s="14"/>
    </row>
    <row r="180" spans="1:25" s="5" customFormat="1" ht="23.25" x14ac:dyDescent="0.5">
      <c r="A180" s="52"/>
      <c r="B180" s="7"/>
      <c r="C180" s="7"/>
      <c r="D180" s="7"/>
      <c r="E180" s="8"/>
      <c r="F180" s="6"/>
      <c r="G180" s="7" t="s">
        <v>230</v>
      </c>
      <c r="H180" s="6" t="s">
        <v>329</v>
      </c>
      <c r="I180" s="9"/>
      <c r="J180" s="6" t="s">
        <v>52</v>
      </c>
      <c r="K180" s="6" t="s">
        <v>292</v>
      </c>
      <c r="L180" s="10" t="s">
        <v>20</v>
      </c>
      <c r="M180" s="6" t="s">
        <v>24</v>
      </c>
      <c r="N180" s="11" t="s">
        <v>22</v>
      </c>
      <c r="O180" s="6" t="s">
        <v>41</v>
      </c>
      <c r="P180" s="12">
        <f>M180*400+N180*100+O180</f>
        <v>1321</v>
      </c>
      <c r="Q180" s="9">
        <v>330</v>
      </c>
      <c r="R180" s="12">
        <f>P180*Q180</f>
        <v>435930</v>
      </c>
      <c r="S180" s="13">
        <f t="shared" si="25"/>
        <v>43.593000000000004</v>
      </c>
      <c r="T180" s="13">
        <f t="shared" si="24"/>
        <v>39.233700000000006</v>
      </c>
      <c r="U180" s="20">
        <f t="shared" si="26"/>
        <v>4.3592999999999975</v>
      </c>
      <c r="V180" s="10"/>
      <c r="W180" s="14"/>
      <c r="X180" s="14"/>
      <c r="Y180" s="14"/>
    </row>
    <row r="181" spans="1:25" s="5" customFormat="1" ht="23.25" x14ac:dyDescent="0.5">
      <c r="A181" s="53"/>
      <c r="B181" s="7"/>
      <c r="C181" s="7"/>
      <c r="D181" s="7"/>
      <c r="E181" s="8"/>
      <c r="F181" s="6"/>
      <c r="G181" s="7"/>
      <c r="H181" s="6"/>
      <c r="I181" s="9"/>
      <c r="J181" s="6"/>
      <c r="K181" s="6"/>
      <c r="L181" s="10"/>
      <c r="M181" s="6"/>
      <c r="N181" s="11"/>
      <c r="O181" s="6"/>
      <c r="P181" s="12"/>
      <c r="Q181" s="9"/>
      <c r="R181" s="12">
        <f>SUM(R178:R180)</f>
        <v>3548160</v>
      </c>
      <c r="S181" s="13">
        <f t="shared" si="25"/>
        <v>354.81600000000003</v>
      </c>
      <c r="T181" s="13">
        <f t="shared" si="24"/>
        <v>319.33440000000002</v>
      </c>
      <c r="U181" s="20">
        <f t="shared" si="26"/>
        <v>35.481600000000014</v>
      </c>
      <c r="V181" s="10"/>
      <c r="W181" s="14"/>
      <c r="X181" s="14"/>
      <c r="Y181" s="14"/>
    </row>
    <row r="182" spans="1:25" s="5" customFormat="1" ht="24.75" thickBot="1" x14ac:dyDescent="0.55000000000000004">
      <c r="A182" s="45">
        <v>81</v>
      </c>
      <c r="B182" s="7" t="s">
        <v>120</v>
      </c>
      <c r="C182" s="7" t="s">
        <v>504</v>
      </c>
      <c r="D182" s="7" t="s">
        <v>121</v>
      </c>
      <c r="E182" s="26" t="s">
        <v>430</v>
      </c>
      <c r="F182" s="6" t="s">
        <v>273</v>
      </c>
      <c r="G182" s="7" t="s">
        <v>230</v>
      </c>
      <c r="H182" s="6" t="s">
        <v>318</v>
      </c>
      <c r="I182" s="9"/>
      <c r="J182" s="6" t="s">
        <v>40</v>
      </c>
      <c r="K182" s="6" t="s">
        <v>292</v>
      </c>
      <c r="L182" s="10" t="s">
        <v>20</v>
      </c>
      <c r="M182" s="6" t="s">
        <v>30</v>
      </c>
      <c r="N182" s="11" t="s">
        <v>355</v>
      </c>
      <c r="O182" s="6" t="s">
        <v>35</v>
      </c>
      <c r="P182" s="12">
        <f t="shared" ref="P182:P188" si="29">M182*400+N182*100+O182</f>
        <v>3614</v>
      </c>
      <c r="Q182" s="9">
        <v>330</v>
      </c>
      <c r="R182" s="12">
        <f t="shared" ref="R182:R188" si="30">P182*Q182</f>
        <v>1192620</v>
      </c>
      <c r="S182" s="13">
        <f t="shared" si="25"/>
        <v>119.262</v>
      </c>
      <c r="T182" s="13">
        <f t="shared" si="24"/>
        <v>107.33580000000001</v>
      </c>
      <c r="U182" s="20">
        <f t="shared" si="26"/>
        <v>11.926199999999994</v>
      </c>
      <c r="V182" s="10" t="s">
        <v>505</v>
      </c>
      <c r="W182" s="14"/>
      <c r="X182" s="14"/>
      <c r="Y182" s="14"/>
    </row>
    <row r="183" spans="1:25" s="5" customFormat="1" ht="24.75" thickBot="1" x14ac:dyDescent="0.55000000000000004">
      <c r="A183" s="45">
        <v>82</v>
      </c>
      <c r="B183" s="7" t="s">
        <v>127</v>
      </c>
      <c r="C183" s="7" t="s">
        <v>197</v>
      </c>
      <c r="D183" s="7" t="s">
        <v>121</v>
      </c>
      <c r="E183" s="26" t="s">
        <v>431</v>
      </c>
      <c r="F183" s="6" t="s">
        <v>246</v>
      </c>
      <c r="G183" s="7" t="s">
        <v>230</v>
      </c>
      <c r="H183" s="6" t="s">
        <v>338</v>
      </c>
      <c r="I183" s="9"/>
      <c r="J183" s="6" t="s">
        <v>39</v>
      </c>
      <c r="K183" s="6" t="s">
        <v>292</v>
      </c>
      <c r="L183" s="10" t="s">
        <v>20</v>
      </c>
      <c r="M183" s="6" t="s">
        <v>34</v>
      </c>
      <c r="N183" s="11" t="s">
        <v>355</v>
      </c>
      <c r="O183" s="6" t="s">
        <v>101</v>
      </c>
      <c r="P183" s="12">
        <f t="shared" si="29"/>
        <v>5285</v>
      </c>
      <c r="Q183" s="9">
        <v>330</v>
      </c>
      <c r="R183" s="12">
        <f t="shared" si="30"/>
        <v>1744050</v>
      </c>
      <c r="S183" s="13">
        <f t="shared" si="25"/>
        <v>174.405</v>
      </c>
      <c r="T183" s="13">
        <f t="shared" si="24"/>
        <v>156.96450000000002</v>
      </c>
      <c r="U183" s="20">
        <f t="shared" si="26"/>
        <v>17.440499999999986</v>
      </c>
      <c r="V183" s="10"/>
      <c r="W183" s="14"/>
      <c r="X183" s="14"/>
      <c r="Y183" s="14"/>
    </row>
    <row r="184" spans="1:25" s="5" customFormat="1" ht="24.75" thickBot="1" x14ac:dyDescent="0.55000000000000004">
      <c r="A184" s="51">
        <v>83</v>
      </c>
      <c r="B184" s="7" t="s">
        <v>127</v>
      </c>
      <c r="C184" s="7" t="s">
        <v>198</v>
      </c>
      <c r="D184" s="7" t="s">
        <v>155</v>
      </c>
      <c r="E184" s="26" t="s">
        <v>432</v>
      </c>
      <c r="F184" s="6" t="s">
        <v>264</v>
      </c>
      <c r="G184" s="7" t="s">
        <v>230</v>
      </c>
      <c r="H184" s="6" t="s">
        <v>344</v>
      </c>
      <c r="I184" s="9"/>
      <c r="J184" s="6"/>
      <c r="K184" s="6" t="s">
        <v>292</v>
      </c>
      <c r="L184" s="10" t="s">
        <v>20</v>
      </c>
      <c r="M184" s="6" t="s">
        <v>25</v>
      </c>
      <c r="N184" s="11" t="s">
        <v>355</v>
      </c>
      <c r="O184" s="6" t="s">
        <v>355</v>
      </c>
      <c r="P184" s="12">
        <f t="shared" si="29"/>
        <v>1600</v>
      </c>
      <c r="Q184" s="9">
        <v>330</v>
      </c>
      <c r="R184" s="12">
        <f t="shared" si="30"/>
        <v>528000</v>
      </c>
      <c r="S184" s="13">
        <f t="shared" si="25"/>
        <v>52.800000000000004</v>
      </c>
      <c r="T184" s="13">
        <f t="shared" si="24"/>
        <v>47.52</v>
      </c>
      <c r="U184" s="20">
        <f t="shared" si="26"/>
        <v>5.2800000000000011</v>
      </c>
      <c r="V184" s="10"/>
      <c r="W184" s="14"/>
      <c r="X184" s="14"/>
      <c r="Y184" s="14"/>
    </row>
    <row r="185" spans="1:25" s="5" customFormat="1" ht="24.75" thickBot="1" x14ac:dyDescent="0.55000000000000004">
      <c r="A185" s="52"/>
      <c r="B185" s="7"/>
      <c r="C185" s="7"/>
      <c r="D185" s="7"/>
      <c r="E185" s="26"/>
      <c r="F185" s="6"/>
      <c r="G185" s="7" t="s">
        <v>230</v>
      </c>
      <c r="H185" s="6">
        <v>6490</v>
      </c>
      <c r="I185" s="9"/>
      <c r="J185" s="6">
        <v>61</v>
      </c>
      <c r="K185" s="6" t="s">
        <v>292</v>
      </c>
      <c r="L185" s="10" t="s">
        <v>20</v>
      </c>
      <c r="M185" s="6">
        <v>8</v>
      </c>
      <c r="N185" s="11" t="s">
        <v>22</v>
      </c>
      <c r="O185" s="6">
        <v>99</v>
      </c>
      <c r="P185" s="12">
        <f t="shared" ref="P185" si="31">M185*400+N185*100+O185</f>
        <v>3399</v>
      </c>
      <c r="Q185" s="9">
        <v>330</v>
      </c>
      <c r="R185" s="12">
        <f t="shared" ref="R185" si="32">P185*Q185</f>
        <v>1121670</v>
      </c>
      <c r="S185" s="13">
        <f t="shared" ref="S185:S186" si="33">R185*0.01%</f>
        <v>112.167</v>
      </c>
      <c r="T185" s="13">
        <f t="shared" ref="T185:T186" si="34">S185*90%</f>
        <v>100.9503</v>
      </c>
      <c r="U185" s="20">
        <f t="shared" ref="U185:U186" si="35">S185-T185</f>
        <v>11.216700000000003</v>
      </c>
      <c r="V185" s="10"/>
      <c r="W185" s="14"/>
      <c r="X185" s="14"/>
      <c r="Y185" s="14"/>
    </row>
    <row r="186" spans="1:25" s="5" customFormat="1" ht="24.75" thickBot="1" x14ac:dyDescent="0.55000000000000004">
      <c r="A186" s="53"/>
      <c r="B186" s="7"/>
      <c r="C186" s="7"/>
      <c r="D186" s="7"/>
      <c r="E186" s="26"/>
      <c r="F186" s="6"/>
      <c r="G186" s="7"/>
      <c r="H186" s="6"/>
      <c r="I186" s="9"/>
      <c r="J186" s="6"/>
      <c r="K186" s="6"/>
      <c r="L186" s="10"/>
      <c r="M186" s="6"/>
      <c r="N186" s="11"/>
      <c r="O186" s="6"/>
      <c r="P186" s="12"/>
      <c r="Q186" s="9"/>
      <c r="R186" s="12">
        <f>SUM(R184:R185)</f>
        <v>1649670</v>
      </c>
      <c r="S186" s="13">
        <f t="shared" si="33"/>
        <v>164.96700000000001</v>
      </c>
      <c r="T186" s="13">
        <f t="shared" si="34"/>
        <v>148.47030000000001</v>
      </c>
      <c r="U186" s="20">
        <f t="shared" si="35"/>
        <v>16.496700000000004</v>
      </c>
      <c r="V186" s="10"/>
      <c r="W186" s="14"/>
      <c r="X186" s="14"/>
      <c r="Y186" s="14"/>
    </row>
    <row r="187" spans="1:25" s="5" customFormat="1" ht="24.75" thickBot="1" x14ac:dyDescent="0.55000000000000004">
      <c r="A187" s="51">
        <v>84</v>
      </c>
      <c r="B187" s="7" t="s">
        <v>127</v>
      </c>
      <c r="C187" s="7" t="s">
        <v>199</v>
      </c>
      <c r="D187" s="7" t="s">
        <v>121</v>
      </c>
      <c r="E187" s="26" t="s">
        <v>433</v>
      </c>
      <c r="F187" s="6" t="s">
        <v>232</v>
      </c>
      <c r="G187" s="7" t="s">
        <v>230</v>
      </c>
      <c r="H187" s="6" t="s">
        <v>332</v>
      </c>
      <c r="I187" s="9"/>
      <c r="J187" s="6" t="s">
        <v>291</v>
      </c>
      <c r="K187" s="6" t="s">
        <v>292</v>
      </c>
      <c r="L187" s="10" t="s">
        <v>20</v>
      </c>
      <c r="M187" s="6" t="s">
        <v>22</v>
      </c>
      <c r="N187" s="11" t="s">
        <v>24</v>
      </c>
      <c r="O187" s="6" t="s">
        <v>55</v>
      </c>
      <c r="P187" s="12">
        <f t="shared" si="29"/>
        <v>735</v>
      </c>
      <c r="Q187" s="9">
        <v>330</v>
      </c>
      <c r="R187" s="12">
        <f t="shared" si="30"/>
        <v>242550</v>
      </c>
      <c r="S187" s="13">
        <f t="shared" si="25"/>
        <v>24.255000000000003</v>
      </c>
      <c r="T187" s="13">
        <f t="shared" si="24"/>
        <v>21.829500000000003</v>
      </c>
      <c r="U187" s="20">
        <f t="shared" si="26"/>
        <v>2.4254999999999995</v>
      </c>
      <c r="V187" s="10"/>
      <c r="W187" s="14"/>
      <c r="X187" s="14"/>
      <c r="Y187" s="14"/>
    </row>
    <row r="188" spans="1:25" s="5" customFormat="1" ht="23.25" x14ac:dyDescent="0.5">
      <c r="A188" s="52"/>
      <c r="B188" s="7"/>
      <c r="C188" s="7"/>
      <c r="D188" s="7"/>
      <c r="E188" s="8"/>
      <c r="F188" s="6"/>
      <c r="G188" s="7" t="s">
        <v>230</v>
      </c>
      <c r="H188" s="6" t="s">
        <v>332</v>
      </c>
      <c r="I188" s="9"/>
      <c r="J188" s="6" t="s">
        <v>294</v>
      </c>
      <c r="K188" s="6" t="s">
        <v>292</v>
      </c>
      <c r="L188" s="10" t="s">
        <v>20</v>
      </c>
      <c r="M188" s="6" t="s">
        <v>22</v>
      </c>
      <c r="N188" s="11" t="s">
        <v>23</v>
      </c>
      <c r="O188" s="6" t="s">
        <v>111</v>
      </c>
      <c r="P188" s="12">
        <f t="shared" si="29"/>
        <v>697</v>
      </c>
      <c r="Q188" s="9">
        <v>330</v>
      </c>
      <c r="R188" s="12">
        <f t="shared" si="30"/>
        <v>230010</v>
      </c>
      <c r="S188" s="13">
        <f t="shared" si="25"/>
        <v>23.001000000000001</v>
      </c>
      <c r="T188" s="13">
        <f t="shared" si="24"/>
        <v>20.700900000000001</v>
      </c>
      <c r="U188" s="20">
        <f t="shared" si="26"/>
        <v>2.3001000000000005</v>
      </c>
      <c r="V188" s="10"/>
      <c r="W188" s="14"/>
      <c r="X188" s="14"/>
      <c r="Y188" s="14"/>
    </row>
    <row r="189" spans="1:25" s="5" customFormat="1" ht="23.25" x14ac:dyDescent="0.5">
      <c r="A189" s="53"/>
      <c r="B189" s="7"/>
      <c r="C189" s="7"/>
      <c r="D189" s="7"/>
      <c r="E189" s="8"/>
      <c r="F189" s="6"/>
      <c r="G189" s="7"/>
      <c r="H189" s="6"/>
      <c r="I189" s="9"/>
      <c r="J189" s="6"/>
      <c r="K189" s="6"/>
      <c r="L189" s="10"/>
      <c r="M189" s="6"/>
      <c r="N189" s="11"/>
      <c r="O189" s="6"/>
      <c r="P189" s="12"/>
      <c r="Q189" s="9"/>
      <c r="R189" s="12">
        <f>SUM(R187:R188)</f>
        <v>472560</v>
      </c>
      <c r="S189" s="13">
        <f t="shared" si="25"/>
        <v>47.256</v>
      </c>
      <c r="T189" s="13">
        <f t="shared" si="24"/>
        <v>42.5304</v>
      </c>
      <c r="U189" s="20">
        <f t="shared" si="26"/>
        <v>4.7256</v>
      </c>
      <c r="V189" s="10"/>
      <c r="W189" s="14"/>
      <c r="X189" s="14"/>
      <c r="Y189" s="14"/>
    </row>
    <row r="190" spans="1:25" s="5" customFormat="1" ht="24.75" thickBot="1" x14ac:dyDescent="0.55000000000000004">
      <c r="A190" s="51">
        <v>85</v>
      </c>
      <c r="B190" s="7" t="s">
        <v>120</v>
      </c>
      <c r="C190" s="7" t="s">
        <v>200</v>
      </c>
      <c r="D190" s="7" t="s">
        <v>121</v>
      </c>
      <c r="E190" s="26" t="s">
        <v>434</v>
      </c>
      <c r="F190" s="6" t="s">
        <v>274</v>
      </c>
      <c r="G190" s="7" t="s">
        <v>230</v>
      </c>
      <c r="H190" s="6" t="s">
        <v>328</v>
      </c>
      <c r="I190" s="9"/>
      <c r="J190" s="6" t="s">
        <v>348</v>
      </c>
      <c r="K190" s="6" t="s">
        <v>292</v>
      </c>
      <c r="L190" s="10" t="s">
        <v>20</v>
      </c>
      <c r="M190" s="6" t="s">
        <v>23</v>
      </c>
      <c r="N190" s="11" t="s">
        <v>22</v>
      </c>
      <c r="O190" s="6" t="s">
        <v>84</v>
      </c>
      <c r="P190" s="12">
        <f>M190*400+N190*100+O190</f>
        <v>967</v>
      </c>
      <c r="Q190" s="9">
        <v>330</v>
      </c>
      <c r="R190" s="12">
        <f>P190*Q190</f>
        <v>319110</v>
      </c>
      <c r="S190" s="13">
        <f t="shared" si="25"/>
        <v>31.911000000000001</v>
      </c>
      <c r="T190" s="13">
        <f t="shared" si="24"/>
        <v>28.719900000000003</v>
      </c>
      <c r="U190" s="20">
        <f t="shared" si="26"/>
        <v>3.1910999999999987</v>
      </c>
      <c r="V190" s="10"/>
      <c r="W190" s="14"/>
      <c r="X190" s="14"/>
      <c r="Y190" s="14"/>
    </row>
    <row r="191" spans="1:25" s="5" customFormat="1" ht="23.25" x14ac:dyDescent="0.5">
      <c r="A191" s="52"/>
      <c r="B191" s="7"/>
      <c r="C191" s="7"/>
      <c r="D191" s="7"/>
      <c r="E191" s="8"/>
      <c r="F191" s="6"/>
      <c r="G191" s="7" t="s">
        <v>230</v>
      </c>
      <c r="H191" s="6" t="s">
        <v>336</v>
      </c>
      <c r="I191" s="9"/>
      <c r="J191" s="6" t="s">
        <v>71</v>
      </c>
      <c r="K191" s="6" t="s">
        <v>292</v>
      </c>
      <c r="L191" s="10" t="s">
        <v>20</v>
      </c>
      <c r="M191" s="6" t="s">
        <v>24</v>
      </c>
      <c r="N191" s="11" t="s">
        <v>24</v>
      </c>
      <c r="O191" s="6" t="s">
        <v>110</v>
      </c>
      <c r="P191" s="12">
        <f>M191*400+N191*100+O191</f>
        <v>1596</v>
      </c>
      <c r="Q191" s="9">
        <v>330</v>
      </c>
      <c r="R191" s="12">
        <f>P191*Q191</f>
        <v>526680</v>
      </c>
      <c r="S191" s="13">
        <f t="shared" si="25"/>
        <v>52.667999999999999</v>
      </c>
      <c r="T191" s="13">
        <f t="shared" si="24"/>
        <v>47.401200000000003</v>
      </c>
      <c r="U191" s="20">
        <f t="shared" si="26"/>
        <v>5.2667999999999964</v>
      </c>
      <c r="V191" s="10"/>
      <c r="W191" s="14"/>
      <c r="X191" s="14"/>
      <c r="Y191" s="14"/>
    </row>
    <row r="192" spans="1:25" s="5" customFormat="1" ht="23.25" x14ac:dyDescent="0.5">
      <c r="A192" s="53"/>
      <c r="B192" s="7"/>
      <c r="C192" s="7"/>
      <c r="D192" s="7"/>
      <c r="E192" s="8"/>
      <c r="F192" s="6"/>
      <c r="G192" s="7"/>
      <c r="H192" s="6"/>
      <c r="I192" s="9"/>
      <c r="J192" s="6"/>
      <c r="K192" s="6"/>
      <c r="L192" s="10"/>
      <c r="M192" s="6"/>
      <c r="N192" s="11"/>
      <c r="O192" s="6"/>
      <c r="P192" s="12"/>
      <c r="Q192" s="9"/>
      <c r="R192" s="12">
        <f>SUM(R190:R191)</f>
        <v>845790</v>
      </c>
      <c r="S192" s="13">
        <f t="shared" si="25"/>
        <v>84.579000000000008</v>
      </c>
      <c r="T192" s="13">
        <f t="shared" si="24"/>
        <v>76.121100000000013</v>
      </c>
      <c r="U192" s="20">
        <f t="shared" si="26"/>
        <v>8.4578999999999951</v>
      </c>
      <c r="V192" s="10"/>
      <c r="W192" s="14"/>
      <c r="X192" s="14"/>
      <c r="Y192" s="14"/>
    </row>
    <row r="193" spans="1:25" s="5" customFormat="1" ht="24.75" thickBot="1" x14ac:dyDescent="0.55000000000000004">
      <c r="A193" s="51">
        <v>86</v>
      </c>
      <c r="B193" s="7" t="s">
        <v>120</v>
      </c>
      <c r="C193" s="7" t="s">
        <v>201</v>
      </c>
      <c r="D193" s="7" t="s">
        <v>121</v>
      </c>
      <c r="E193" s="26" t="s">
        <v>435</v>
      </c>
      <c r="F193" s="6" t="s">
        <v>39</v>
      </c>
      <c r="G193" s="7" t="s">
        <v>230</v>
      </c>
      <c r="H193" s="6" t="s">
        <v>336</v>
      </c>
      <c r="I193" s="9"/>
      <c r="J193" s="6" t="s">
        <v>87</v>
      </c>
      <c r="K193" s="6" t="s">
        <v>292</v>
      </c>
      <c r="L193" s="10" t="s">
        <v>20</v>
      </c>
      <c r="M193" s="6" t="s">
        <v>24</v>
      </c>
      <c r="N193" s="11" t="s">
        <v>23</v>
      </c>
      <c r="O193" s="6" t="s">
        <v>21</v>
      </c>
      <c r="P193" s="12">
        <f>M193*400+N193*100+O193</f>
        <v>1444</v>
      </c>
      <c r="Q193" s="9">
        <v>330</v>
      </c>
      <c r="R193" s="12">
        <f>P193*Q193</f>
        <v>476520</v>
      </c>
      <c r="S193" s="13">
        <f t="shared" si="25"/>
        <v>47.652000000000001</v>
      </c>
      <c r="T193" s="13">
        <f t="shared" si="24"/>
        <v>42.886800000000001</v>
      </c>
      <c r="U193" s="20">
        <f t="shared" si="26"/>
        <v>4.7652000000000001</v>
      </c>
      <c r="V193" s="10"/>
      <c r="W193" s="14"/>
      <c r="X193" s="14"/>
      <c r="Y193" s="14"/>
    </row>
    <row r="194" spans="1:25" s="5" customFormat="1" ht="23.25" x14ac:dyDescent="0.5">
      <c r="A194" s="52"/>
      <c r="B194" s="7"/>
      <c r="C194" s="7"/>
      <c r="D194" s="7"/>
      <c r="E194" s="8"/>
      <c r="F194" s="6"/>
      <c r="G194" s="7" t="s">
        <v>230</v>
      </c>
      <c r="H194" s="6" t="s">
        <v>336</v>
      </c>
      <c r="I194" s="9"/>
      <c r="J194" s="6" t="s">
        <v>76</v>
      </c>
      <c r="K194" s="6" t="s">
        <v>292</v>
      </c>
      <c r="L194" s="10" t="s">
        <v>20</v>
      </c>
      <c r="M194" s="6" t="s">
        <v>24</v>
      </c>
      <c r="N194" s="11" t="s">
        <v>24</v>
      </c>
      <c r="O194" s="6" t="s">
        <v>40</v>
      </c>
      <c r="P194" s="12">
        <f>M194*400+N194*100+O194</f>
        <v>1520</v>
      </c>
      <c r="Q194" s="9">
        <v>330</v>
      </c>
      <c r="R194" s="12">
        <f>P194*Q194</f>
        <v>501600</v>
      </c>
      <c r="S194" s="13">
        <f t="shared" si="25"/>
        <v>50.160000000000004</v>
      </c>
      <c r="T194" s="13">
        <f t="shared" si="24"/>
        <v>45.144000000000005</v>
      </c>
      <c r="U194" s="20">
        <f t="shared" si="26"/>
        <v>5.0159999999999982</v>
      </c>
      <c r="V194" s="10"/>
      <c r="W194" s="14"/>
      <c r="X194" s="14"/>
      <c r="Y194" s="14"/>
    </row>
    <row r="195" spans="1:25" s="5" customFormat="1" ht="23.25" x14ac:dyDescent="0.5">
      <c r="A195" s="53"/>
      <c r="B195" s="7"/>
      <c r="C195" s="7"/>
      <c r="D195" s="7"/>
      <c r="E195" s="8"/>
      <c r="F195" s="6"/>
      <c r="G195" s="7"/>
      <c r="H195" s="6"/>
      <c r="I195" s="9"/>
      <c r="J195" s="6"/>
      <c r="K195" s="6"/>
      <c r="L195" s="10"/>
      <c r="M195" s="6"/>
      <c r="N195" s="11"/>
      <c r="O195" s="6"/>
      <c r="P195" s="12"/>
      <c r="Q195" s="9"/>
      <c r="R195" s="12">
        <f>SUM(R193:R194)</f>
        <v>978120</v>
      </c>
      <c r="S195" s="13">
        <f t="shared" si="25"/>
        <v>97.811999999999998</v>
      </c>
      <c r="T195" s="13">
        <f t="shared" si="24"/>
        <v>88.030799999999999</v>
      </c>
      <c r="U195" s="20">
        <f t="shared" si="26"/>
        <v>9.7811999999999983</v>
      </c>
      <c r="V195" s="10"/>
      <c r="W195" s="14"/>
      <c r="X195" s="14"/>
      <c r="Y195" s="14"/>
    </row>
    <row r="196" spans="1:25" s="5" customFormat="1" ht="24.75" thickBot="1" x14ac:dyDescent="0.55000000000000004">
      <c r="A196" s="51">
        <v>87</v>
      </c>
      <c r="B196" s="7" t="s">
        <v>120</v>
      </c>
      <c r="C196" s="7" t="s">
        <v>202</v>
      </c>
      <c r="D196" s="7" t="s">
        <v>155</v>
      </c>
      <c r="E196" s="26" t="s">
        <v>436</v>
      </c>
      <c r="F196" s="6" t="s">
        <v>269</v>
      </c>
      <c r="G196" s="7" t="s">
        <v>230</v>
      </c>
      <c r="H196" s="6" t="s">
        <v>328</v>
      </c>
      <c r="I196" s="9"/>
      <c r="J196" s="6" t="s">
        <v>291</v>
      </c>
      <c r="K196" s="6" t="s">
        <v>292</v>
      </c>
      <c r="L196" s="10" t="s">
        <v>20</v>
      </c>
      <c r="M196" s="6" t="s">
        <v>355</v>
      </c>
      <c r="N196" s="11" t="s">
        <v>24</v>
      </c>
      <c r="O196" s="6" t="s">
        <v>28</v>
      </c>
      <c r="P196" s="12">
        <f>M196*400+N196*100+O196</f>
        <v>307</v>
      </c>
      <c r="Q196" s="9">
        <v>330</v>
      </c>
      <c r="R196" s="12">
        <f>P196*Q196</f>
        <v>101310</v>
      </c>
      <c r="S196" s="13">
        <f t="shared" si="25"/>
        <v>10.131</v>
      </c>
      <c r="T196" s="13">
        <f t="shared" si="24"/>
        <v>9.1179000000000006</v>
      </c>
      <c r="U196" s="20">
        <f t="shared" si="26"/>
        <v>1.0130999999999997</v>
      </c>
      <c r="V196" s="10"/>
      <c r="W196" s="14"/>
      <c r="X196" s="14"/>
      <c r="Y196" s="14"/>
    </row>
    <row r="197" spans="1:25" s="5" customFormat="1" ht="23.25" x14ac:dyDescent="0.5">
      <c r="A197" s="52"/>
      <c r="B197" s="7"/>
      <c r="C197" s="7"/>
      <c r="D197" s="7"/>
      <c r="E197" s="8"/>
      <c r="F197" s="6"/>
      <c r="G197" s="7" t="s">
        <v>230</v>
      </c>
      <c r="H197" s="6" t="s">
        <v>328</v>
      </c>
      <c r="I197" s="9"/>
      <c r="J197" s="6" t="s">
        <v>305</v>
      </c>
      <c r="K197" s="6" t="s">
        <v>292</v>
      </c>
      <c r="L197" s="10" t="s">
        <v>20</v>
      </c>
      <c r="M197" s="6" t="s">
        <v>23</v>
      </c>
      <c r="N197" s="11" t="s">
        <v>355</v>
      </c>
      <c r="O197" s="6" t="s">
        <v>62</v>
      </c>
      <c r="P197" s="12">
        <f>M197*400+N197*100+O197</f>
        <v>843</v>
      </c>
      <c r="Q197" s="9">
        <v>330</v>
      </c>
      <c r="R197" s="12">
        <f>P197*Q197</f>
        <v>278190</v>
      </c>
      <c r="S197" s="13">
        <f t="shared" si="25"/>
        <v>27.819000000000003</v>
      </c>
      <c r="T197" s="13">
        <f t="shared" si="24"/>
        <v>25.037100000000002</v>
      </c>
      <c r="U197" s="20">
        <f t="shared" si="26"/>
        <v>2.7819000000000003</v>
      </c>
      <c r="V197" s="10"/>
      <c r="W197" s="14"/>
      <c r="X197" s="14"/>
      <c r="Y197" s="14"/>
    </row>
    <row r="198" spans="1:25" s="5" customFormat="1" ht="23.25" x14ac:dyDescent="0.5">
      <c r="A198" s="52"/>
      <c r="B198" s="7"/>
      <c r="C198" s="7"/>
      <c r="D198" s="7"/>
      <c r="E198" s="8"/>
      <c r="F198" s="6"/>
      <c r="G198" s="7" t="s">
        <v>230</v>
      </c>
      <c r="H198" s="6" t="s">
        <v>327</v>
      </c>
      <c r="I198" s="9"/>
      <c r="J198" s="6" t="s">
        <v>33</v>
      </c>
      <c r="K198" s="6" t="s">
        <v>292</v>
      </c>
      <c r="L198" s="10" t="s">
        <v>20</v>
      </c>
      <c r="M198" s="6" t="s">
        <v>25</v>
      </c>
      <c r="N198" s="11" t="s">
        <v>22</v>
      </c>
      <c r="O198" s="6" t="s">
        <v>85</v>
      </c>
      <c r="P198" s="12">
        <f>M198*400+N198*100+O198</f>
        <v>1768</v>
      </c>
      <c r="Q198" s="9">
        <v>330</v>
      </c>
      <c r="R198" s="12">
        <f>P198*Q198</f>
        <v>583440</v>
      </c>
      <c r="S198" s="13">
        <f t="shared" si="25"/>
        <v>58.344000000000001</v>
      </c>
      <c r="T198" s="13">
        <f t="shared" si="24"/>
        <v>52.509599999999999</v>
      </c>
      <c r="U198" s="20">
        <f t="shared" si="26"/>
        <v>5.8344000000000023</v>
      </c>
      <c r="V198" s="10"/>
      <c r="W198" s="14"/>
      <c r="X198" s="14"/>
      <c r="Y198" s="14"/>
    </row>
    <row r="199" spans="1:25" s="5" customFormat="1" ht="23.25" x14ac:dyDescent="0.5">
      <c r="A199" s="53"/>
      <c r="B199" s="7"/>
      <c r="C199" s="7"/>
      <c r="D199" s="7"/>
      <c r="E199" s="8"/>
      <c r="F199" s="6"/>
      <c r="G199" s="7"/>
      <c r="H199" s="6"/>
      <c r="I199" s="9"/>
      <c r="J199" s="6"/>
      <c r="K199" s="6"/>
      <c r="L199" s="10"/>
      <c r="M199" s="6"/>
      <c r="N199" s="11"/>
      <c r="O199" s="6"/>
      <c r="P199" s="12"/>
      <c r="Q199" s="9"/>
      <c r="R199" s="12">
        <f>SUM(R196:R198)</f>
        <v>962940</v>
      </c>
      <c r="S199" s="13">
        <f t="shared" si="25"/>
        <v>96.294000000000011</v>
      </c>
      <c r="T199" s="13">
        <f t="shared" si="24"/>
        <v>86.664600000000007</v>
      </c>
      <c r="U199" s="20">
        <f t="shared" si="26"/>
        <v>9.629400000000004</v>
      </c>
      <c r="V199" s="10"/>
      <c r="W199" s="14"/>
      <c r="X199" s="14"/>
      <c r="Y199" s="14"/>
    </row>
    <row r="200" spans="1:25" s="5" customFormat="1" ht="24.75" thickBot="1" x14ac:dyDescent="0.55000000000000004">
      <c r="A200" s="45">
        <v>88</v>
      </c>
      <c r="B200" s="7" t="s">
        <v>120</v>
      </c>
      <c r="C200" s="7" t="s">
        <v>203</v>
      </c>
      <c r="D200" s="7" t="s">
        <v>121</v>
      </c>
      <c r="E200" s="26" t="s">
        <v>437</v>
      </c>
      <c r="F200" s="6" t="s">
        <v>255</v>
      </c>
      <c r="G200" s="7" t="s">
        <v>230</v>
      </c>
      <c r="H200" s="6" t="s">
        <v>334</v>
      </c>
      <c r="I200" s="9"/>
      <c r="J200" s="6" t="s">
        <v>35</v>
      </c>
      <c r="K200" s="6" t="s">
        <v>292</v>
      </c>
      <c r="L200" s="10" t="s">
        <v>20</v>
      </c>
      <c r="M200" s="6" t="s">
        <v>22</v>
      </c>
      <c r="N200" s="11" t="s">
        <v>23</v>
      </c>
      <c r="O200" s="6" t="s">
        <v>73</v>
      </c>
      <c r="P200" s="12">
        <f t="shared" ref="P200:P206" si="36">M200*400+N200*100+O200</f>
        <v>655</v>
      </c>
      <c r="Q200" s="9">
        <v>330</v>
      </c>
      <c r="R200" s="12">
        <f t="shared" ref="R200:R206" si="37">P200*Q200</f>
        <v>216150</v>
      </c>
      <c r="S200" s="13">
        <f t="shared" si="25"/>
        <v>21.615000000000002</v>
      </c>
      <c r="T200" s="13">
        <f t="shared" si="24"/>
        <v>19.453500000000002</v>
      </c>
      <c r="U200" s="20">
        <f t="shared" si="26"/>
        <v>2.1615000000000002</v>
      </c>
      <c r="V200" s="10"/>
      <c r="W200" s="14"/>
      <c r="X200" s="14"/>
      <c r="Y200" s="14"/>
    </row>
    <row r="201" spans="1:25" s="5" customFormat="1" ht="24.75" thickBot="1" x14ac:dyDescent="0.55000000000000004">
      <c r="A201" s="45">
        <v>89</v>
      </c>
      <c r="B201" s="7" t="s">
        <v>127</v>
      </c>
      <c r="C201" s="7" t="s">
        <v>205</v>
      </c>
      <c r="D201" s="7" t="s">
        <v>155</v>
      </c>
      <c r="E201" s="26" t="s">
        <v>438</v>
      </c>
      <c r="F201" s="6" t="s">
        <v>275</v>
      </c>
      <c r="G201" s="7" t="s">
        <v>230</v>
      </c>
      <c r="H201" s="6" t="s">
        <v>328</v>
      </c>
      <c r="I201" s="9"/>
      <c r="J201" s="6" t="s">
        <v>307</v>
      </c>
      <c r="K201" s="6" t="s">
        <v>292</v>
      </c>
      <c r="L201" s="10" t="s">
        <v>20</v>
      </c>
      <c r="M201" s="6" t="s">
        <v>26</v>
      </c>
      <c r="N201" s="11" t="s">
        <v>355</v>
      </c>
      <c r="O201" s="6" t="s">
        <v>104</v>
      </c>
      <c r="P201" s="12">
        <f t="shared" si="36"/>
        <v>2088</v>
      </c>
      <c r="Q201" s="9">
        <v>330</v>
      </c>
      <c r="R201" s="12">
        <f t="shared" si="37"/>
        <v>689040</v>
      </c>
      <c r="S201" s="13">
        <f t="shared" si="25"/>
        <v>68.903999999999996</v>
      </c>
      <c r="T201" s="13">
        <f t="shared" si="24"/>
        <v>62.013599999999997</v>
      </c>
      <c r="U201" s="20">
        <f t="shared" si="26"/>
        <v>6.8903999999999996</v>
      </c>
      <c r="V201" s="10"/>
      <c r="W201" s="14"/>
      <c r="X201" s="14"/>
      <c r="Y201" s="14"/>
    </row>
    <row r="202" spans="1:25" s="5" customFormat="1" ht="24.75" thickBot="1" x14ac:dyDescent="0.55000000000000004">
      <c r="A202" s="45">
        <v>90</v>
      </c>
      <c r="B202" s="7" t="s">
        <v>120</v>
      </c>
      <c r="C202" s="7" t="s">
        <v>206</v>
      </c>
      <c r="D202" s="7" t="s">
        <v>121</v>
      </c>
      <c r="E202" s="26" t="s">
        <v>439</v>
      </c>
      <c r="F202" s="6" t="s">
        <v>276</v>
      </c>
      <c r="G202" s="7" t="s">
        <v>230</v>
      </c>
      <c r="H202" s="6" t="s">
        <v>332</v>
      </c>
      <c r="I202" s="9"/>
      <c r="J202" s="6" t="s">
        <v>252</v>
      </c>
      <c r="K202" s="6" t="s">
        <v>292</v>
      </c>
      <c r="L202" s="10" t="s">
        <v>20</v>
      </c>
      <c r="M202" s="6" t="s">
        <v>23</v>
      </c>
      <c r="N202" s="11" t="s">
        <v>22</v>
      </c>
      <c r="O202" s="6" t="s">
        <v>34</v>
      </c>
      <c r="P202" s="12">
        <f t="shared" si="36"/>
        <v>913</v>
      </c>
      <c r="Q202" s="9">
        <v>330</v>
      </c>
      <c r="R202" s="12">
        <f t="shared" si="37"/>
        <v>301290</v>
      </c>
      <c r="S202" s="13">
        <f t="shared" si="25"/>
        <v>30.129000000000001</v>
      </c>
      <c r="T202" s="13">
        <f t="shared" si="24"/>
        <v>27.116100000000003</v>
      </c>
      <c r="U202" s="20">
        <f t="shared" si="26"/>
        <v>3.0128999999999984</v>
      </c>
      <c r="V202" s="10"/>
      <c r="W202" s="14"/>
      <c r="X202" s="14"/>
      <c r="Y202" s="14"/>
    </row>
    <row r="203" spans="1:25" s="5" customFormat="1" ht="24.75" thickBot="1" x14ac:dyDescent="0.55000000000000004">
      <c r="A203" s="51">
        <v>91</v>
      </c>
      <c r="B203" s="7" t="s">
        <v>127</v>
      </c>
      <c r="C203" s="7" t="s">
        <v>207</v>
      </c>
      <c r="D203" s="7" t="s">
        <v>121</v>
      </c>
      <c r="E203" s="26" t="s">
        <v>440</v>
      </c>
      <c r="F203" s="6" t="s">
        <v>277</v>
      </c>
      <c r="G203" s="7" t="s">
        <v>230</v>
      </c>
      <c r="H203" s="6" t="s">
        <v>328</v>
      </c>
      <c r="I203" s="9"/>
      <c r="J203" s="6" t="s">
        <v>302</v>
      </c>
      <c r="K203" s="6" t="s">
        <v>292</v>
      </c>
      <c r="L203" s="10" t="s">
        <v>20</v>
      </c>
      <c r="M203" s="6" t="s">
        <v>26</v>
      </c>
      <c r="N203" s="11" t="s">
        <v>22</v>
      </c>
      <c r="O203" s="6" t="s">
        <v>89</v>
      </c>
      <c r="P203" s="12">
        <f t="shared" si="36"/>
        <v>2172</v>
      </c>
      <c r="Q203" s="9">
        <v>330</v>
      </c>
      <c r="R203" s="12">
        <f t="shared" si="37"/>
        <v>716760</v>
      </c>
      <c r="S203" s="13">
        <f t="shared" si="25"/>
        <v>71.676000000000002</v>
      </c>
      <c r="T203" s="13">
        <f t="shared" si="24"/>
        <v>64.508400000000009</v>
      </c>
      <c r="U203" s="20">
        <f t="shared" si="26"/>
        <v>7.1675999999999931</v>
      </c>
      <c r="V203" s="10"/>
      <c r="W203" s="14"/>
      <c r="X203" s="14"/>
      <c r="Y203" s="14"/>
    </row>
    <row r="204" spans="1:25" s="5" customFormat="1" ht="23.25" x14ac:dyDescent="0.5">
      <c r="A204" s="52"/>
      <c r="B204" s="7"/>
      <c r="C204" s="7"/>
      <c r="D204" s="7"/>
      <c r="E204" s="8"/>
      <c r="F204" s="6"/>
      <c r="G204" s="7" t="s">
        <v>230</v>
      </c>
      <c r="H204" s="6" t="s">
        <v>328</v>
      </c>
      <c r="I204" s="9"/>
      <c r="J204" s="6" t="s">
        <v>303</v>
      </c>
      <c r="K204" s="6" t="s">
        <v>292</v>
      </c>
      <c r="L204" s="10" t="s">
        <v>20</v>
      </c>
      <c r="M204" s="6" t="s">
        <v>25</v>
      </c>
      <c r="N204" s="11" t="s">
        <v>22</v>
      </c>
      <c r="O204" s="6" t="s">
        <v>41</v>
      </c>
      <c r="P204" s="12">
        <f t="shared" si="36"/>
        <v>1721</v>
      </c>
      <c r="Q204" s="9">
        <v>330</v>
      </c>
      <c r="R204" s="12">
        <f t="shared" si="37"/>
        <v>567930</v>
      </c>
      <c r="S204" s="13">
        <f t="shared" si="25"/>
        <v>56.792999999999999</v>
      </c>
      <c r="T204" s="13">
        <f t="shared" si="24"/>
        <v>51.113700000000001</v>
      </c>
      <c r="U204" s="20">
        <f t="shared" si="26"/>
        <v>5.6792999999999978</v>
      </c>
      <c r="V204" s="10"/>
      <c r="W204" s="14"/>
      <c r="X204" s="14"/>
      <c r="Y204" s="14"/>
    </row>
    <row r="205" spans="1:25" s="5" customFormat="1" ht="23.25" x14ac:dyDescent="0.5">
      <c r="A205" s="52"/>
      <c r="B205" s="7"/>
      <c r="C205" s="7"/>
      <c r="D205" s="7"/>
      <c r="E205" s="8"/>
      <c r="F205" s="6"/>
      <c r="G205" s="7" t="s">
        <v>230</v>
      </c>
      <c r="H205" s="6" t="s">
        <v>328</v>
      </c>
      <c r="I205" s="9"/>
      <c r="J205" s="6" t="s">
        <v>49</v>
      </c>
      <c r="K205" s="6" t="s">
        <v>292</v>
      </c>
      <c r="L205" s="10" t="s">
        <v>20</v>
      </c>
      <c r="M205" s="6" t="s">
        <v>23</v>
      </c>
      <c r="N205" s="11" t="s">
        <v>23</v>
      </c>
      <c r="O205" s="6" t="s">
        <v>31</v>
      </c>
      <c r="P205" s="12">
        <f t="shared" si="36"/>
        <v>1010</v>
      </c>
      <c r="Q205" s="9">
        <v>330</v>
      </c>
      <c r="R205" s="12">
        <f t="shared" si="37"/>
        <v>333300</v>
      </c>
      <c r="S205" s="13">
        <f t="shared" si="25"/>
        <v>33.33</v>
      </c>
      <c r="T205" s="13">
        <f t="shared" si="24"/>
        <v>29.997</v>
      </c>
      <c r="U205" s="20">
        <f t="shared" si="26"/>
        <v>3.3329999999999984</v>
      </c>
      <c r="V205" s="10"/>
      <c r="W205" s="14"/>
      <c r="X205" s="14"/>
      <c r="Y205" s="14"/>
    </row>
    <row r="206" spans="1:25" s="5" customFormat="1" ht="23.25" x14ac:dyDescent="0.5">
      <c r="A206" s="52"/>
      <c r="B206" s="7"/>
      <c r="C206" s="7"/>
      <c r="D206" s="7"/>
      <c r="E206" s="8"/>
      <c r="F206" s="6"/>
      <c r="G206" s="7" t="s">
        <v>230</v>
      </c>
      <c r="H206" s="6" t="s">
        <v>338</v>
      </c>
      <c r="I206" s="9"/>
      <c r="J206" s="6" t="s">
        <v>33</v>
      </c>
      <c r="K206" s="6" t="s">
        <v>292</v>
      </c>
      <c r="L206" s="10" t="s">
        <v>20</v>
      </c>
      <c r="M206" s="6" t="s">
        <v>30</v>
      </c>
      <c r="N206" s="11" t="s">
        <v>22</v>
      </c>
      <c r="O206" s="6" t="s">
        <v>66</v>
      </c>
      <c r="P206" s="12">
        <f t="shared" si="36"/>
        <v>3748</v>
      </c>
      <c r="Q206" s="9">
        <v>330</v>
      </c>
      <c r="R206" s="12">
        <f t="shared" si="37"/>
        <v>1236840</v>
      </c>
      <c r="S206" s="13">
        <f t="shared" si="25"/>
        <v>123.68400000000001</v>
      </c>
      <c r="T206" s="13">
        <f t="shared" si="24"/>
        <v>111.31560000000002</v>
      </c>
      <c r="U206" s="20">
        <f t="shared" si="26"/>
        <v>12.368399999999994</v>
      </c>
      <c r="V206" s="10"/>
      <c r="W206" s="14"/>
      <c r="X206" s="14"/>
      <c r="Y206" s="14"/>
    </row>
    <row r="207" spans="1:25" s="5" customFormat="1" ht="23.25" x14ac:dyDescent="0.5">
      <c r="A207" s="53"/>
      <c r="B207" s="7"/>
      <c r="C207" s="7"/>
      <c r="D207" s="7"/>
      <c r="E207" s="8"/>
      <c r="F207" s="6"/>
      <c r="G207" s="7"/>
      <c r="H207" s="6"/>
      <c r="I207" s="9"/>
      <c r="J207" s="6"/>
      <c r="K207" s="6"/>
      <c r="L207" s="10"/>
      <c r="M207" s="6"/>
      <c r="N207" s="11"/>
      <c r="O207" s="6"/>
      <c r="P207" s="12"/>
      <c r="Q207" s="9"/>
      <c r="R207" s="12">
        <f>SUM(R203:R206)</f>
        <v>2854830</v>
      </c>
      <c r="S207" s="13">
        <f t="shared" si="25"/>
        <v>285.483</v>
      </c>
      <c r="T207" s="13">
        <f t="shared" si="24"/>
        <v>256.93470000000002</v>
      </c>
      <c r="U207" s="20">
        <f t="shared" si="26"/>
        <v>28.548299999999983</v>
      </c>
      <c r="V207" s="10"/>
      <c r="W207" s="14"/>
      <c r="X207" s="14"/>
      <c r="Y207" s="14"/>
    </row>
    <row r="208" spans="1:25" s="5" customFormat="1" ht="24.75" thickBot="1" x14ac:dyDescent="0.55000000000000004">
      <c r="A208" s="51">
        <v>92</v>
      </c>
      <c r="B208" s="7" t="s">
        <v>127</v>
      </c>
      <c r="C208" s="7" t="s">
        <v>208</v>
      </c>
      <c r="D208" s="7" t="s">
        <v>121</v>
      </c>
      <c r="E208" s="26" t="s">
        <v>441</v>
      </c>
      <c r="F208" s="6" t="s">
        <v>278</v>
      </c>
      <c r="G208" s="7" t="s">
        <v>230</v>
      </c>
      <c r="H208" s="6" t="s">
        <v>332</v>
      </c>
      <c r="I208" s="9"/>
      <c r="J208" s="6" t="s">
        <v>32</v>
      </c>
      <c r="K208" s="6" t="s">
        <v>292</v>
      </c>
      <c r="L208" s="10" t="s">
        <v>20</v>
      </c>
      <c r="M208" s="6" t="s">
        <v>355</v>
      </c>
      <c r="N208" s="11" t="s">
        <v>23</v>
      </c>
      <c r="O208" s="6" t="s">
        <v>78</v>
      </c>
      <c r="P208" s="12">
        <f>M208*400+N208*100+O208</f>
        <v>260</v>
      </c>
      <c r="Q208" s="9">
        <v>330</v>
      </c>
      <c r="R208" s="12">
        <f>P208*Q208</f>
        <v>85800</v>
      </c>
      <c r="S208" s="13">
        <f t="shared" si="25"/>
        <v>8.58</v>
      </c>
      <c r="T208" s="13">
        <f t="shared" si="24"/>
        <v>7.7220000000000004</v>
      </c>
      <c r="U208" s="20">
        <f t="shared" si="26"/>
        <v>0.85799999999999965</v>
      </c>
      <c r="V208" s="10"/>
      <c r="W208" s="14"/>
      <c r="X208" s="14"/>
      <c r="Y208" s="14"/>
    </row>
    <row r="209" spans="1:25" s="5" customFormat="1" ht="23.25" x14ac:dyDescent="0.5">
      <c r="A209" s="52"/>
      <c r="B209" s="7"/>
      <c r="C209" s="7"/>
      <c r="D209" s="7"/>
      <c r="E209" s="8"/>
      <c r="F209" s="6"/>
      <c r="G209" s="7" t="s">
        <v>230</v>
      </c>
      <c r="H209" s="6" t="s">
        <v>332</v>
      </c>
      <c r="I209" s="9"/>
      <c r="J209" s="6" t="s">
        <v>37</v>
      </c>
      <c r="K209" s="6" t="s">
        <v>292</v>
      </c>
      <c r="L209" s="10" t="s">
        <v>20</v>
      </c>
      <c r="M209" s="6" t="s">
        <v>23</v>
      </c>
      <c r="N209" s="11" t="s">
        <v>23</v>
      </c>
      <c r="O209" s="6" t="s">
        <v>37</v>
      </c>
      <c r="P209" s="12">
        <f>M209*400+N209*100+O209</f>
        <v>1017</v>
      </c>
      <c r="Q209" s="9">
        <v>330</v>
      </c>
      <c r="R209" s="12">
        <f>P209*Q209</f>
        <v>335610</v>
      </c>
      <c r="S209" s="13">
        <f t="shared" si="25"/>
        <v>33.561</v>
      </c>
      <c r="T209" s="13">
        <f t="shared" si="24"/>
        <v>30.204900000000002</v>
      </c>
      <c r="U209" s="20">
        <f t="shared" si="26"/>
        <v>3.3560999999999979</v>
      </c>
      <c r="V209" s="10"/>
      <c r="W209" s="14"/>
      <c r="X209" s="14"/>
      <c r="Y209" s="14"/>
    </row>
    <row r="210" spans="1:25" s="5" customFormat="1" ht="23.25" x14ac:dyDescent="0.5">
      <c r="A210" s="53"/>
      <c r="B210" s="7"/>
      <c r="C210" s="7"/>
      <c r="D210" s="7"/>
      <c r="E210" s="8"/>
      <c r="F210" s="6"/>
      <c r="G210" s="7"/>
      <c r="H210" s="6"/>
      <c r="I210" s="9"/>
      <c r="J210" s="6"/>
      <c r="K210" s="6"/>
      <c r="L210" s="10"/>
      <c r="M210" s="6"/>
      <c r="N210" s="11"/>
      <c r="O210" s="6"/>
      <c r="P210" s="12"/>
      <c r="Q210" s="9"/>
      <c r="R210" s="12">
        <f>SUM(R208:R209)</f>
        <v>421410</v>
      </c>
      <c r="S210" s="13">
        <f t="shared" si="25"/>
        <v>42.141000000000005</v>
      </c>
      <c r="T210" s="13">
        <f t="shared" si="24"/>
        <v>37.926900000000003</v>
      </c>
      <c r="U210" s="20">
        <f t="shared" si="26"/>
        <v>4.214100000000002</v>
      </c>
      <c r="V210" s="10"/>
      <c r="W210" s="14"/>
      <c r="X210" s="14"/>
      <c r="Y210" s="14"/>
    </row>
    <row r="211" spans="1:25" s="5" customFormat="1" ht="24.75" thickBot="1" x14ac:dyDescent="0.55000000000000004">
      <c r="A211" s="51">
        <v>93</v>
      </c>
      <c r="B211" s="7" t="s">
        <v>127</v>
      </c>
      <c r="C211" s="7" t="s">
        <v>209</v>
      </c>
      <c r="D211" s="7" t="s">
        <v>121</v>
      </c>
      <c r="E211" s="26" t="s">
        <v>442</v>
      </c>
      <c r="F211" s="6" t="s">
        <v>279</v>
      </c>
      <c r="G211" s="7" t="s">
        <v>230</v>
      </c>
      <c r="H211" s="6" t="s">
        <v>339</v>
      </c>
      <c r="I211" s="9"/>
      <c r="J211" s="6" t="s">
        <v>23</v>
      </c>
      <c r="K211" s="6" t="s">
        <v>292</v>
      </c>
      <c r="L211" s="10" t="s">
        <v>20</v>
      </c>
      <c r="M211" s="6" t="s">
        <v>27</v>
      </c>
      <c r="N211" s="11" t="s">
        <v>22</v>
      </c>
      <c r="O211" s="6" t="s">
        <v>97</v>
      </c>
      <c r="P211" s="12">
        <f>M211*400+N211*100+O211</f>
        <v>2580</v>
      </c>
      <c r="Q211" s="9">
        <v>330</v>
      </c>
      <c r="R211" s="12">
        <f>P211*Q211</f>
        <v>851400</v>
      </c>
      <c r="S211" s="13">
        <f t="shared" si="25"/>
        <v>85.14</v>
      </c>
      <c r="T211" s="13">
        <f t="shared" si="24"/>
        <v>76.626000000000005</v>
      </c>
      <c r="U211" s="20">
        <f t="shared" si="26"/>
        <v>8.5139999999999958</v>
      </c>
      <c r="V211" s="10"/>
      <c r="W211" s="14"/>
      <c r="X211" s="14"/>
      <c r="Y211" s="14"/>
    </row>
    <row r="212" spans="1:25" s="5" customFormat="1" ht="23.25" x14ac:dyDescent="0.5">
      <c r="A212" s="52"/>
      <c r="B212" s="7"/>
      <c r="C212" s="7"/>
      <c r="D212" s="7"/>
      <c r="E212" s="8"/>
      <c r="F212" s="6"/>
      <c r="G212" s="7" t="s">
        <v>230</v>
      </c>
      <c r="H212" s="6" t="s">
        <v>339</v>
      </c>
      <c r="I212" s="9"/>
      <c r="J212" s="6" t="s">
        <v>31</v>
      </c>
      <c r="K212" s="6" t="s">
        <v>292</v>
      </c>
      <c r="L212" s="10" t="s">
        <v>20</v>
      </c>
      <c r="M212" s="6" t="s">
        <v>29</v>
      </c>
      <c r="N212" s="11" t="s">
        <v>22</v>
      </c>
      <c r="O212" s="6" t="s">
        <v>33</v>
      </c>
      <c r="P212" s="12">
        <f>M212*400+N212*100+O212</f>
        <v>3312</v>
      </c>
      <c r="Q212" s="9">
        <v>330</v>
      </c>
      <c r="R212" s="12">
        <f>P212*Q212</f>
        <v>1092960</v>
      </c>
      <c r="S212" s="13">
        <f t="shared" si="25"/>
        <v>109.29600000000001</v>
      </c>
      <c r="T212" s="13">
        <f t="shared" si="24"/>
        <v>98.366400000000013</v>
      </c>
      <c r="U212" s="20">
        <f t="shared" si="26"/>
        <v>10.929599999999994</v>
      </c>
      <c r="V212" s="10"/>
      <c r="W212" s="14"/>
      <c r="X212" s="14"/>
      <c r="Y212" s="14"/>
    </row>
    <row r="213" spans="1:25" s="5" customFormat="1" ht="23.25" x14ac:dyDescent="0.5">
      <c r="A213" s="53"/>
      <c r="B213" s="7"/>
      <c r="C213" s="7"/>
      <c r="D213" s="7"/>
      <c r="E213" s="8"/>
      <c r="F213" s="6"/>
      <c r="G213" s="7"/>
      <c r="H213" s="6"/>
      <c r="I213" s="9"/>
      <c r="J213" s="6"/>
      <c r="K213" s="6"/>
      <c r="L213" s="10"/>
      <c r="M213" s="6"/>
      <c r="N213" s="11"/>
      <c r="O213" s="6"/>
      <c r="P213" s="12"/>
      <c r="Q213" s="9"/>
      <c r="R213" s="12">
        <f>SUM(R211:R212)</f>
        <v>1944360</v>
      </c>
      <c r="S213" s="13">
        <f t="shared" si="25"/>
        <v>194.43600000000001</v>
      </c>
      <c r="T213" s="13">
        <f t="shared" si="24"/>
        <v>174.9924</v>
      </c>
      <c r="U213" s="20">
        <f t="shared" si="26"/>
        <v>19.443600000000004</v>
      </c>
      <c r="V213" s="10"/>
      <c r="W213" s="14"/>
      <c r="X213" s="14"/>
      <c r="Y213" s="14"/>
    </row>
    <row r="214" spans="1:25" s="5" customFormat="1" ht="24.75" thickBot="1" x14ac:dyDescent="0.55000000000000004">
      <c r="A214" s="45">
        <v>94</v>
      </c>
      <c r="B214" s="7" t="s">
        <v>127</v>
      </c>
      <c r="C214" s="7" t="s">
        <v>210</v>
      </c>
      <c r="D214" s="7" t="s">
        <v>121</v>
      </c>
      <c r="E214" s="26" t="s">
        <v>443</v>
      </c>
      <c r="F214" s="6" t="s">
        <v>280</v>
      </c>
      <c r="G214" s="7" t="s">
        <v>230</v>
      </c>
      <c r="H214" s="6" t="s">
        <v>328</v>
      </c>
      <c r="I214" s="9"/>
      <c r="J214" s="6" t="s">
        <v>119</v>
      </c>
      <c r="K214" s="6" t="s">
        <v>292</v>
      </c>
      <c r="L214" s="10" t="s">
        <v>20</v>
      </c>
      <c r="M214" s="6" t="s">
        <v>24</v>
      </c>
      <c r="N214" s="11" t="s">
        <v>355</v>
      </c>
      <c r="O214" s="6" t="s">
        <v>77</v>
      </c>
      <c r="P214" s="12">
        <f t="shared" ref="P214:P221" si="38">M214*400+N214*100+O214</f>
        <v>1259</v>
      </c>
      <c r="Q214" s="9">
        <v>330</v>
      </c>
      <c r="R214" s="12">
        <f t="shared" ref="R214:R221" si="39">P214*Q214</f>
        <v>415470</v>
      </c>
      <c r="S214" s="13">
        <f t="shared" si="25"/>
        <v>41.547000000000004</v>
      </c>
      <c r="T214" s="13">
        <f t="shared" si="24"/>
        <v>37.392300000000006</v>
      </c>
      <c r="U214" s="20">
        <f t="shared" si="26"/>
        <v>4.1546999999999983</v>
      </c>
      <c r="V214" s="10"/>
      <c r="W214" s="14"/>
      <c r="X214" s="14"/>
      <c r="Y214" s="14"/>
    </row>
    <row r="215" spans="1:25" s="5" customFormat="1" ht="24.75" thickBot="1" x14ac:dyDescent="0.55000000000000004">
      <c r="A215" s="45">
        <v>95</v>
      </c>
      <c r="B215" s="7" t="s">
        <v>123</v>
      </c>
      <c r="C215" s="7" t="s">
        <v>211</v>
      </c>
      <c r="D215" s="7" t="s">
        <v>121</v>
      </c>
      <c r="E215" s="26" t="s">
        <v>444</v>
      </c>
      <c r="F215" s="6" t="s">
        <v>252</v>
      </c>
      <c r="G215" s="7" t="s">
        <v>230</v>
      </c>
      <c r="H215" s="6" t="s">
        <v>326</v>
      </c>
      <c r="I215" s="9"/>
      <c r="J215" s="6" t="s">
        <v>54</v>
      </c>
      <c r="K215" s="6" t="s">
        <v>292</v>
      </c>
      <c r="L215" s="10" t="s">
        <v>20</v>
      </c>
      <c r="M215" s="6" t="s">
        <v>293</v>
      </c>
      <c r="N215" s="11" t="s">
        <v>23</v>
      </c>
      <c r="O215" s="6" t="s">
        <v>98</v>
      </c>
      <c r="P215" s="12">
        <f t="shared" si="38"/>
        <v>6281</v>
      </c>
      <c r="Q215" s="9">
        <v>330</v>
      </c>
      <c r="R215" s="12">
        <f t="shared" si="39"/>
        <v>2072730</v>
      </c>
      <c r="S215" s="13">
        <f t="shared" si="25"/>
        <v>207.273</v>
      </c>
      <c r="T215" s="13">
        <f t="shared" si="24"/>
        <v>186.54570000000001</v>
      </c>
      <c r="U215" s="20">
        <f t="shared" si="26"/>
        <v>20.727299999999985</v>
      </c>
      <c r="V215" s="10"/>
      <c r="W215" s="14"/>
      <c r="X215" s="14"/>
      <c r="Y215" s="14"/>
    </row>
    <row r="216" spans="1:25" s="5" customFormat="1" ht="24.75" thickBot="1" x14ac:dyDescent="0.55000000000000004">
      <c r="A216" s="45">
        <v>96</v>
      </c>
      <c r="B216" s="7" t="s">
        <v>120</v>
      </c>
      <c r="C216" s="7" t="s">
        <v>212</v>
      </c>
      <c r="D216" s="7" t="s">
        <v>121</v>
      </c>
      <c r="E216" s="26" t="s">
        <v>445</v>
      </c>
      <c r="F216" s="6" t="s">
        <v>117</v>
      </c>
      <c r="G216" s="7" t="s">
        <v>230</v>
      </c>
      <c r="H216" s="6" t="s">
        <v>332</v>
      </c>
      <c r="I216" s="9"/>
      <c r="J216" s="6" t="s">
        <v>270</v>
      </c>
      <c r="K216" s="6" t="s">
        <v>292</v>
      </c>
      <c r="L216" s="10" t="s">
        <v>20</v>
      </c>
      <c r="M216" s="6" t="s">
        <v>22</v>
      </c>
      <c r="N216" s="11" t="s">
        <v>23</v>
      </c>
      <c r="O216" s="6" t="s">
        <v>104</v>
      </c>
      <c r="P216" s="12">
        <f t="shared" si="38"/>
        <v>688</v>
      </c>
      <c r="Q216" s="9">
        <v>330</v>
      </c>
      <c r="R216" s="12">
        <f t="shared" si="39"/>
        <v>227040</v>
      </c>
      <c r="S216" s="13">
        <f t="shared" si="25"/>
        <v>22.704000000000001</v>
      </c>
      <c r="T216" s="13">
        <f t="shared" si="24"/>
        <v>20.433600000000002</v>
      </c>
      <c r="U216" s="20">
        <f t="shared" si="26"/>
        <v>2.2703999999999986</v>
      </c>
      <c r="V216" s="10"/>
      <c r="W216" s="14"/>
      <c r="X216" s="14"/>
      <c r="Y216" s="14"/>
    </row>
    <row r="217" spans="1:25" s="5" customFormat="1" ht="24.75" thickBot="1" x14ac:dyDescent="0.55000000000000004">
      <c r="A217" s="51">
        <v>97</v>
      </c>
      <c r="B217" s="7" t="s">
        <v>127</v>
      </c>
      <c r="C217" s="7" t="s">
        <v>213</v>
      </c>
      <c r="D217" s="7" t="s">
        <v>121</v>
      </c>
      <c r="E217" s="26" t="s">
        <v>446</v>
      </c>
      <c r="F217" s="6" t="s">
        <v>281</v>
      </c>
      <c r="G217" s="7" t="s">
        <v>230</v>
      </c>
      <c r="H217" s="6" t="s">
        <v>328</v>
      </c>
      <c r="I217" s="9"/>
      <c r="J217" s="6" t="s">
        <v>349</v>
      </c>
      <c r="K217" s="6" t="s">
        <v>292</v>
      </c>
      <c r="L217" s="10" t="s">
        <v>20</v>
      </c>
      <c r="M217" s="6" t="s">
        <v>31</v>
      </c>
      <c r="N217" s="11" t="s">
        <v>24</v>
      </c>
      <c r="O217" s="6" t="s">
        <v>44</v>
      </c>
      <c r="P217" s="12">
        <f t="shared" si="38"/>
        <v>4324</v>
      </c>
      <c r="Q217" s="9">
        <v>330</v>
      </c>
      <c r="R217" s="12">
        <f t="shared" si="39"/>
        <v>1426920</v>
      </c>
      <c r="S217" s="13">
        <f t="shared" si="25"/>
        <v>142.69200000000001</v>
      </c>
      <c r="T217" s="13">
        <f t="shared" si="24"/>
        <v>128.42280000000002</v>
      </c>
      <c r="U217" s="20">
        <f t="shared" si="26"/>
        <v>14.269199999999984</v>
      </c>
      <c r="V217" s="10"/>
      <c r="W217" s="14"/>
      <c r="X217" s="14"/>
      <c r="Y217" s="14"/>
    </row>
    <row r="218" spans="1:25" s="5" customFormat="1" ht="23.25" x14ac:dyDescent="0.5">
      <c r="A218" s="52"/>
      <c r="B218" s="7"/>
      <c r="C218" s="7"/>
      <c r="D218" s="7"/>
      <c r="E218" s="8"/>
      <c r="F218" s="6"/>
      <c r="G218" s="7" t="s">
        <v>230</v>
      </c>
      <c r="H218" s="6" t="s">
        <v>328</v>
      </c>
      <c r="I218" s="9"/>
      <c r="J218" s="6" t="s">
        <v>350</v>
      </c>
      <c r="K218" s="6" t="s">
        <v>292</v>
      </c>
      <c r="L218" s="10" t="s">
        <v>20</v>
      </c>
      <c r="M218" s="6" t="s">
        <v>355</v>
      </c>
      <c r="N218" s="11" t="s">
        <v>22</v>
      </c>
      <c r="O218" s="6" t="s">
        <v>40</v>
      </c>
      <c r="P218" s="12">
        <f t="shared" si="38"/>
        <v>120</v>
      </c>
      <c r="Q218" s="9">
        <v>330</v>
      </c>
      <c r="R218" s="12">
        <f t="shared" si="39"/>
        <v>39600</v>
      </c>
      <c r="S218" s="13">
        <f t="shared" si="25"/>
        <v>3.9600000000000004</v>
      </c>
      <c r="T218" s="13">
        <f t="shared" ref="T218:T254" si="40">S218*90%</f>
        <v>3.5640000000000005</v>
      </c>
      <c r="U218" s="20">
        <f t="shared" si="26"/>
        <v>0.39599999999999991</v>
      </c>
      <c r="V218" s="10"/>
      <c r="W218" s="14"/>
      <c r="X218" s="14"/>
      <c r="Y218" s="14"/>
    </row>
    <row r="219" spans="1:25" s="5" customFormat="1" ht="23.25" x14ac:dyDescent="0.5">
      <c r="A219" s="52"/>
      <c r="B219" s="7"/>
      <c r="C219" s="7"/>
      <c r="D219" s="7"/>
      <c r="E219" s="8"/>
      <c r="F219" s="6"/>
      <c r="G219" s="7" t="s">
        <v>230</v>
      </c>
      <c r="H219" s="6" t="s">
        <v>328</v>
      </c>
      <c r="I219" s="9"/>
      <c r="J219" s="6" t="s">
        <v>324</v>
      </c>
      <c r="K219" s="6" t="s">
        <v>292</v>
      </c>
      <c r="L219" s="10" t="s">
        <v>20</v>
      </c>
      <c r="M219" s="6" t="s">
        <v>355</v>
      </c>
      <c r="N219" s="11" t="s">
        <v>22</v>
      </c>
      <c r="O219" s="6" t="s">
        <v>355</v>
      </c>
      <c r="P219" s="12">
        <f t="shared" si="38"/>
        <v>100</v>
      </c>
      <c r="Q219" s="9">
        <v>330</v>
      </c>
      <c r="R219" s="12">
        <f t="shared" si="39"/>
        <v>33000</v>
      </c>
      <c r="S219" s="13">
        <f t="shared" si="25"/>
        <v>3.3000000000000003</v>
      </c>
      <c r="T219" s="13">
        <f t="shared" si="40"/>
        <v>2.97</v>
      </c>
      <c r="U219" s="20">
        <f t="shared" si="26"/>
        <v>0.33000000000000007</v>
      </c>
      <c r="V219" s="10"/>
      <c r="W219" s="14"/>
      <c r="X219" s="14"/>
      <c r="Y219" s="14"/>
    </row>
    <row r="220" spans="1:25" s="5" customFormat="1" ht="23.25" x14ac:dyDescent="0.5">
      <c r="A220" s="52"/>
      <c r="B220" s="7"/>
      <c r="C220" s="7"/>
      <c r="D220" s="7"/>
      <c r="E220" s="8"/>
      <c r="F220" s="6"/>
      <c r="G220" s="7" t="s">
        <v>230</v>
      </c>
      <c r="H220" s="6" t="s">
        <v>328</v>
      </c>
      <c r="I220" s="9"/>
      <c r="J220" s="6" t="s">
        <v>323</v>
      </c>
      <c r="K220" s="6" t="s">
        <v>292</v>
      </c>
      <c r="L220" s="10" t="s">
        <v>20</v>
      </c>
      <c r="M220" s="6" t="s">
        <v>355</v>
      </c>
      <c r="N220" s="11" t="s">
        <v>355</v>
      </c>
      <c r="O220" s="6" t="s">
        <v>98</v>
      </c>
      <c r="P220" s="12">
        <f t="shared" si="38"/>
        <v>81</v>
      </c>
      <c r="Q220" s="9">
        <v>330</v>
      </c>
      <c r="R220" s="12">
        <f t="shared" si="39"/>
        <v>26730</v>
      </c>
      <c r="S220" s="13">
        <f t="shared" si="25"/>
        <v>2.673</v>
      </c>
      <c r="T220" s="13">
        <f t="shared" si="40"/>
        <v>2.4056999999999999</v>
      </c>
      <c r="U220" s="20">
        <f t="shared" si="26"/>
        <v>0.26730000000000009</v>
      </c>
      <c r="V220" s="10"/>
      <c r="W220" s="14"/>
      <c r="X220" s="14"/>
      <c r="Y220" s="14"/>
    </row>
    <row r="221" spans="1:25" s="5" customFormat="1" ht="23.25" x14ac:dyDescent="0.5">
      <c r="A221" s="52"/>
      <c r="B221" s="7"/>
      <c r="C221" s="7"/>
      <c r="D221" s="7"/>
      <c r="E221" s="8"/>
      <c r="F221" s="6"/>
      <c r="G221" s="7" t="s">
        <v>230</v>
      </c>
      <c r="H221" s="6" t="s">
        <v>334</v>
      </c>
      <c r="I221" s="9"/>
      <c r="J221" s="6" t="s">
        <v>26</v>
      </c>
      <c r="K221" s="6" t="s">
        <v>292</v>
      </c>
      <c r="L221" s="10" t="s">
        <v>20</v>
      </c>
      <c r="M221" s="6" t="s">
        <v>32</v>
      </c>
      <c r="N221" s="11" t="s">
        <v>24</v>
      </c>
      <c r="O221" s="6" t="s">
        <v>78</v>
      </c>
      <c r="P221" s="12">
        <f t="shared" si="38"/>
        <v>4760</v>
      </c>
      <c r="Q221" s="9">
        <v>330</v>
      </c>
      <c r="R221" s="12">
        <f t="shared" si="39"/>
        <v>1570800</v>
      </c>
      <c r="S221" s="13">
        <f t="shared" ref="S221:S254" si="41">R221*0.01%</f>
        <v>157.08000000000001</v>
      </c>
      <c r="T221" s="13">
        <f t="shared" si="40"/>
        <v>141.37200000000001</v>
      </c>
      <c r="U221" s="20">
        <f t="shared" ref="U221:U254" si="42">S221-T221</f>
        <v>15.707999999999998</v>
      </c>
      <c r="V221" s="10"/>
      <c r="W221" s="14"/>
      <c r="X221" s="14"/>
      <c r="Y221" s="14"/>
    </row>
    <row r="222" spans="1:25" s="5" customFormat="1" ht="23.25" x14ac:dyDescent="0.5">
      <c r="A222" s="53"/>
      <c r="B222" s="7"/>
      <c r="C222" s="7"/>
      <c r="D222" s="7"/>
      <c r="E222" s="8"/>
      <c r="F222" s="6"/>
      <c r="G222" s="7"/>
      <c r="H222" s="6"/>
      <c r="I222" s="9"/>
      <c r="J222" s="6"/>
      <c r="K222" s="6"/>
      <c r="L222" s="10"/>
      <c r="M222" s="6"/>
      <c r="N222" s="11"/>
      <c r="O222" s="6"/>
      <c r="P222" s="12"/>
      <c r="Q222" s="9"/>
      <c r="R222" s="12">
        <f>SUM(R217:R221)</f>
        <v>3097050</v>
      </c>
      <c r="S222" s="13">
        <f t="shared" si="41"/>
        <v>309.70500000000004</v>
      </c>
      <c r="T222" s="13">
        <f t="shared" si="40"/>
        <v>278.73450000000003</v>
      </c>
      <c r="U222" s="20">
        <f t="shared" si="42"/>
        <v>30.970500000000015</v>
      </c>
      <c r="V222" s="10"/>
      <c r="W222" s="14"/>
      <c r="X222" s="14"/>
      <c r="Y222" s="14"/>
    </row>
    <row r="223" spans="1:25" s="5" customFormat="1" ht="24.75" thickBot="1" x14ac:dyDescent="0.55000000000000004">
      <c r="A223" s="45">
        <v>98</v>
      </c>
      <c r="B223" s="7" t="s">
        <v>123</v>
      </c>
      <c r="C223" s="7" t="s">
        <v>214</v>
      </c>
      <c r="D223" s="7" t="s">
        <v>121</v>
      </c>
      <c r="E223" s="26" t="s">
        <v>447</v>
      </c>
      <c r="F223" s="6" t="s">
        <v>60</v>
      </c>
      <c r="G223" s="7" t="s">
        <v>230</v>
      </c>
      <c r="H223" s="6" t="s">
        <v>325</v>
      </c>
      <c r="I223" s="9"/>
      <c r="J223" s="6" t="s">
        <v>293</v>
      </c>
      <c r="K223" s="6" t="s">
        <v>292</v>
      </c>
      <c r="L223" s="10" t="s">
        <v>20</v>
      </c>
      <c r="M223" s="6" t="s">
        <v>31</v>
      </c>
      <c r="N223" s="11" t="s">
        <v>22</v>
      </c>
      <c r="O223" s="6" t="s">
        <v>87</v>
      </c>
      <c r="P223" s="12">
        <f>M223*400+N223*100+O223</f>
        <v>4170</v>
      </c>
      <c r="Q223" s="9">
        <v>330</v>
      </c>
      <c r="R223" s="12">
        <f>P223*Q223</f>
        <v>1376100</v>
      </c>
      <c r="S223" s="13">
        <f t="shared" si="41"/>
        <v>137.61000000000001</v>
      </c>
      <c r="T223" s="13">
        <f t="shared" si="40"/>
        <v>123.84900000000002</v>
      </c>
      <c r="U223" s="20">
        <f t="shared" si="42"/>
        <v>13.760999999999996</v>
      </c>
      <c r="V223" s="10"/>
      <c r="W223" s="14"/>
      <c r="X223" s="14"/>
      <c r="Y223" s="14"/>
    </row>
    <row r="224" spans="1:25" s="5" customFormat="1" ht="24.75" thickBot="1" x14ac:dyDescent="0.55000000000000004">
      <c r="A224" s="51">
        <v>99</v>
      </c>
      <c r="B224" s="7" t="s">
        <v>127</v>
      </c>
      <c r="C224" s="7" t="s">
        <v>215</v>
      </c>
      <c r="D224" s="7" t="s">
        <v>121</v>
      </c>
      <c r="E224" s="26" t="s">
        <v>448</v>
      </c>
      <c r="F224" s="6" t="s">
        <v>89</v>
      </c>
      <c r="G224" s="7" t="s">
        <v>230</v>
      </c>
      <c r="H224" s="6" t="s">
        <v>328</v>
      </c>
      <c r="I224" s="9"/>
      <c r="J224" s="6" t="s">
        <v>248</v>
      </c>
      <c r="K224" s="6" t="s">
        <v>292</v>
      </c>
      <c r="L224" s="10" t="s">
        <v>20</v>
      </c>
      <c r="M224" s="6" t="s">
        <v>355</v>
      </c>
      <c r="N224" s="11" t="s">
        <v>23</v>
      </c>
      <c r="O224" s="6" t="s">
        <v>293</v>
      </c>
      <c r="P224" s="12">
        <f>M224*400+N224*100+O224</f>
        <v>215</v>
      </c>
      <c r="Q224" s="9">
        <v>330</v>
      </c>
      <c r="R224" s="12">
        <f>P224*Q224</f>
        <v>70950</v>
      </c>
      <c r="S224" s="13">
        <f t="shared" si="41"/>
        <v>7.0950000000000006</v>
      </c>
      <c r="T224" s="13">
        <f t="shared" si="40"/>
        <v>6.3855000000000004</v>
      </c>
      <c r="U224" s="20">
        <f t="shared" si="42"/>
        <v>0.70950000000000024</v>
      </c>
      <c r="V224" s="10"/>
      <c r="W224" s="14"/>
      <c r="X224" s="14"/>
      <c r="Y224" s="14"/>
    </row>
    <row r="225" spans="1:25" s="5" customFormat="1" ht="24" x14ac:dyDescent="0.5">
      <c r="A225" s="52"/>
      <c r="B225" s="7"/>
      <c r="C225" s="7"/>
      <c r="D225" s="7"/>
      <c r="E225" s="50"/>
      <c r="F225" s="49" t="s">
        <v>89</v>
      </c>
      <c r="G225" s="7" t="s">
        <v>230</v>
      </c>
      <c r="H225" s="7" t="s">
        <v>325</v>
      </c>
      <c r="I225" s="15"/>
      <c r="J225" s="7" t="s">
        <v>26</v>
      </c>
      <c r="K225" s="7" t="s">
        <v>466</v>
      </c>
      <c r="L225" s="10" t="s">
        <v>20</v>
      </c>
      <c r="M225" s="23" t="s">
        <v>26</v>
      </c>
      <c r="N225" s="6" t="s">
        <v>22</v>
      </c>
      <c r="O225" s="6" t="s">
        <v>112</v>
      </c>
      <c r="P225" s="12">
        <f t="shared" ref="P225" si="43">M225*400+N225*100+O225</f>
        <v>2198</v>
      </c>
      <c r="Q225" s="9">
        <v>330</v>
      </c>
      <c r="R225" s="12">
        <f t="shared" ref="R225" si="44">P225*Q225</f>
        <v>725340</v>
      </c>
      <c r="S225" s="13">
        <f t="shared" si="41"/>
        <v>72.534000000000006</v>
      </c>
      <c r="T225" s="13">
        <f t="shared" si="40"/>
        <v>65.280600000000007</v>
      </c>
      <c r="U225" s="20">
        <f t="shared" si="42"/>
        <v>7.2533999999999992</v>
      </c>
      <c r="V225" s="10"/>
      <c r="W225" s="14"/>
      <c r="X225" s="14"/>
      <c r="Y225" s="14"/>
    </row>
    <row r="226" spans="1:25" s="5" customFormat="1" ht="24" x14ac:dyDescent="0.5">
      <c r="A226" s="53"/>
      <c r="B226" s="7"/>
      <c r="C226" s="7"/>
      <c r="D226" s="7"/>
      <c r="E226" s="50"/>
      <c r="F226" s="49"/>
      <c r="G226" s="7"/>
      <c r="H226" s="6"/>
      <c r="I226" s="9"/>
      <c r="J226" s="6"/>
      <c r="K226" s="6"/>
      <c r="L226" s="10"/>
      <c r="M226" s="6"/>
      <c r="N226" s="11"/>
      <c r="O226" s="6"/>
      <c r="P226" s="12"/>
      <c r="Q226" s="9"/>
      <c r="R226" s="12">
        <f>SUM(R224:R225)</f>
        <v>796290</v>
      </c>
      <c r="S226" s="13">
        <f t="shared" si="41"/>
        <v>79.629000000000005</v>
      </c>
      <c r="T226" s="13">
        <f t="shared" si="40"/>
        <v>71.6661</v>
      </c>
      <c r="U226" s="20">
        <f t="shared" si="42"/>
        <v>7.9629000000000048</v>
      </c>
      <c r="V226" s="10"/>
      <c r="W226" s="14"/>
      <c r="X226" s="14"/>
      <c r="Y226" s="14"/>
    </row>
    <row r="227" spans="1:25" s="16" customFormat="1" ht="24" x14ac:dyDescent="0.5">
      <c r="A227" s="45">
        <v>100</v>
      </c>
      <c r="B227" s="7" t="s">
        <v>127</v>
      </c>
      <c r="C227" s="7" t="s">
        <v>475</v>
      </c>
      <c r="D227" s="7" t="s">
        <v>121</v>
      </c>
      <c r="E227" s="21" t="s">
        <v>476</v>
      </c>
      <c r="F227" s="36" t="s">
        <v>254</v>
      </c>
      <c r="G227" s="7" t="s">
        <v>230</v>
      </c>
      <c r="H227" s="7" t="s">
        <v>326</v>
      </c>
      <c r="I227" s="15"/>
      <c r="J227" s="7" t="s">
        <v>37</v>
      </c>
      <c r="K227" s="7" t="s">
        <v>466</v>
      </c>
      <c r="L227" s="10" t="s">
        <v>20</v>
      </c>
      <c r="M227" s="23" t="s">
        <v>39</v>
      </c>
      <c r="N227" s="6" t="s">
        <v>22</v>
      </c>
      <c r="O227" s="6" t="s">
        <v>78</v>
      </c>
      <c r="P227" s="12">
        <f t="shared" ref="P227" si="45">M227*400+N227*100+O227</f>
        <v>7760</v>
      </c>
      <c r="Q227" s="9">
        <v>330</v>
      </c>
      <c r="R227" s="12">
        <f t="shared" ref="R227" si="46">P227*Q227</f>
        <v>2560800</v>
      </c>
      <c r="S227" s="13">
        <f t="shared" si="41"/>
        <v>256.08</v>
      </c>
      <c r="T227" s="13">
        <f t="shared" si="40"/>
        <v>230.47199999999998</v>
      </c>
      <c r="U227" s="20">
        <f t="shared" si="42"/>
        <v>25.608000000000004</v>
      </c>
      <c r="V227" s="24">
        <v>1E-4</v>
      </c>
    </row>
    <row r="228" spans="1:25" s="5" customFormat="1" ht="24.75" thickBot="1" x14ac:dyDescent="0.55000000000000004">
      <c r="A228" s="51">
        <v>101</v>
      </c>
      <c r="B228" s="7" t="s">
        <v>120</v>
      </c>
      <c r="C228" s="7" t="s">
        <v>216</v>
      </c>
      <c r="D228" s="7" t="s">
        <v>121</v>
      </c>
      <c r="E228" s="26" t="s">
        <v>449</v>
      </c>
      <c r="F228" s="6" t="s">
        <v>282</v>
      </c>
      <c r="G228" s="7" t="s">
        <v>230</v>
      </c>
      <c r="H228" s="6" t="s">
        <v>333</v>
      </c>
      <c r="I228" s="9"/>
      <c r="J228" s="6" t="s">
        <v>297</v>
      </c>
      <c r="K228" s="6" t="s">
        <v>292</v>
      </c>
      <c r="L228" s="10" t="s">
        <v>20</v>
      </c>
      <c r="M228" s="6"/>
      <c r="N228" s="11" t="s">
        <v>24</v>
      </c>
      <c r="O228" s="6" t="s">
        <v>63</v>
      </c>
      <c r="P228" s="12">
        <f>M228*400+N228*100+O228</f>
        <v>345</v>
      </c>
      <c r="Q228" s="9">
        <v>330</v>
      </c>
      <c r="R228" s="12">
        <f>P228*Q228</f>
        <v>113850</v>
      </c>
      <c r="S228" s="13">
        <f t="shared" si="41"/>
        <v>11.385</v>
      </c>
      <c r="T228" s="13">
        <f t="shared" si="40"/>
        <v>10.246499999999999</v>
      </c>
      <c r="U228" s="20">
        <f t="shared" si="42"/>
        <v>1.1385000000000005</v>
      </c>
      <c r="V228" s="10"/>
      <c r="W228" s="14"/>
      <c r="X228" s="14"/>
      <c r="Y228" s="14"/>
    </row>
    <row r="229" spans="1:25" s="5" customFormat="1" ht="23.25" x14ac:dyDescent="0.5">
      <c r="A229" s="52"/>
      <c r="B229" s="7"/>
      <c r="C229" s="7"/>
      <c r="D229" s="7"/>
      <c r="E229" s="8"/>
      <c r="F229" s="6"/>
      <c r="G229" s="7" t="s">
        <v>230</v>
      </c>
      <c r="H229" s="6" t="s">
        <v>231</v>
      </c>
      <c r="I229" s="9"/>
      <c r="J229" s="6" t="s">
        <v>52</v>
      </c>
      <c r="K229" s="6" t="s">
        <v>292</v>
      </c>
      <c r="L229" s="10" t="s">
        <v>20</v>
      </c>
      <c r="M229" s="6" t="s">
        <v>23</v>
      </c>
      <c r="N229" s="11" t="s">
        <v>23</v>
      </c>
      <c r="O229" s="6" t="s">
        <v>56</v>
      </c>
      <c r="P229" s="12">
        <f>M229*400+N229*100+O229</f>
        <v>1036</v>
      </c>
      <c r="Q229" s="9">
        <v>330</v>
      </c>
      <c r="R229" s="12">
        <f>P229*Q229</f>
        <v>341880</v>
      </c>
      <c r="S229" s="13">
        <f t="shared" si="41"/>
        <v>34.188000000000002</v>
      </c>
      <c r="T229" s="13">
        <f t="shared" si="40"/>
        <v>30.769200000000001</v>
      </c>
      <c r="U229" s="20">
        <f t="shared" si="42"/>
        <v>3.4188000000000009</v>
      </c>
      <c r="V229" s="10"/>
      <c r="W229" s="14"/>
      <c r="X229" s="14"/>
      <c r="Y229" s="14"/>
    </row>
    <row r="230" spans="1:25" s="5" customFormat="1" ht="23.25" x14ac:dyDescent="0.5">
      <c r="A230" s="53"/>
      <c r="B230" s="7"/>
      <c r="C230" s="7"/>
      <c r="D230" s="7"/>
      <c r="E230" s="8"/>
      <c r="F230" s="6"/>
      <c r="G230" s="7"/>
      <c r="H230" s="6"/>
      <c r="I230" s="9"/>
      <c r="J230" s="6"/>
      <c r="K230" s="6"/>
      <c r="L230" s="10"/>
      <c r="M230" s="6"/>
      <c r="N230" s="11"/>
      <c r="O230" s="6"/>
      <c r="P230" s="12"/>
      <c r="Q230" s="9"/>
      <c r="R230" s="12">
        <f>SUM(R228:R229)</f>
        <v>455730</v>
      </c>
      <c r="S230" s="13">
        <f t="shared" si="41"/>
        <v>45.573</v>
      </c>
      <c r="T230" s="13">
        <f t="shared" si="40"/>
        <v>41.015700000000002</v>
      </c>
      <c r="U230" s="20">
        <f t="shared" si="42"/>
        <v>4.5572999999999979</v>
      </c>
      <c r="V230" s="10"/>
      <c r="W230" s="14"/>
      <c r="X230" s="14"/>
      <c r="Y230" s="14"/>
    </row>
    <row r="231" spans="1:25" s="5" customFormat="1" ht="24.75" thickBot="1" x14ac:dyDescent="0.55000000000000004">
      <c r="A231" s="51">
        <v>102</v>
      </c>
      <c r="B231" s="7" t="s">
        <v>120</v>
      </c>
      <c r="C231" s="7" t="s">
        <v>217</v>
      </c>
      <c r="D231" s="7" t="s">
        <v>121</v>
      </c>
      <c r="E231" s="26" t="s">
        <v>450</v>
      </c>
      <c r="F231" s="6" t="s">
        <v>283</v>
      </c>
      <c r="G231" s="7" t="s">
        <v>230</v>
      </c>
      <c r="H231" s="6" t="s">
        <v>333</v>
      </c>
      <c r="I231" s="9"/>
      <c r="J231" s="6" t="s">
        <v>255</v>
      </c>
      <c r="K231" s="6" t="s">
        <v>292</v>
      </c>
      <c r="L231" s="10" t="s">
        <v>20</v>
      </c>
      <c r="M231" s="6" t="s">
        <v>24</v>
      </c>
      <c r="N231" s="11" t="s">
        <v>355</v>
      </c>
      <c r="O231" s="6" t="s">
        <v>99</v>
      </c>
      <c r="P231" s="12">
        <f>M231*400+N231*100+O231</f>
        <v>1283</v>
      </c>
      <c r="Q231" s="9">
        <v>330</v>
      </c>
      <c r="R231" s="12">
        <f>P231*Q231</f>
        <v>423390</v>
      </c>
      <c r="S231" s="13">
        <f t="shared" si="41"/>
        <v>42.338999999999999</v>
      </c>
      <c r="T231" s="13">
        <f t="shared" si="40"/>
        <v>38.1051</v>
      </c>
      <c r="U231" s="20">
        <f t="shared" si="42"/>
        <v>4.2338999999999984</v>
      </c>
      <c r="V231" s="10"/>
      <c r="W231" s="14"/>
      <c r="X231" s="14"/>
      <c r="Y231" s="14"/>
    </row>
    <row r="232" spans="1:25" s="5" customFormat="1" ht="23.25" x14ac:dyDescent="0.5">
      <c r="A232" s="52"/>
      <c r="B232" s="7"/>
      <c r="C232" s="7"/>
      <c r="D232" s="7"/>
      <c r="E232" s="8"/>
      <c r="F232" s="6"/>
      <c r="G232" s="7" t="s">
        <v>230</v>
      </c>
      <c r="H232" s="6" t="s">
        <v>333</v>
      </c>
      <c r="I232" s="9"/>
      <c r="J232" s="6" t="s">
        <v>309</v>
      </c>
      <c r="K232" s="6" t="s">
        <v>292</v>
      </c>
      <c r="L232" s="10" t="s">
        <v>20</v>
      </c>
      <c r="M232" s="6" t="s">
        <v>355</v>
      </c>
      <c r="N232" s="11" t="s">
        <v>22</v>
      </c>
      <c r="O232" s="6" t="s">
        <v>46</v>
      </c>
      <c r="P232" s="12">
        <f>M232*400+N232*100+O232</f>
        <v>126</v>
      </c>
      <c r="Q232" s="9">
        <v>330</v>
      </c>
      <c r="R232" s="12">
        <f>P232*Q232</f>
        <v>41580</v>
      </c>
      <c r="S232" s="13">
        <f t="shared" si="41"/>
        <v>4.1580000000000004</v>
      </c>
      <c r="T232" s="13">
        <f t="shared" si="40"/>
        <v>3.7422000000000004</v>
      </c>
      <c r="U232" s="20">
        <f t="shared" si="42"/>
        <v>0.41579999999999995</v>
      </c>
      <c r="V232" s="10"/>
      <c r="W232" s="14"/>
      <c r="X232" s="14"/>
      <c r="Y232" s="14"/>
    </row>
    <row r="233" spans="1:25" s="5" customFormat="1" ht="23.25" x14ac:dyDescent="0.5">
      <c r="A233" s="52"/>
      <c r="B233" s="7"/>
      <c r="C233" s="7"/>
      <c r="D233" s="7"/>
      <c r="E233" s="8"/>
      <c r="F233" s="6"/>
      <c r="G233" s="7" t="s">
        <v>230</v>
      </c>
      <c r="H233" s="6" t="s">
        <v>333</v>
      </c>
      <c r="I233" s="9"/>
      <c r="J233" s="6" t="s">
        <v>308</v>
      </c>
      <c r="K233" s="6" t="s">
        <v>292</v>
      </c>
      <c r="L233" s="10" t="s">
        <v>20</v>
      </c>
      <c r="M233" s="6" t="s">
        <v>24</v>
      </c>
      <c r="N233" s="11" t="s">
        <v>23</v>
      </c>
      <c r="O233" s="6" t="s">
        <v>111</v>
      </c>
      <c r="P233" s="12">
        <f>M233*400+N233*100+O233</f>
        <v>1497</v>
      </c>
      <c r="Q233" s="9">
        <v>330</v>
      </c>
      <c r="R233" s="12">
        <f>P233*Q233</f>
        <v>494010</v>
      </c>
      <c r="S233" s="13">
        <f t="shared" si="41"/>
        <v>49.401000000000003</v>
      </c>
      <c r="T233" s="13">
        <f t="shared" si="40"/>
        <v>44.460900000000002</v>
      </c>
      <c r="U233" s="20">
        <f t="shared" si="42"/>
        <v>4.940100000000001</v>
      </c>
      <c r="V233" s="10"/>
      <c r="W233" s="14"/>
      <c r="X233" s="14"/>
      <c r="Y233" s="14"/>
    </row>
    <row r="234" spans="1:25" s="5" customFormat="1" ht="23.25" x14ac:dyDescent="0.5">
      <c r="A234" s="53"/>
      <c r="B234" s="7"/>
      <c r="C234" s="7"/>
      <c r="D234" s="7"/>
      <c r="E234" s="8"/>
      <c r="F234" s="6"/>
      <c r="G234" s="7"/>
      <c r="H234" s="6"/>
      <c r="I234" s="9"/>
      <c r="J234" s="6"/>
      <c r="K234" s="6"/>
      <c r="L234" s="10"/>
      <c r="M234" s="6"/>
      <c r="N234" s="11"/>
      <c r="O234" s="6"/>
      <c r="P234" s="12"/>
      <c r="Q234" s="9"/>
      <c r="R234" s="12">
        <f>SUM(R231:R233)</f>
        <v>958980</v>
      </c>
      <c r="S234" s="13">
        <f t="shared" si="41"/>
        <v>95.89800000000001</v>
      </c>
      <c r="T234" s="13">
        <f t="shared" si="40"/>
        <v>86.308200000000014</v>
      </c>
      <c r="U234" s="20">
        <f t="shared" si="42"/>
        <v>9.5897999999999968</v>
      </c>
      <c r="V234" s="10"/>
      <c r="W234" s="14"/>
      <c r="X234" s="14"/>
      <c r="Y234" s="14"/>
    </row>
    <row r="235" spans="1:25" s="5" customFormat="1" ht="24.75" thickBot="1" x14ac:dyDescent="0.55000000000000004">
      <c r="A235" s="51">
        <v>103</v>
      </c>
      <c r="B235" s="7" t="s">
        <v>127</v>
      </c>
      <c r="C235" s="7" t="s">
        <v>218</v>
      </c>
      <c r="D235" s="7" t="s">
        <v>121</v>
      </c>
      <c r="E235" s="26" t="s">
        <v>451</v>
      </c>
      <c r="F235" s="6" t="s">
        <v>284</v>
      </c>
      <c r="G235" s="7" t="s">
        <v>230</v>
      </c>
      <c r="H235" s="6" t="s">
        <v>318</v>
      </c>
      <c r="I235" s="9"/>
      <c r="J235" s="6" t="s">
        <v>44</v>
      </c>
      <c r="K235" s="6" t="s">
        <v>292</v>
      </c>
      <c r="L235" s="10" t="s">
        <v>20</v>
      </c>
      <c r="M235" s="6" t="s">
        <v>355</v>
      </c>
      <c r="N235" s="11" t="s">
        <v>22</v>
      </c>
      <c r="O235" s="6" t="s">
        <v>62</v>
      </c>
      <c r="P235" s="12">
        <f>M235*400+N235*100+O235</f>
        <v>143</v>
      </c>
      <c r="Q235" s="9">
        <v>330</v>
      </c>
      <c r="R235" s="12">
        <f>P235*Q235</f>
        <v>47190</v>
      </c>
      <c r="S235" s="13">
        <f t="shared" si="41"/>
        <v>4.7190000000000003</v>
      </c>
      <c r="T235" s="13">
        <f t="shared" si="40"/>
        <v>4.2471000000000005</v>
      </c>
      <c r="U235" s="20">
        <f t="shared" si="42"/>
        <v>0.47189999999999976</v>
      </c>
      <c r="V235" s="10"/>
      <c r="W235" s="14"/>
      <c r="X235" s="14"/>
      <c r="Y235" s="14"/>
    </row>
    <row r="236" spans="1:25" s="5" customFormat="1" ht="23.25" x14ac:dyDescent="0.5">
      <c r="A236" s="52"/>
      <c r="B236" s="7"/>
      <c r="C236" s="7"/>
      <c r="D236" s="7"/>
      <c r="E236" s="8"/>
      <c r="F236" s="6"/>
      <c r="G236" s="7" t="s">
        <v>230</v>
      </c>
      <c r="H236" s="6" t="s">
        <v>342</v>
      </c>
      <c r="I236" s="9"/>
      <c r="J236" s="6" t="s">
        <v>22</v>
      </c>
      <c r="K236" s="6" t="s">
        <v>292</v>
      </c>
      <c r="L236" s="10" t="s">
        <v>20</v>
      </c>
      <c r="M236" s="6" t="s">
        <v>23</v>
      </c>
      <c r="N236" s="11" t="s">
        <v>22</v>
      </c>
      <c r="O236" s="6" t="s">
        <v>45</v>
      </c>
      <c r="P236" s="12">
        <f>M236*400+N236*100+O236</f>
        <v>925</v>
      </c>
      <c r="Q236" s="9">
        <v>330</v>
      </c>
      <c r="R236" s="12">
        <f>P236*Q236</f>
        <v>305250</v>
      </c>
      <c r="S236" s="13">
        <f t="shared" si="41"/>
        <v>30.525000000000002</v>
      </c>
      <c r="T236" s="13">
        <f t="shared" si="40"/>
        <v>27.472500000000004</v>
      </c>
      <c r="U236" s="20">
        <f t="shared" si="42"/>
        <v>3.0524999999999984</v>
      </c>
      <c r="V236" s="10"/>
      <c r="W236" s="14"/>
      <c r="X236" s="14"/>
      <c r="Y236" s="14"/>
    </row>
    <row r="237" spans="1:25" s="5" customFormat="1" ht="23.25" x14ac:dyDescent="0.5">
      <c r="A237" s="52"/>
      <c r="B237" s="7"/>
      <c r="C237" s="7"/>
      <c r="D237" s="7"/>
      <c r="E237" s="8"/>
      <c r="F237" s="6"/>
      <c r="G237" s="7" t="s">
        <v>230</v>
      </c>
      <c r="H237" s="6" t="s">
        <v>328</v>
      </c>
      <c r="I237" s="9"/>
      <c r="J237" s="6" t="s">
        <v>273</v>
      </c>
      <c r="K237" s="6" t="s">
        <v>292</v>
      </c>
      <c r="L237" s="10" t="s">
        <v>20</v>
      </c>
      <c r="M237" s="6" t="s">
        <v>24</v>
      </c>
      <c r="N237" s="11" t="s">
        <v>23</v>
      </c>
      <c r="O237" s="6" t="s">
        <v>53</v>
      </c>
      <c r="P237" s="12">
        <f>M237*400+N237*100+O237</f>
        <v>1433</v>
      </c>
      <c r="Q237" s="9">
        <v>330</v>
      </c>
      <c r="R237" s="12">
        <f>P237*Q237</f>
        <v>472890</v>
      </c>
      <c r="S237" s="13">
        <f t="shared" si="41"/>
        <v>47.289000000000001</v>
      </c>
      <c r="T237" s="13">
        <f t="shared" si="40"/>
        <v>42.560100000000006</v>
      </c>
      <c r="U237" s="20">
        <f t="shared" si="42"/>
        <v>4.7288999999999959</v>
      </c>
      <c r="V237" s="10"/>
      <c r="W237" s="14"/>
      <c r="X237" s="14"/>
      <c r="Y237" s="14"/>
    </row>
    <row r="238" spans="1:25" s="5" customFormat="1" ht="23.25" x14ac:dyDescent="0.5">
      <c r="A238" s="53"/>
      <c r="B238" s="7"/>
      <c r="C238" s="7"/>
      <c r="D238" s="7"/>
      <c r="E238" s="8"/>
      <c r="F238" s="6"/>
      <c r="G238" s="7"/>
      <c r="H238" s="6"/>
      <c r="I238" s="9"/>
      <c r="J238" s="6"/>
      <c r="K238" s="6"/>
      <c r="L238" s="10"/>
      <c r="M238" s="6"/>
      <c r="N238" s="11"/>
      <c r="O238" s="6"/>
      <c r="P238" s="12"/>
      <c r="Q238" s="9"/>
      <c r="R238" s="12">
        <f>SUM(R235:R237)</f>
        <v>825330</v>
      </c>
      <c r="S238" s="13">
        <f t="shared" si="41"/>
        <v>82.533000000000001</v>
      </c>
      <c r="T238" s="13">
        <f t="shared" si="40"/>
        <v>74.279700000000005</v>
      </c>
      <c r="U238" s="20">
        <f t="shared" si="42"/>
        <v>8.2532999999999959</v>
      </c>
      <c r="V238" s="10"/>
      <c r="W238" s="14"/>
      <c r="X238" s="14"/>
      <c r="Y238" s="14"/>
    </row>
    <row r="239" spans="1:25" s="5" customFormat="1" ht="24.75" thickBot="1" x14ac:dyDescent="0.55000000000000004">
      <c r="A239" s="45">
        <v>104</v>
      </c>
      <c r="B239" s="7" t="s">
        <v>120</v>
      </c>
      <c r="C239" s="7" t="s">
        <v>219</v>
      </c>
      <c r="D239" s="7" t="s">
        <v>121</v>
      </c>
      <c r="E239" s="26" t="s">
        <v>452</v>
      </c>
      <c r="F239" s="6" t="s">
        <v>263</v>
      </c>
      <c r="G239" s="7" t="s">
        <v>230</v>
      </c>
      <c r="H239" s="6" t="s">
        <v>334</v>
      </c>
      <c r="I239" s="9"/>
      <c r="J239" s="6" t="s">
        <v>24</v>
      </c>
      <c r="K239" s="6" t="s">
        <v>292</v>
      </c>
      <c r="L239" s="10" t="s">
        <v>20</v>
      </c>
      <c r="M239" s="6" t="s">
        <v>57</v>
      </c>
      <c r="N239" s="11" t="s">
        <v>24</v>
      </c>
      <c r="O239" s="6" t="s">
        <v>63</v>
      </c>
      <c r="P239" s="12">
        <f>M239*400+N239*100+O239</f>
        <v>15145</v>
      </c>
      <c r="Q239" s="9">
        <v>330</v>
      </c>
      <c r="R239" s="12">
        <f>P239*Q239</f>
        <v>4997850</v>
      </c>
      <c r="S239" s="13">
        <f t="shared" si="41"/>
        <v>499.78500000000003</v>
      </c>
      <c r="T239" s="13">
        <f t="shared" si="40"/>
        <v>449.80650000000003</v>
      </c>
      <c r="U239" s="20">
        <f t="shared" si="42"/>
        <v>49.978499999999997</v>
      </c>
      <c r="V239" s="10"/>
      <c r="W239" s="14"/>
      <c r="X239" s="14"/>
      <c r="Y239" s="14"/>
    </row>
    <row r="240" spans="1:25" s="16" customFormat="1" ht="24" x14ac:dyDescent="0.5">
      <c r="A240" s="45">
        <v>105</v>
      </c>
      <c r="B240" s="7" t="s">
        <v>120</v>
      </c>
      <c r="C240" s="7" t="s">
        <v>493</v>
      </c>
      <c r="D240" s="7" t="s">
        <v>121</v>
      </c>
      <c r="E240" s="21" t="s">
        <v>494</v>
      </c>
      <c r="F240" s="38">
        <v>119</v>
      </c>
      <c r="G240" s="7" t="s">
        <v>230</v>
      </c>
      <c r="H240" s="6" t="s">
        <v>325</v>
      </c>
      <c r="I240" s="15"/>
      <c r="J240" s="7" t="s">
        <v>25</v>
      </c>
      <c r="K240" s="7" t="s">
        <v>466</v>
      </c>
      <c r="L240" s="10" t="s">
        <v>20</v>
      </c>
      <c r="M240" s="23" t="s">
        <v>34</v>
      </c>
      <c r="N240" s="6" t="s">
        <v>23</v>
      </c>
      <c r="O240" s="6" t="s">
        <v>108</v>
      </c>
      <c r="P240" s="12">
        <f t="shared" ref="P240" si="47">M240*400+N240*100+O240</f>
        <v>5494</v>
      </c>
      <c r="Q240" s="9">
        <v>330</v>
      </c>
      <c r="R240" s="12">
        <f t="shared" ref="R240" si="48">P240*Q240</f>
        <v>1813020</v>
      </c>
      <c r="S240" s="13">
        <f t="shared" si="41"/>
        <v>181.30200000000002</v>
      </c>
      <c r="T240" s="13">
        <f t="shared" si="40"/>
        <v>163.17180000000002</v>
      </c>
      <c r="U240" s="20">
        <f t="shared" si="42"/>
        <v>18.130200000000002</v>
      </c>
      <c r="V240" s="24">
        <v>1E-4</v>
      </c>
    </row>
    <row r="241" spans="1:25" s="5" customFormat="1" ht="24.75" thickBot="1" x14ac:dyDescent="0.55000000000000004">
      <c r="A241" s="45">
        <v>106</v>
      </c>
      <c r="B241" s="7" t="s">
        <v>127</v>
      </c>
      <c r="C241" s="7" t="s">
        <v>203</v>
      </c>
      <c r="D241" s="7" t="s">
        <v>121</v>
      </c>
      <c r="E241" s="26" t="s">
        <v>453</v>
      </c>
      <c r="F241" s="6" t="s">
        <v>285</v>
      </c>
      <c r="G241" s="7" t="s">
        <v>230</v>
      </c>
      <c r="H241" s="6" t="s">
        <v>337</v>
      </c>
      <c r="I241" s="9"/>
      <c r="J241" s="6" t="s">
        <v>39</v>
      </c>
      <c r="K241" s="6" t="s">
        <v>292</v>
      </c>
      <c r="L241" s="10" t="s">
        <v>20</v>
      </c>
      <c r="M241" s="6" t="s">
        <v>25</v>
      </c>
      <c r="N241" s="11" t="s">
        <v>24</v>
      </c>
      <c r="O241" s="6" t="s">
        <v>84</v>
      </c>
      <c r="P241" s="12">
        <f>M241*400+N241*100+O241</f>
        <v>1967</v>
      </c>
      <c r="Q241" s="9">
        <v>330</v>
      </c>
      <c r="R241" s="12">
        <f>P241*Q241</f>
        <v>649110</v>
      </c>
      <c r="S241" s="13">
        <f t="shared" si="41"/>
        <v>64.911000000000001</v>
      </c>
      <c r="T241" s="13">
        <f t="shared" si="40"/>
        <v>58.419900000000005</v>
      </c>
      <c r="U241" s="20">
        <f t="shared" si="42"/>
        <v>6.4910999999999959</v>
      </c>
      <c r="V241" s="10"/>
      <c r="W241" s="14"/>
      <c r="X241" s="14"/>
      <c r="Y241" s="14"/>
    </row>
    <row r="242" spans="1:25" s="5" customFormat="1" ht="24.75" thickBot="1" x14ac:dyDescent="0.55000000000000004">
      <c r="A242" s="51">
        <v>107</v>
      </c>
      <c r="B242" s="7" t="s">
        <v>120</v>
      </c>
      <c r="C242" s="7" t="s">
        <v>220</v>
      </c>
      <c r="D242" s="7" t="s">
        <v>121</v>
      </c>
      <c r="E242" s="26" t="s">
        <v>454</v>
      </c>
      <c r="F242" s="6" t="s">
        <v>286</v>
      </c>
      <c r="G242" s="7" t="s">
        <v>230</v>
      </c>
      <c r="H242" s="6" t="s">
        <v>314</v>
      </c>
      <c r="I242" s="9"/>
      <c r="J242" s="6" t="s">
        <v>26</v>
      </c>
      <c r="K242" s="6" t="s">
        <v>292</v>
      </c>
      <c r="L242" s="10" t="s">
        <v>20</v>
      </c>
      <c r="M242" s="6" t="s">
        <v>25</v>
      </c>
      <c r="N242" s="11" t="s">
        <v>22</v>
      </c>
      <c r="O242" s="6" t="s">
        <v>100</v>
      </c>
      <c r="P242" s="12">
        <f>M242*400+N242*100+O242</f>
        <v>1784</v>
      </c>
      <c r="Q242" s="9">
        <v>330</v>
      </c>
      <c r="R242" s="12">
        <f>P242*Q242</f>
        <v>588720</v>
      </c>
      <c r="S242" s="13">
        <f t="shared" si="41"/>
        <v>58.872</v>
      </c>
      <c r="T242" s="13">
        <f t="shared" si="40"/>
        <v>52.9848</v>
      </c>
      <c r="U242" s="20">
        <f t="shared" si="42"/>
        <v>5.8872</v>
      </c>
      <c r="V242" s="10"/>
      <c r="W242" s="14"/>
      <c r="X242" s="14"/>
      <c r="Y242" s="14"/>
    </row>
    <row r="243" spans="1:25" s="5" customFormat="1" ht="23.25" x14ac:dyDescent="0.5">
      <c r="A243" s="52"/>
      <c r="B243" s="7"/>
      <c r="C243" s="7"/>
      <c r="D243" s="7"/>
      <c r="E243" s="8"/>
      <c r="F243" s="6" t="s">
        <v>286</v>
      </c>
      <c r="G243" s="7" t="s">
        <v>230</v>
      </c>
      <c r="H243" s="6" t="s">
        <v>314</v>
      </c>
      <c r="I243" s="9"/>
      <c r="J243" s="6" t="s">
        <v>32</v>
      </c>
      <c r="K243" s="6" t="s">
        <v>292</v>
      </c>
      <c r="L243" s="10" t="s">
        <v>20</v>
      </c>
      <c r="M243" s="6" t="s">
        <v>27</v>
      </c>
      <c r="N243" s="11" t="s">
        <v>23</v>
      </c>
      <c r="O243" s="6" t="s">
        <v>99</v>
      </c>
      <c r="P243" s="12">
        <f>M243*400+N243*100+O243</f>
        <v>2683</v>
      </c>
      <c r="Q243" s="9">
        <v>330</v>
      </c>
      <c r="R243" s="12">
        <f>P243*Q243</f>
        <v>885390</v>
      </c>
      <c r="S243" s="13">
        <f t="shared" si="41"/>
        <v>88.539000000000001</v>
      </c>
      <c r="T243" s="13">
        <f t="shared" si="40"/>
        <v>79.685100000000006</v>
      </c>
      <c r="U243" s="20">
        <f t="shared" si="42"/>
        <v>8.8538999999999959</v>
      </c>
      <c r="V243" s="10"/>
      <c r="W243" s="14"/>
      <c r="X243" s="14"/>
      <c r="Y243" s="14"/>
    </row>
    <row r="244" spans="1:25" s="5" customFormat="1" ht="23.25" x14ac:dyDescent="0.5">
      <c r="A244" s="53"/>
      <c r="B244" s="7"/>
      <c r="C244" s="7"/>
      <c r="D244" s="7"/>
      <c r="E244" s="8"/>
      <c r="F244" s="6"/>
      <c r="G244" s="7"/>
      <c r="H244" s="6"/>
      <c r="I244" s="9"/>
      <c r="J244" s="6"/>
      <c r="K244" s="6"/>
      <c r="L244" s="10"/>
      <c r="M244" s="6"/>
      <c r="N244" s="11"/>
      <c r="O244" s="6"/>
      <c r="P244" s="12"/>
      <c r="Q244" s="9"/>
      <c r="R244" s="12">
        <f>SUM(R241:R243)</f>
        <v>2123220</v>
      </c>
      <c r="S244" s="13">
        <f t="shared" si="41"/>
        <v>212.322</v>
      </c>
      <c r="T244" s="13">
        <f t="shared" si="40"/>
        <v>191.0898</v>
      </c>
      <c r="U244" s="20">
        <f t="shared" si="42"/>
        <v>21.232200000000006</v>
      </c>
      <c r="V244" s="10"/>
      <c r="W244" s="14"/>
      <c r="X244" s="14"/>
      <c r="Y244" s="14"/>
    </row>
    <row r="245" spans="1:25" s="5" customFormat="1" ht="24.75" thickBot="1" x14ac:dyDescent="0.55000000000000004">
      <c r="A245" s="51">
        <v>108</v>
      </c>
      <c r="B245" s="7" t="s">
        <v>120</v>
      </c>
      <c r="C245" s="7" t="s">
        <v>204</v>
      </c>
      <c r="D245" s="7" t="s">
        <v>121</v>
      </c>
      <c r="E245" s="26" t="s">
        <v>455</v>
      </c>
      <c r="F245" s="6" t="s">
        <v>270</v>
      </c>
      <c r="G245" s="7" t="s">
        <v>230</v>
      </c>
      <c r="H245" s="6" t="s">
        <v>325</v>
      </c>
      <c r="I245" s="9"/>
      <c r="J245" s="6" t="s">
        <v>29</v>
      </c>
      <c r="K245" s="6" t="s">
        <v>292</v>
      </c>
      <c r="L245" s="10" t="s">
        <v>20</v>
      </c>
      <c r="M245" s="6" t="s">
        <v>37</v>
      </c>
      <c r="N245" s="11" t="s">
        <v>23</v>
      </c>
      <c r="O245" s="6" t="s">
        <v>29</v>
      </c>
      <c r="P245" s="12">
        <f t="shared" ref="P245:P254" si="49">M245*400+N245*100+O245</f>
        <v>7008</v>
      </c>
      <c r="Q245" s="9">
        <v>330</v>
      </c>
      <c r="R245" s="12">
        <f t="shared" ref="R245:R254" si="50">P245*Q245</f>
        <v>2312640</v>
      </c>
      <c r="S245" s="13">
        <f t="shared" si="41"/>
        <v>231.26400000000001</v>
      </c>
      <c r="T245" s="13">
        <f t="shared" si="40"/>
        <v>208.13760000000002</v>
      </c>
      <c r="U245" s="20">
        <f t="shared" si="42"/>
        <v>23.12639999999999</v>
      </c>
      <c r="V245" s="10"/>
      <c r="W245" s="14"/>
      <c r="X245" s="14"/>
      <c r="Y245" s="14"/>
    </row>
    <row r="246" spans="1:25" s="5" customFormat="1" ht="24.75" thickBot="1" x14ac:dyDescent="0.55000000000000004">
      <c r="A246" s="52"/>
      <c r="B246" s="7"/>
      <c r="C246" s="7"/>
      <c r="D246" s="7"/>
      <c r="E246" s="26"/>
      <c r="F246" s="6"/>
      <c r="G246" s="7" t="s">
        <v>230</v>
      </c>
      <c r="H246" s="7" t="s">
        <v>330</v>
      </c>
      <c r="I246" s="15"/>
      <c r="J246" s="6" t="s">
        <v>48</v>
      </c>
      <c r="K246" s="6" t="s">
        <v>466</v>
      </c>
      <c r="L246" s="10" t="s">
        <v>20</v>
      </c>
      <c r="M246" s="23" t="s">
        <v>26</v>
      </c>
      <c r="N246" s="6" t="s">
        <v>355</v>
      </c>
      <c r="O246" s="6" t="s">
        <v>98</v>
      </c>
      <c r="P246" s="12">
        <f t="shared" si="49"/>
        <v>2081</v>
      </c>
      <c r="Q246" s="9">
        <v>330</v>
      </c>
      <c r="R246" s="12">
        <f t="shared" si="50"/>
        <v>686730</v>
      </c>
      <c r="S246" s="13">
        <f t="shared" si="41"/>
        <v>68.673000000000002</v>
      </c>
      <c r="T246" s="13">
        <f t="shared" si="40"/>
        <v>61.805700000000002</v>
      </c>
      <c r="U246" s="20">
        <f t="shared" si="42"/>
        <v>6.8673000000000002</v>
      </c>
      <c r="V246" s="10"/>
      <c r="W246" s="14"/>
      <c r="X246" s="14"/>
      <c r="Y246" s="14"/>
    </row>
    <row r="247" spans="1:25" s="5" customFormat="1" ht="24.75" thickBot="1" x14ac:dyDescent="0.55000000000000004">
      <c r="A247" s="53"/>
      <c r="B247" s="7"/>
      <c r="C247" s="7"/>
      <c r="D247" s="7"/>
      <c r="E247" s="26"/>
      <c r="F247" s="6"/>
      <c r="G247" s="7"/>
      <c r="H247" s="6"/>
      <c r="I247" s="9"/>
      <c r="J247" s="6"/>
      <c r="K247" s="6"/>
      <c r="L247" s="10"/>
      <c r="M247" s="6"/>
      <c r="N247" s="11"/>
      <c r="O247" s="6"/>
      <c r="P247" s="12"/>
      <c r="Q247" s="9"/>
      <c r="R247" s="12">
        <f>SUM(R245:R246)</f>
        <v>2999370</v>
      </c>
      <c r="S247" s="13">
        <f t="shared" si="41"/>
        <v>299.93700000000001</v>
      </c>
      <c r="T247" s="13">
        <f t="shared" si="40"/>
        <v>269.94330000000002</v>
      </c>
      <c r="U247" s="20">
        <f t="shared" si="42"/>
        <v>29.99369999999999</v>
      </c>
      <c r="V247" s="10"/>
      <c r="W247" s="14"/>
      <c r="X247" s="14"/>
      <c r="Y247" s="14"/>
    </row>
    <row r="248" spans="1:25" s="5" customFormat="1" ht="24.75" thickBot="1" x14ac:dyDescent="0.55000000000000004">
      <c r="A248" s="45">
        <v>109</v>
      </c>
      <c r="B248" s="7" t="s">
        <v>123</v>
      </c>
      <c r="C248" s="7" t="s">
        <v>221</v>
      </c>
      <c r="D248" s="7" t="s">
        <v>121</v>
      </c>
      <c r="E248" s="26" t="s">
        <v>456</v>
      </c>
      <c r="F248" s="6" t="s">
        <v>94</v>
      </c>
      <c r="G248" s="7" t="s">
        <v>230</v>
      </c>
      <c r="H248" s="6" t="s">
        <v>328</v>
      </c>
      <c r="I248" s="9"/>
      <c r="J248" s="6" t="s">
        <v>351</v>
      </c>
      <c r="K248" s="6" t="s">
        <v>292</v>
      </c>
      <c r="L248" s="10" t="s">
        <v>20</v>
      </c>
      <c r="M248" s="6" t="s">
        <v>24</v>
      </c>
      <c r="N248" s="11" t="s">
        <v>23</v>
      </c>
      <c r="O248" s="6" t="s">
        <v>73</v>
      </c>
      <c r="P248" s="12">
        <f t="shared" si="49"/>
        <v>1455</v>
      </c>
      <c r="Q248" s="9">
        <v>330</v>
      </c>
      <c r="R248" s="12">
        <f t="shared" si="50"/>
        <v>480150</v>
      </c>
      <c r="S248" s="13">
        <f t="shared" si="41"/>
        <v>48.015000000000001</v>
      </c>
      <c r="T248" s="13">
        <f t="shared" si="40"/>
        <v>43.213500000000003</v>
      </c>
      <c r="U248" s="20">
        <f t="shared" si="42"/>
        <v>4.8014999999999972</v>
      </c>
      <c r="V248" s="10"/>
      <c r="W248" s="14"/>
      <c r="X248" s="14"/>
      <c r="Y248" s="14"/>
    </row>
    <row r="249" spans="1:25" s="5" customFormat="1" ht="24.75" thickBot="1" x14ac:dyDescent="0.55000000000000004">
      <c r="A249" s="45">
        <v>110</v>
      </c>
      <c r="B249" s="7" t="s">
        <v>120</v>
      </c>
      <c r="C249" s="7" t="s">
        <v>222</v>
      </c>
      <c r="D249" s="7" t="s">
        <v>121</v>
      </c>
      <c r="E249" s="26" t="s">
        <v>457</v>
      </c>
      <c r="F249" s="6" t="s">
        <v>287</v>
      </c>
      <c r="G249" s="7" t="s">
        <v>230</v>
      </c>
      <c r="H249" s="6" t="s">
        <v>328</v>
      </c>
      <c r="I249" s="9"/>
      <c r="J249" s="6" t="s">
        <v>316</v>
      </c>
      <c r="K249" s="6" t="s">
        <v>292</v>
      </c>
      <c r="L249" s="10" t="s">
        <v>20</v>
      </c>
      <c r="M249" s="6" t="s">
        <v>27</v>
      </c>
      <c r="N249" s="11" t="s">
        <v>22</v>
      </c>
      <c r="O249" s="6" t="s">
        <v>85</v>
      </c>
      <c r="P249" s="12">
        <f t="shared" si="49"/>
        <v>2568</v>
      </c>
      <c r="Q249" s="9">
        <v>330</v>
      </c>
      <c r="R249" s="12">
        <f t="shared" si="50"/>
        <v>847440</v>
      </c>
      <c r="S249" s="13">
        <f t="shared" si="41"/>
        <v>84.744</v>
      </c>
      <c r="T249" s="13">
        <f t="shared" si="40"/>
        <v>76.269599999999997</v>
      </c>
      <c r="U249" s="20">
        <f t="shared" si="42"/>
        <v>8.4744000000000028</v>
      </c>
      <c r="V249" s="10"/>
      <c r="W249" s="14"/>
      <c r="X249" s="14"/>
      <c r="Y249" s="14"/>
    </row>
    <row r="250" spans="1:25" s="5" customFormat="1" ht="24.75" thickBot="1" x14ac:dyDescent="0.55000000000000004">
      <c r="A250" s="51">
        <v>111</v>
      </c>
      <c r="B250" s="7" t="s">
        <v>127</v>
      </c>
      <c r="C250" s="7" t="s">
        <v>223</v>
      </c>
      <c r="D250" s="7" t="s">
        <v>121</v>
      </c>
      <c r="E250" s="26" t="s">
        <v>458</v>
      </c>
      <c r="F250" s="6" t="s">
        <v>53</v>
      </c>
      <c r="G250" s="7" t="s">
        <v>230</v>
      </c>
      <c r="H250" s="6" t="s">
        <v>330</v>
      </c>
      <c r="I250" s="9"/>
      <c r="J250" s="6" t="s">
        <v>45</v>
      </c>
      <c r="K250" s="6" t="s">
        <v>292</v>
      </c>
      <c r="L250" s="10" t="s">
        <v>20</v>
      </c>
      <c r="M250" s="6" t="s">
        <v>25</v>
      </c>
      <c r="N250" s="11" t="s">
        <v>355</v>
      </c>
      <c r="O250" s="6" t="s">
        <v>28</v>
      </c>
      <c r="P250" s="12">
        <f t="shared" si="49"/>
        <v>1607</v>
      </c>
      <c r="Q250" s="9">
        <v>330</v>
      </c>
      <c r="R250" s="12">
        <f t="shared" si="50"/>
        <v>530310</v>
      </c>
      <c r="S250" s="13">
        <f t="shared" si="41"/>
        <v>53.031000000000006</v>
      </c>
      <c r="T250" s="13">
        <f t="shared" si="40"/>
        <v>47.727900000000005</v>
      </c>
      <c r="U250" s="20">
        <f t="shared" si="42"/>
        <v>5.3031000000000006</v>
      </c>
      <c r="V250" s="10"/>
      <c r="W250" s="14"/>
      <c r="X250" s="14"/>
      <c r="Y250" s="14"/>
    </row>
    <row r="251" spans="1:25" s="5" customFormat="1" ht="23.25" x14ac:dyDescent="0.5">
      <c r="A251" s="52"/>
      <c r="B251" s="7"/>
      <c r="C251" s="7"/>
      <c r="D251" s="7"/>
      <c r="E251" s="8"/>
      <c r="F251" s="6"/>
      <c r="G251" s="7" t="s">
        <v>230</v>
      </c>
      <c r="H251" s="6" t="s">
        <v>330</v>
      </c>
      <c r="I251" s="9"/>
      <c r="J251" s="6" t="s">
        <v>50</v>
      </c>
      <c r="K251" s="6" t="s">
        <v>292</v>
      </c>
      <c r="L251" s="10" t="s">
        <v>20</v>
      </c>
      <c r="M251" s="6" t="s">
        <v>26</v>
      </c>
      <c r="N251" s="11" t="s">
        <v>355</v>
      </c>
      <c r="O251" s="6" t="s">
        <v>59</v>
      </c>
      <c r="P251" s="12">
        <f t="shared" si="49"/>
        <v>2040</v>
      </c>
      <c r="Q251" s="9">
        <v>330</v>
      </c>
      <c r="R251" s="12">
        <f t="shared" si="50"/>
        <v>673200</v>
      </c>
      <c r="S251" s="13">
        <f t="shared" si="41"/>
        <v>67.320000000000007</v>
      </c>
      <c r="T251" s="13">
        <f t="shared" si="40"/>
        <v>60.588000000000008</v>
      </c>
      <c r="U251" s="20">
        <f t="shared" si="42"/>
        <v>6.7319999999999993</v>
      </c>
      <c r="V251" s="10"/>
      <c r="W251" s="14"/>
      <c r="X251" s="14"/>
      <c r="Y251" s="14"/>
    </row>
    <row r="252" spans="1:25" s="5" customFormat="1" ht="23.25" x14ac:dyDescent="0.5">
      <c r="A252" s="52"/>
      <c r="B252" s="7"/>
      <c r="C252" s="7"/>
      <c r="D252" s="7"/>
      <c r="E252" s="8"/>
      <c r="F252" s="6"/>
      <c r="G252" s="7" t="s">
        <v>230</v>
      </c>
      <c r="H252" s="6" t="s">
        <v>330</v>
      </c>
      <c r="I252" s="9"/>
      <c r="J252" s="6" t="s">
        <v>40</v>
      </c>
      <c r="K252" s="6" t="s">
        <v>292</v>
      </c>
      <c r="L252" s="10" t="s">
        <v>20</v>
      </c>
      <c r="M252" s="6" t="s">
        <v>23</v>
      </c>
      <c r="N252" s="11" t="s">
        <v>24</v>
      </c>
      <c r="O252" s="6" t="s">
        <v>27</v>
      </c>
      <c r="P252" s="12">
        <f t="shared" si="49"/>
        <v>1106</v>
      </c>
      <c r="Q252" s="9">
        <v>330</v>
      </c>
      <c r="R252" s="12">
        <f t="shared" si="50"/>
        <v>364980</v>
      </c>
      <c r="S252" s="13">
        <f t="shared" si="41"/>
        <v>36.498000000000005</v>
      </c>
      <c r="T252" s="13">
        <f t="shared" si="40"/>
        <v>32.848200000000006</v>
      </c>
      <c r="U252" s="20">
        <f t="shared" si="42"/>
        <v>3.649799999999999</v>
      </c>
      <c r="V252" s="10"/>
      <c r="W252" s="14"/>
      <c r="X252" s="14"/>
      <c r="Y252" s="14"/>
    </row>
    <row r="253" spans="1:25" s="5" customFormat="1" ht="23.25" x14ac:dyDescent="0.5">
      <c r="A253" s="53"/>
      <c r="B253" s="7"/>
      <c r="C253" s="7"/>
      <c r="D253" s="7"/>
      <c r="E253" s="41"/>
      <c r="F253" s="6"/>
      <c r="G253" s="7"/>
      <c r="H253" s="6"/>
      <c r="I253" s="9"/>
      <c r="J253" s="6"/>
      <c r="K253" s="6"/>
      <c r="L253" s="10"/>
      <c r="M253" s="6"/>
      <c r="N253" s="11"/>
      <c r="O253" s="6"/>
      <c r="P253" s="12"/>
      <c r="Q253" s="9"/>
      <c r="R253" s="12">
        <f>SUM(R250:R252)</f>
        <v>1568490</v>
      </c>
      <c r="S253" s="13">
        <f t="shared" si="41"/>
        <v>156.84900000000002</v>
      </c>
      <c r="T253" s="13">
        <f t="shared" si="40"/>
        <v>141.16410000000002</v>
      </c>
      <c r="U253" s="20">
        <f t="shared" si="42"/>
        <v>15.684899999999999</v>
      </c>
      <c r="V253" s="10"/>
      <c r="W253" s="14"/>
      <c r="X253" s="14"/>
      <c r="Y253" s="14"/>
    </row>
    <row r="254" spans="1:25" s="5" customFormat="1" ht="24" x14ac:dyDescent="0.5">
      <c r="A254" s="45">
        <v>112</v>
      </c>
      <c r="B254" s="7" t="s">
        <v>120</v>
      </c>
      <c r="C254" s="7" t="s">
        <v>224</v>
      </c>
      <c r="D254" s="7" t="s">
        <v>155</v>
      </c>
      <c r="E254" s="21" t="s">
        <v>459</v>
      </c>
      <c r="F254" s="39" t="s">
        <v>288</v>
      </c>
      <c r="G254" s="7" t="s">
        <v>230</v>
      </c>
      <c r="H254" s="6" t="s">
        <v>327</v>
      </c>
      <c r="I254" s="9"/>
      <c r="J254" s="6" t="s">
        <v>32</v>
      </c>
      <c r="K254" s="6" t="s">
        <v>292</v>
      </c>
      <c r="L254" s="10" t="s">
        <v>20</v>
      </c>
      <c r="M254" s="6" t="s">
        <v>24</v>
      </c>
      <c r="N254" s="11" t="s">
        <v>355</v>
      </c>
      <c r="O254" s="6" t="s">
        <v>36</v>
      </c>
      <c r="P254" s="12">
        <f t="shared" si="49"/>
        <v>1216</v>
      </c>
      <c r="Q254" s="9">
        <v>330</v>
      </c>
      <c r="R254" s="12">
        <f t="shared" si="50"/>
        <v>401280</v>
      </c>
      <c r="S254" s="13">
        <f t="shared" si="41"/>
        <v>40.128</v>
      </c>
      <c r="T254" s="13">
        <f t="shared" si="40"/>
        <v>36.115200000000002</v>
      </c>
      <c r="U254" s="20">
        <f t="shared" si="42"/>
        <v>4.0127999999999986</v>
      </c>
      <c r="V254" s="10"/>
      <c r="W254" s="14"/>
      <c r="X254" s="14"/>
      <c r="Y254" s="14"/>
    </row>
    <row r="255" spans="1:25" s="5" customFormat="1" ht="24.75" thickBot="1" x14ac:dyDescent="0.55000000000000004">
      <c r="A255" s="45">
        <v>113</v>
      </c>
      <c r="B255" s="7" t="s">
        <v>120</v>
      </c>
      <c r="C255" s="7" t="s">
        <v>499</v>
      </c>
      <c r="D255" s="7" t="s">
        <v>121</v>
      </c>
      <c r="E255" s="26" t="s">
        <v>467</v>
      </c>
      <c r="F255" s="6" t="s">
        <v>500</v>
      </c>
      <c r="G255" s="7" t="s">
        <v>230</v>
      </c>
      <c r="H255" s="6">
        <v>195</v>
      </c>
      <c r="I255" s="9"/>
      <c r="J255" s="6">
        <v>8</v>
      </c>
      <c r="K255" s="6" t="s">
        <v>292</v>
      </c>
      <c r="L255" s="10" t="s">
        <v>20</v>
      </c>
      <c r="M255" s="6">
        <v>4</v>
      </c>
      <c r="N255" s="11" t="s">
        <v>23</v>
      </c>
      <c r="O255" s="6">
        <v>56</v>
      </c>
      <c r="P255" s="12">
        <f t="shared" ref="P255" si="51">M255*400+N255*100+O255</f>
        <v>1856</v>
      </c>
      <c r="Q255" s="9">
        <v>330</v>
      </c>
      <c r="R255" s="12">
        <f t="shared" ref="R255" si="52">P255*Q255</f>
        <v>612480</v>
      </c>
      <c r="S255" s="13">
        <f t="shared" ref="S255" si="53">R255*0.01%</f>
        <v>61.248000000000005</v>
      </c>
      <c r="T255" s="13">
        <f t="shared" ref="T255" si="54">S255*90%</f>
        <v>55.123200000000004</v>
      </c>
      <c r="U255" s="20">
        <f t="shared" ref="U255" si="55">S255-T255</f>
        <v>6.1248000000000005</v>
      </c>
      <c r="V255" s="10"/>
      <c r="W255" s="14"/>
      <c r="X255" s="14"/>
      <c r="Y255" s="14"/>
    </row>
    <row r="256" spans="1:25" s="5" customFormat="1" ht="24.75" thickBot="1" x14ac:dyDescent="0.55000000000000004">
      <c r="A256" s="51">
        <v>114</v>
      </c>
      <c r="B256" s="7" t="s">
        <v>127</v>
      </c>
      <c r="C256" s="7" t="s">
        <v>225</v>
      </c>
      <c r="D256" s="7" t="s">
        <v>121</v>
      </c>
      <c r="E256" s="26" t="s">
        <v>460</v>
      </c>
      <c r="F256" s="6" t="s">
        <v>85</v>
      </c>
      <c r="G256" s="7" t="s">
        <v>230</v>
      </c>
      <c r="H256" s="6" t="s">
        <v>328</v>
      </c>
      <c r="I256" s="9"/>
      <c r="J256" s="6" t="s">
        <v>295</v>
      </c>
      <c r="K256" s="6" t="s">
        <v>292</v>
      </c>
      <c r="L256" s="10" t="s">
        <v>20</v>
      </c>
      <c r="M256" s="6" t="s">
        <v>30</v>
      </c>
      <c r="N256" s="11" t="s">
        <v>22</v>
      </c>
      <c r="O256" s="6" t="s">
        <v>75</v>
      </c>
      <c r="P256" s="12">
        <f>M256*400+N256*100+O256</f>
        <v>3757</v>
      </c>
      <c r="Q256" s="9">
        <v>330</v>
      </c>
      <c r="R256" s="12">
        <f>P256*Q256</f>
        <v>1239810</v>
      </c>
      <c r="S256" s="13">
        <f>R256*0.01%</f>
        <v>123.98100000000001</v>
      </c>
      <c r="T256" s="13">
        <f t="shared" ref="T256:T262" si="56">S256*90%</f>
        <v>111.58290000000001</v>
      </c>
      <c r="U256" s="20">
        <f t="shared" ref="U256:U278" si="57">S256-T256</f>
        <v>12.398099999999999</v>
      </c>
      <c r="V256" s="10"/>
      <c r="W256" s="14"/>
      <c r="X256" s="14"/>
      <c r="Y256" s="14"/>
    </row>
    <row r="257" spans="1:25" s="5" customFormat="1" ht="23.25" x14ac:dyDescent="0.5">
      <c r="A257" s="52"/>
      <c r="B257" s="7"/>
      <c r="C257" s="7"/>
      <c r="D257" s="7"/>
      <c r="E257" s="8"/>
      <c r="F257" s="6"/>
      <c r="G257" s="7" t="s">
        <v>230</v>
      </c>
      <c r="H257" s="6" t="s">
        <v>337</v>
      </c>
      <c r="I257" s="9"/>
      <c r="J257" s="6" t="s">
        <v>24</v>
      </c>
      <c r="K257" s="6" t="s">
        <v>292</v>
      </c>
      <c r="L257" s="10" t="s">
        <v>20</v>
      </c>
      <c r="M257" s="6" t="s">
        <v>58</v>
      </c>
      <c r="N257" s="11" t="s">
        <v>24</v>
      </c>
      <c r="O257" s="6" t="s">
        <v>97</v>
      </c>
      <c r="P257" s="12">
        <f>M257*400+N257*100+O257</f>
        <v>15580</v>
      </c>
      <c r="Q257" s="9">
        <v>330</v>
      </c>
      <c r="R257" s="12">
        <f>P257*Q257</f>
        <v>5141400</v>
      </c>
      <c r="S257" s="13">
        <f t="shared" ref="S257:S278" si="58">R257*0.01%</f>
        <v>514.14</v>
      </c>
      <c r="T257" s="13">
        <f t="shared" si="56"/>
        <v>462.726</v>
      </c>
      <c r="U257" s="20">
        <f t="shared" si="57"/>
        <v>51.413999999999987</v>
      </c>
      <c r="V257" s="10"/>
      <c r="W257" s="14"/>
      <c r="X257" s="14"/>
      <c r="Y257" s="14"/>
    </row>
    <row r="258" spans="1:25" s="5" customFormat="1" ht="23.25" x14ac:dyDescent="0.5">
      <c r="A258" s="53"/>
      <c r="B258" s="7"/>
      <c r="C258" s="7"/>
      <c r="D258" s="7"/>
      <c r="E258" s="8"/>
      <c r="F258" s="6"/>
      <c r="G258" s="7"/>
      <c r="H258" s="6"/>
      <c r="I258" s="9"/>
      <c r="J258" s="6"/>
      <c r="K258" s="6"/>
      <c r="L258" s="10"/>
      <c r="M258" s="6"/>
      <c r="N258" s="11"/>
      <c r="O258" s="6"/>
      <c r="P258" s="12"/>
      <c r="Q258" s="9"/>
      <c r="R258" s="12">
        <f>SUM(R256:R257)</f>
        <v>6381210</v>
      </c>
      <c r="S258" s="13">
        <f t="shared" si="58"/>
        <v>638.12099999999998</v>
      </c>
      <c r="T258" s="13">
        <f t="shared" si="56"/>
        <v>574.30889999999999</v>
      </c>
      <c r="U258" s="20">
        <f t="shared" si="57"/>
        <v>63.812099999999987</v>
      </c>
      <c r="V258" s="10"/>
      <c r="W258" s="14"/>
      <c r="X258" s="14"/>
      <c r="Y258" s="14"/>
    </row>
    <row r="259" spans="1:25" s="16" customFormat="1" ht="24" x14ac:dyDescent="0.5">
      <c r="A259" s="45">
        <v>115</v>
      </c>
      <c r="B259" s="7" t="s">
        <v>127</v>
      </c>
      <c r="C259" s="7" t="s">
        <v>481</v>
      </c>
      <c r="D259" s="7" t="s">
        <v>482</v>
      </c>
      <c r="E259" s="21" t="s">
        <v>483</v>
      </c>
      <c r="F259" s="36" t="s">
        <v>484</v>
      </c>
      <c r="G259" s="7" t="s">
        <v>230</v>
      </c>
      <c r="H259" s="7" t="s">
        <v>338</v>
      </c>
      <c r="I259" s="15"/>
      <c r="J259" s="7" t="s">
        <v>32</v>
      </c>
      <c r="K259" s="7" t="s">
        <v>466</v>
      </c>
      <c r="L259" s="10" t="s">
        <v>20</v>
      </c>
      <c r="M259" s="23" t="s">
        <v>31</v>
      </c>
      <c r="N259" s="6" t="s">
        <v>22</v>
      </c>
      <c r="O259" s="6" t="s">
        <v>58</v>
      </c>
      <c r="P259" s="12">
        <f t="shared" ref="P259" si="59">M259*400+N259*100+O259</f>
        <v>4138</v>
      </c>
      <c r="Q259" s="9">
        <v>330</v>
      </c>
      <c r="R259" s="12">
        <f t="shared" ref="R259" si="60">P259*Q259</f>
        <v>1365540</v>
      </c>
      <c r="S259" s="13">
        <f t="shared" si="58"/>
        <v>136.554</v>
      </c>
      <c r="T259" s="13">
        <f t="shared" si="56"/>
        <v>122.8986</v>
      </c>
      <c r="U259" s="20">
        <f t="shared" si="57"/>
        <v>13.6554</v>
      </c>
      <c r="V259" s="24"/>
    </row>
    <row r="260" spans="1:25" s="16" customFormat="1" ht="24" x14ac:dyDescent="0.5">
      <c r="A260" s="45">
        <v>116</v>
      </c>
      <c r="B260" s="7" t="s">
        <v>127</v>
      </c>
      <c r="C260" s="7" t="s">
        <v>468</v>
      </c>
      <c r="D260" s="7" t="s">
        <v>121</v>
      </c>
      <c r="E260" s="21" t="s">
        <v>469</v>
      </c>
      <c r="F260" s="22" t="s">
        <v>470</v>
      </c>
      <c r="G260" s="7" t="s">
        <v>230</v>
      </c>
      <c r="H260" s="7" t="s">
        <v>338</v>
      </c>
      <c r="I260" s="15"/>
      <c r="J260" s="7" t="s">
        <v>26</v>
      </c>
      <c r="K260" s="7" t="s">
        <v>466</v>
      </c>
      <c r="L260" s="10" t="s">
        <v>20</v>
      </c>
      <c r="M260" s="23" t="s">
        <v>28</v>
      </c>
      <c r="N260" s="6" t="s">
        <v>24</v>
      </c>
      <c r="O260" s="6" t="s">
        <v>96</v>
      </c>
      <c r="P260" s="12">
        <f t="shared" ref="P260:P265" si="61">M260*400+N260*100+O260</f>
        <v>3179</v>
      </c>
      <c r="Q260" s="9">
        <v>330</v>
      </c>
      <c r="R260" s="12">
        <f t="shared" ref="R260:R265" si="62">P260*Q260</f>
        <v>1049070</v>
      </c>
      <c r="S260" s="13">
        <f>R260*0.01%</f>
        <v>104.90700000000001</v>
      </c>
      <c r="T260" s="13">
        <f t="shared" si="56"/>
        <v>94.416300000000007</v>
      </c>
      <c r="U260" s="20">
        <f t="shared" si="57"/>
        <v>10.490700000000004</v>
      </c>
      <c r="V260" s="24"/>
    </row>
    <row r="261" spans="1:25" s="16" customFormat="1" ht="24.75" thickBot="1" x14ac:dyDescent="0.55000000000000004">
      <c r="A261" s="51">
        <v>117</v>
      </c>
      <c r="B261" s="7" t="s">
        <v>127</v>
      </c>
      <c r="C261" s="7" t="s">
        <v>226</v>
      </c>
      <c r="D261" s="7" t="s">
        <v>121</v>
      </c>
      <c r="E261" s="26" t="s">
        <v>461</v>
      </c>
      <c r="F261" s="6" t="s">
        <v>290</v>
      </c>
      <c r="G261" s="7" t="s">
        <v>230</v>
      </c>
      <c r="H261" s="6" t="s">
        <v>328</v>
      </c>
      <c r="I261" s="15"/>
      <c r="J261" s="6" t="s">
        <v>352</v>
      </c>
      <c r="K261" s="6" t="s">
        <v>292</v>
      </c>
      <c r="L261" s="10" t="s">
        <v>20</v>
      </c>
      <c r="M261" s="6" t="s">
        <v>23</v>
      </c>
      <c r="N261" s="11" t="s">
        <v>355</v>
      </c>
      <c r="O261" s="6" t="s">
        <v>39</v>
      </c>
      <c r="P261" s="12">
        <f t="shared" si="61"/>
        <v>819</v>
      </c>
      <c r="Q261" s="9">
        <v>330</v>
      </c>
      <c r="R261" s="12">
        <f t="shared" si="62"/>
        <v>270270</v>
      </c>
      <c r="S261" s="13">
        <f t="shared" si="58"/>
        <v>27.027000000000001</v>
      </c>
      <c r="T261" s="13">
        <f t="shared" si="56"/>
        <v>24.324300000000001</v>
      </c>
      <c r="U261" s="20">
        <f t="shared" si="57"/>
        <v>2.7027000000000001</v>
      </c>
      <c r="V261" s="15"/>
    </row>
    <row r="262" spans="1:25" s="16" customFormat="1" ht="23.25" x14ac:dyDescent="0.5">
      <c r="A262" s="52"/>
      <c r="B262" s="7"/>
      <c r="C262" s="7"/>
      <c r="D262" s="7"/>
      <c r="E262" s="15"/>
      <c r="F262" s="6"/>
      <c r="G262" s="7" t="s">
        <v>230</v>
      </c>
      <c r="H262" s="6" t="s">
        <v>328</v>
      </c>
      <c r="I262" s="15"/>
      <c r="J262" s="6" t="s">
        <v>353</v>
      </c>
      <c r="K262" s="6" t="s">
        <v>292</v>
      </c>
      <c r="L262" s="10" t="s">
        <v>20</v>
      </c>
      <c r="M262" s="6" t="s">
        <v>355</v>
      </c>
      <c r="N262" s="11" t="s">
        <v>23</v>
      </c>
      <c r="O262" s="6" t="s">
        <v>95</v>
      </c>
      <c r="P262" s="12">
        <f t="shared" si="61"/>
        <v>278</v>
      </c>
      <c r="Q262" s="9">
        <v>330</v>
      </c>
      <c r="R262" s="12">
        <f t="shared" si="62"/>
        <v>91740</v>
      </c>
      <c r="S262" s="13">
        <f t="shared" si="58"/>
        <v>9.1740000000000013</v>
      </c>
      <c r="T262" s="13">
        <f t="shared" si="56"/>
        <v>8.2566000000000006</v>
      </c>
      <c r="U262" s="20">
        <f t="shared" si="57"/>
        <v>0.91740000000000066</v>
      </c>
      <c r="V262" s="15"/>
    </row>
    <row r="263" spans="1:25" s="16" customFormat="1" ht="23.25" x14ac:dyDescent="0.5">
      <c r="A263" s="52"/>
      <c r="B263" s="7"/>
      <c r="C263" s="7"/>
      <c r="D263" s="7"/>
      <c r="E263" s="15"/>
      <c r="F263" s="6"/>
      <c r="G263" s="7" t="s">
        <v>230</v>
      </c>
      <c r="H263" s="6" t="s">
        <v>328</v>
      </c>
      <c r="I263" s="15"/>
      <c r="J263" s="6" t="s">
        <v>354</v>
      </c>
      <c r="K263" s="6" t="s">
        <v>292</v>
      </c>
      <c r="L263" s="10" t="s">
        <v>20</v>
      </c>
      <c r="M263" s="6" t="s">
        <v>22</v>
      </c>
      <c r="N263" s="11" t="s">
        <v>22</v>
      </c>
      <c r="O263" s="6" t="s">
        <v>61</v>
      </c>
      <c r="P263" s="12">
        <f t="shared" si="61"/>
        <v>542</v>
      </c>
      <c r="Q263" s="9">
        <v>330</v>
      </c>
      <c r="R263" s="12">
        <f t="shared" si="62"/>
        <v>178860</v>
      </c>
      <c r="S263" s="13">
        <f t="shared" si="58"/>
        <v>17.885999999999999</v>
      </c>
      <c r="T263" s="13">
        <f t="shared" ref="T263:T278" si="63">S263*90%</f>
        <v>16.0974</v>
      </c>
      <c r="U263" s="20">
        <f t="shared" si="57"/>
        <v>1.7885999999999989</v>
      </c>
      <c r="V263" s="15"/>
    </row>
    <row r="264" spans="1:25" s="16" customFormat="1" ht="23.25" x14ac:dyDescent="0.5">
      <c r="A264" s="52"/>
      <c r="B264" s="7"/>
      <c r="C264" s="7"/>
      <c r="D264" s="7"/>
      <c r="E264" s="15"/>
      <c r="F264" s="6"/>
      <c r="G264" s="7" t="s">
        <v>230</v>
      </c>
      <c r="H264" s="6" t="s">
        <v>328</v>
      </c>
      <c r="I264" s="15"/>
      <c r="J264" s="6" t="s">
        <v>322</v>
      </c>
      <c r="K264" s="6" t="s">
        <v>292</v>
      </c>
      <c r="L264" s="10" t="s">
        <v>20</v>
      </c>
      <c r="M264" s="6" t="s">
        <v>355</v>
      </c>
      <c r="N264" s="11" t="s">
        <v>23</v>
      </c>
      <c r="O264" s="6" t="s">
        <v>29</v>
      </c>
      <c r="P264" s="12">
        <f t="shared" si="61"/>
        <v>208</v>
      </c>
      <c r="Q264" s="9">
        <v>330</v>
      </c>
      <c r="R264" s="12">
        <f t="shared" si="62"/>
        <v>68640</v>
      </c>
      <c r="S264" s="13">
        <f t="shared" si="58"/>
        <v>6.8640000000000008</v>
      </c>
      <c r="T264" s="13">
        <f t="shared" si="63"/>
        <v>6.1776000000000009</v>
      </c>
      <c r="U264" s="20">
        <f t="shared" si="57"/>
        <v>0.6863999999999999</v>
      </c>
      <c r="V264" s="15"/>
    </row>
    <row r="265" spans="1:25" s="16" customFormat="1" ht="23.25" x14ac:dyDescent="0.5">
      <c r="A265" s="52"/>
      <c r="B265" s="7"/>
      <c r="C265" s="7"/>
      <c r="D265" s="7"/>
      <c r="E265" s="15"/>
      <c r="F265" s="6"/>
      <c r="G265" s="7" t="s">
        <v>230</v>
      </c>
      <c r="H265" s="6" t="s">
        <v>328</v>
      </c>
      <c r="I265" s="15"/>
      <c r="J265" s="6" t="s">
        <v>320</v>
      </c>
      <c r="K265" s="6" t="s">
        <v>292</v>
      </c>
      <c r="L265" s="10" t="s">
        <v>20</v>
      </c>
      <c r="M265" s="6" t="s">
        <v>26</v>
      </c>
      <c r="N265" s="11" t="s">
        <v>22</v>
      </c>
      <c r="O265" s="6" t="s">
        <v>104</v>
      </c>
      <c r="P265" s="12">
        <f t="shared" si="61"/>
        <v>2188</v>
      </c>
      <c r="Q265" s="9">
        <v>330</v>
      </c>
      <c r="R265" s="12">
        <f t="shared" si="62"/>
        <v>722040</v>
      </c>
      <c r="S265" s="13">
        <f t="shared" si="58"/>
        <v>72.204000000000008</v>
      </c>
      <c r="T265" s="13">
        <f t="shared" si="63"/>
        <v>64.98360000000001</v>
      </c>
      <c r="U265" s="20">
        <f t="shared" si="57"/>
        <v>7.2203999999999979</v>
      </c>
      <c r="V265" s="15"/>
    </row>
    <row r="266" spans="1:25" s="16" customFormat="1" ht="23.25" x14ac:dyDescent="0.5">
      <c r="A266" s="53"/>
      <c r="B266" s="7"/>
      <c r="C266" s="7"/>
      <c r="D266" s="7"/>
      <c r="E266" s="15"/>
      <c r="F266" s="6"/>
      <c r="G266" s="7"/>
      <c r="H266" s="6"/>
      <c r="I266" s="15"/>
      <c r="J266" s="6"/>
      <c r="K266" s="6"/>
      <c r="L266" s="10"/>
      <c r="M266" s="6"/>
      <c r="N266" s="11"/>
      <c r="O266" s="6"/>
      <c r="P266" s="12"/>
      <c r="Q266" s="9"/>
      <c r="R266" s="12">
        <f>SUM(R261:R265)</f>
        <v>1331550</v>
      </c>
      <c r="S266" s="13">
        <f t="shared" si="58"/>
        <v>133.155</v>
      </c>
      <c r="T266" s="13">
        <f t="shared" si="63"/>
        <v>119.8395</v>
      </c>
      <c r="U266" s="20">
        <f t="shared" si="57"/>
        <v>13.3155</v>
      </c>
      <c r="V266" s="15"/>
    </row>
    <row r="267" spans="1:25" s="16" customFormat="1" ht="24.75" thickBot="1" x14ac:dyDescent="0.55000000000000004">
      <c r="A267" s="51">
        <v>118</v>
      </c>
      <c r="B267" s="7" t="s">
        <v>120</v>
      </c>
      <c r="C267" s="7" t="s">
        <v>227</v>
      </c>
      <c r="D267" s="7" t="s">
        <v>121</v>
      </c>
      <c r="E267" s="26" t="s">
        <v>462</v>
      </c>
      <c r="F267" s="6" t="s">
        <v>291</v>
      </c>
      <c r="G267" s="7" t="s">
        <v>230</v>
      </c>
      <c r="H267" s="6" t="s">
        <v>333</v>
      </c>
      <c r="I267" s="15"/>
      <c r="J267" s="6" t="s">
        <v>317</v>
      </c>
      <c r="K267" s="6" t="s">
        <v>292</v>
      </c>
      <c r="L267" s="10" t="s">
        <v>20</v>
      </c>
      <c r="M267" s="6" t="s">
        <v>26</v>
      </c>
      <c r="N267" s="11" t="s">
        <v>355</v>
      </c>
      <c r="O267" s="6" t="s">
        <v>80</v>
      </c>
      <c r="P267" s="12">
        <f>M267*400+N267*100+O267</f>
        <v>2062</v>
      </c>
      <c r="Q267" s="9">
        <v>330</v>
      </c>
      <c r="R267" s="12">
        <f>P267*Q267</f>
        <v>680460</v>
      </c>
      <c r="S267" s="13">
        <f t="shared" si="58"/>
        <v>68.046000000000006</v>
      </c>
      <c r="T267" s="13">
        <f t="shared" si="63"/>
        <v>61.241400000000006</v>
      </c>
      <c r="U267" s="20">
        <f t="shared" si="57"/>
        <v>6.8046000000000006</v>
      </c>
      <c r="V267" s="15"/>
    </row>
    <row r="268" spans="1:25" s="16" customFormat="1" ht="24" x14ac:dyDescent="0.5">
      <c r="A268" s="52"/>
      <c r="B268" s="7"/>
      <c r="C268" s="7"/>
      <c r="D268" s="7"/>
      <c r="E268" s="21"/>
      <c r="F268" s="22" t="s">
        <v>291</v>
      </c>
      <c r="G268" s="7" t="s">
        <v>230</v>
      </c>
      <c r="H268" s="7" t="s">
        <v>335</v>
      </c>
      <c r="I268" s="15"/>
      <c r="J268" s="7" t="s">
        <v>30</v>
      </c>
      <c r="K268" s="7" t="s">
        <v>466</v>
      </c>
      <c r="L268" s="10" t="s">
        <v>20</v>
      </c>
      <c r="M268" s="23" t="s">
        <v>33</v>
      </c>
      <c r="N268" s="6" t="s">
        <v>24</v>
      </c>
      <c r="O268" s="6" t="s">
        <v>95</v>
      </c>
      <c r="P268" s="12">
        <f>M268*400+N268*100+O268</f>
        <v>5178</v>
      </c>
      <c r="Q268" s="9">
        <v>330</v>
      </c>
      <c r="R268" s="12">
        <f>P268*Q268</f>
        <v>1708740</v>
      </c>
      <c r="S268" s="13">
        <f>R268*0.01%</f>
        <v>170.874</v>
      </c>
      <c r="T268" s="13">
        <f>S268*90%</f>
        <v>153.78659999999999</v>
      </c>
      <c r="U268" s="20">
        <f t="shared" si="57"/>
        <v>17.087400000000002</v>
      </c>
      <c r="V268" s="24"/>
    </row>
    <row r="269" spans="1:25" s="16" customFormat="1" ht="23.25" x14ac:dyDescent="0.5">
      <c r="A269" s="52"/>
      <c r="B269" s="7"/>
      <c r="C269" s="7"/>
      <c r="D269" s="7"/>
      <c r="E269" s="15"/>
      <c r="F269" s="6"/>
      <c r="G269" s="7" t="s">
        <v>230</v>
      </c>
      <c r="H269" s="6" t="s">
        <v>333</v>
      </c>
      <c r="I269" s="15"/>
      <c r="J269" s="6" t="s">
        <v>321</v>
      </c>
      <c r="K269" s="6" t="s">
        <v>292</v>
      </c>
      <c r="L269" s="10" t="s">
        <v>20</v>
      </c>
      <c r="M269" s="6" t="s">
        <v>26</v>
      </c>
      <c r="N269" s="11" t="s">
        <v>23</v>
      </c>
      <c r="O269" s="6" t="s">
        <v>58</v>
      </c>
      <c r="P269" s="12">
        <f>M269*400+N269*100+O269</f>
        <v>2238</v>
      </c>
      <c r="Q269" s="9">
        <v>330</v>
      </c>
      <c r="R269" s="12">
        <f>P269*Q269</f>
        <v>738540</v>
      </c>
      <c r="S269" s="13">
        <f t="shared" si="58"/>
        <v>73.853999999999999</v>
      </c>
      <c r="T269" s="13">
        <f t="shared" si="63"/>
        <v>66.468599999999995</v>
      </c>
      <c r="U269" s="20">
        <f t="shared" si="57"/>
        <v>7.3854000000000042</v>
      </c>
      <c r="V269" s="15"/>
    </row>
    <row r="270" spans="1:25" s="16" customFormat="1" ht="23.25" x14ac:dyDescent="0.5">
      <c r="A270" s="53"/>
      <c r="B270" s="7"/>
      <c r="C270" s="7"/>
      <c r="D270" s="7"/>
      <c r="E270" s="15"/>
      <c r="F270" s="6"/>
      <c r="G270" s="7"/>
      <c r="H270" s="6"/>
      <c r="I270" s="15"/>
      <c r="J270" s="6"/>
      <c r="K270" s="6"/>
      <c r="L270" s="10"/>
      <c r="M270" s="6"/>
      <c r="N270" s="11"/>
      <c r="O270" s="6"/>
      <c r="P270" s="12"/>
      <c r="Q270" s="9"/>
      <c r="R270" s="12">
        <f>SUM(R267:R269)</f>
        <v>3127740</v>
      </c>
      <c r="S270" s="13">
        <f t="shared" si="58"/>
        <v>312.774</v>
      </c>
      <c r="T270" s="13">
        <f t="shared" si="63"/>
        <v>281.4966</v>
      </c>
      <c r="U270" s="20">
        <f t="shared" si="57"/>
        <v>31.2774</v>
      </c>
      <c r="V270" s="15"/>
    </row>
    <row r="271" spans="1:25" s="16" customFormat="1" ht="24" x14ac:dyDescent="0.5">
      <c r="A271" s="51">
        <v>119</v>
      </c>
      <c r="B271" s="7" t="s">
        <v>120</v>
      </c>
      <c r="C271" s="7" t="s">
        <v>485</v>
      </c>
      <c r="D271" s="7" t="s">
        <v>121</v>
      </c>
      <c r="E271" s="21" t="s">
        <v>486</v>
      </c>
      <c r="F271" s="38" t="s">
        <v>259</v>
      </c>
      <c r="G271" s="7" t="s">
        <v>230</v>
      </c>
      <c r="H271" s="7" t="s">
        <v>335</v>
      </c>
      <c r="I271" s="15"/>
      <c r="J271" s="7" t="s">
        <v>25</v>
      </c>
      <c r="K271" s="7" t="s">
        <v>466</v>
      </c>
      <c r="L271" s="10" t="s">
        <v>20</v>
      </c>
      <c r="M271" s="23" t="s">
        <v>22</v>
      </c>
      <c r="N271" s="6" t="s">
        <v>22</v>
      </c>
      <c r="O271" s="6" t="s">
        <v>44</v>
      </c>
      <c r="P271" s="12">
        <f>M271*400+N271*100+O271</f>
        <v>524</v>
      </c>
      <c r="Q271" s="9">
        <v>330</v>
      </c>
      <c r="R271" s="12">
        <f t="shared" ref="R271:R272" si="64">P271*Q271</f>
        <v>172920</v>
      </c>
      <c r="S271" s="13">
        <f>R271*0.01%</f>
        <v>17.292000000000002</v>
      </c>
      <c r="T271" s="13">
        <f t="shared" si="63"/>
        <v>15.562800000000001</v>
      </c>
      <c r="U271" s="20">
        <f>S271-T271</f>
        <v>1.7292000000000005</v>
      </c>
      <c r="V271" s="24"/>
    </row>
    <row r="272" spans="1:25" s="16" customFormat="1" ht="23.25" x14ac:dyDescent="0.5">
      <c r="A272" s="52"/>
      <c r="B272" s="7"/>
      <c r="C272" s="7"/>
      <c r="D272" s="7"/>
      <c r="E272" s="15"/>
      <c r="F272" s="38"/>
      <c r="G272" s="7" t="s">
        <v>230</v>
      </c>
      <c r="H272" s="7" t="s">
        <v>335</v>
      </c>
      <c r="I272" s="15"/>
      <c r="J272" s="7" t="s">
        <v>29</v>
      </c>
      <c r="K272" s="7" t="s">
        <v>466</v>
      </c>
      <c r="L272" s="10" t="s">
        <v>20</v>
      </c>
      <c r="M272" s="23" t="s">
        <v>34</v>
      </c>
      <c r="N272" s="6" t="s">
        <v>23</v>
      </c>
      <c r="O272" s="6" t="s">
        <v>107</v>
      </c>
      <c r="P272" s="12">
        <f>M272*400+N272*100+O272</f>
        <v>5493</v>
      </c>
      <c r="Q272" s="9">
        <v>330</v>
      </c>
      <c r="R272" s="12">
        <f t="shared" si="64"/>
        <v>1812690</v>
      </c>
      <c r="S272" s="13">
        <f>R272*0.01%</f>
        <v>181.26900000000001</v>
      </c>
      <c r="T272" s="13">
        <f t="shared" si="63"/>
        <v>163.1421</v>
      </c>
      <c r="U272" s="20">
        <f>S272-T272</f>
        <v>18.126900000000006</v>
      </c>
      <c r="V272" s="24"/>
    </row>
    <row r="273" spans="1:22" s="16" customFormat="1" ht="23.25" x14ac:dyDescent="0.5">
      <c r="A273" s="53"/>
      <c r="B273" s="7"/>
      <c r="C273" s="7"/>
      <c r="D273" s="7"/>
      <c r="E273" s="15"/>
      <c r="F273" s="38"/>
      <c r="G273" s="7"/>
      <c r="H273" s="7"/>
      <c r="I273" s="15"/>
      <c r="J273" s="7"/>
      <c r="K273" s="7"/>
      <c r="L273" s="10"/>
      <c r="M273" s="23"/>
      <c r="N273" s="6"/>
      <c r="O273" s="6"/>
      <c r="P273" s="12"/>
      <c r="Q273" s="9"/>
      <c r="R273" s="12">
        <f>SUM(R271:R272)</f>
        <v>1985610</v>
      </c>
      <c r="S273" s="13">
        <f>SUM(S271:S272)</f>
        <v>198.56100000000001</v>
      </c>
      <c r="T273" s="13">
        <f t="shared" si="63"/>
        <v>178.70490000000001</v>
      </c>
      <c r="U273" s="20">
        <f>SUM(U271:U272)</f>
        <v>19.856100000000005</v>
      </c>
      <c r="V273" s="24"/>
    </row>
    <row r="274" spans="1:22" s="16" customFormat="1" ht="24" x14ac:dyDescent="0.5">
      <c r="A274" s="51">
        <v>120</v>
      </c>
      <c r="B274" s="7" t="s">
        <v>120</v>
      </c>
      <c r="C274" s="7" t="s">
        <v>485</v>
      </c>
      <c r="D274" s="7" t="s">
        <v>121</v>
      </c>
      <c r="E274" s="21" t="s">
        <v>509</v>
      </c>
      <c r="F274" s="42" t="s">
        <v>237</v>
      </c>
      <c r="G274" s="7" t="s">
        <v>230</v>
      </c>
      <c r="H274" s="7" t="s">
        <v>326</v>
      </c>
      <c r="I274" s="15"/>
      <c r="J274" s="7" t="s">
        <v>27</v>
      </c>
      <c r="K274" s="7" t="s">
        <v>466</v>
      </c>
      <c r="L274" s="10" t="s">
        <v>20</v>
      </c>
      <c r="M274" s="23" t="s">
        <v>22</v>
      </c>
      <c r="N274" s="6" t="s">
        <v>23</v>
      </c>
      <c r="O274" s="6" t="s">
        <v>86</v>
      </c>
      <c r="P274" s="12">
        <f>M274*400+N274*100+O274</f>
        <v>669</v>
      </c>
      <c r="Q274" s="9">
        <v>330</v>
      </c>
      <c r="R274" s="12">
        <f t="shared" ref="R274:R275" si="65">P274*Q274</f>
        <v>220770</v>
      </c>
      <c r="S274" s="13">
        <f>R274*0.01%</f>
        <v>22.077000000000002</v>
      </c>
      <c r="T274" s="13">
        <f t="shared" si="63"/>
        <v>19.869300000000003</v>
      </c>
      <c r="U274" s="20">
        <f>S274-T274</f>
        <v>2.2076999999999991</v>
      </c>
      <c r="V274" s="24"/>
    </row>
    <row r="275" spans="1:22" s="16" customFormat="1" ht="23.25" x14ac:dyDescent="0.5">
      <c r="A275" s="52"/>
      <c r="B275" s="7"/>
      <c r="C275" s="7"/>
      <c r="D275" s="7"/>
      <c r="E275" s="15"/>
      <c r="F275" s="42"/>
      <c r="G275" s="7" t="s">
        <v>230</v>
      </c>
      <c r="H275" s="7" t="s">
        <v>334</v>
      </c>
      <c r="I275" s="15"/>
      <c r="J275" s="7" t="s">
        <v>30</v>
      </c>
      <c r="K275" s="7" t="s">
        <v>466</v>
      </c>
      <c r="L275" s="10" t="s">
        <v>20</v>
      </c>
      <c r="M275" s="23" t="s">
        <v>37</v>
      </c>
      <c r="N275" s="6" t="s">
        <v>355</v>
      </c>
      <c r="O275" s="6" t="s">
        <v>28</v>
      </c>
      <c r="P275" s="12">
        <f>M275*400+N275*100+O275</f>
        <v>6807</v>
      </c>
      <c r="Q275" s="9">
        <v>330</v>
      </c>
      <c r="R275" s="12">
        <f t="shared" si="65"/>
        <v>2246310</v>
      </c>
      <c r="S275" s="13">
        <f>R275*0.01%</f>
        <v>224.631</v>
      </c>
      <c r="T275" s="13">
        <f t="shared" si="63"/>
        <v>202.1679</v>
      </c>
      <c r="U275" s="20">
        <f>S275-T275</f>
        <v>22.463099999999997</v>
      </c>
      <c r="V275" s="24"/>
    </row>
    <row r="276" spans="1:22" s="16" customFormat="1" ht="23.25" x14ac:dyDescent="0.5">
      <c r="A276" s="53"/>
      <c r="B276" s="7"/>
      <c r="C276" s="7"/>
      <c r="D276" s="7"/>
      <c r="E276" s="15"/>
      <c r="F276" s="42"/>
      <c r="G276" s="7"/>
      <c r="H276" s="7"/>
      <c r="I276" s="15"/>
      <c r="J276" s="7"/>
      <c r="K276" s="7"/>
      <c r="L276" s="10"/>
      <c r="M276" s="23"/>
      <c r="N276" s="6"/>
      <c r="O276" s="6"/>
      <c r="P276" s="12"/>
      <c r="Q276" s="9"/>
      <c r="R276" s="12">
        <f>SUM(R274:R275)</f>
        <v>2467080</v>
      </c>
      <c r="S276" s="13">
        <f>SUM(S274:S275)</f>
        <v>246.708</v>
      </c>
      <c r="T276" s="13">
        <f t="shared" si="63"/>
        <v>222.03720000000001</v>
      </c>
      <c r="U276" s="20">
        <f>SUM(U274:U275)</f>
        <v>24.670799999999996</v>
      </c>
      <c r="V276" s="24"/>
    </row>
    <row r="277" spans="1:22" s="16" customFormat="1" ht="24.75" thickBot="1" x14ac:dyDescent="0.55000000000000004">
      <c r="A277" s="45">
        <v>121</v>
      </c>
      <c r="B277" s="7" t="s">
        <v>127</v>
      </c>
      <c r="C277" s="7" t="s">
        <v>228</v>
      </c>
      <c r="D277" s="7" t="s">
        <v>121</v>
      </c>
      <c r="E277" s="26" t="s">
        <v>463</v>
      </c>
      <c r="F277" s="6" t="s">
        <v>60</v>
      </c>
      <c r="G277" s="7" t="s">
        <v>230</v>
      </c>
      <c r="H277" s="6" t="s">
        <v>325</v>
      </c>
      <c r="I277" s="15"/>
      <c r="J277" s="6" t="s">
        <v>39</v>
      </c>
      <c r="K277" s="6" t="s">
        <v>292</v>
      </c>
      <c r="L277" s="10" t="s">
        <v>20</v>
      </c>
      <c r="M277" s="6" t="s">
        <v>30</v>
      </c>
      <c r="N277" s="11" t="s">
        <v>355</v>
      </c>
      <c r="O277" s="6" t="s">
        <v>90</v>
      </c>
      <c r="P277" s="12">
        <f>M277*400+N277*100+O277</f>
        <v>3673</v>
      </c>
      <c r="Q277" s="9">
        <v>330</v>
      </c>
      <c r="R277" s="12">
        <f>P277*Q277</f>
        <v>1212090</v>
      </c>
      <c r="S277" s="13">
        <f t="shared" si="58"/>
        <v>121.209</v>
      </c>
      <c r="T277" s="13">
        <f t="shared" si="63"/>
        <v>109.08810000000001</v>
      </c>
      <c r="U277" s="20">
        <f t="shared" si="57"/>
        <v>12.120899999999992</v>
      </c>
      <c r="V277" s="15"/>
    </row>
    <row r="278" spans="1:22" s="16" customFormat="1" ht="24.75" thickBot="1" x14ac:dyDescent="0.55000000000000004">
      <c r="A278" s="45">
        <v>122</v>
      </c>
      <c r="B278" s="7" t="s">
        <v>123</v>
      </c>
      <c r="C278" s="7" t="s">
        <v>229</v>
      </c>
      <c r="D278" s="7" t="s">
        <v>121</v>
      </c>
      <c r="E278" s="26" t="s">
        <v>464</v>
      </c>
      <c r="F278" s="6" t="s">
        <v>276</v>
      </c>
      <c r="G278" s="7" t="s">
        <v>230</v>
      </c>
      <c r="H278" s="6" t="s">
        <v>336</v>
      </c>
      <c r="I278" s="15"/>
      <c r="J278" s="6" t="s">
        <v>72</v>
      </c>
      <c r="K278" s="6" t="s">
        <v>292</v>
      </c>
      <c r="L278" s="10" t="s">
        <v>20</v>
      </c>
      <c r="M278" s="6" t="s">
        <v>25</v>
      </c>
      <c r="N278" s="11" t="s">
        <v>24</v>
      </c>
      <c r="O278" s="6" t="s">
        <v>77</v>
      </c>
      <c r="P278" s="12">
        <f>M278*400+N278*100+O278</f>
        <v>1959</v>
      </c>
      <c r="Q278" s="9">
        <v>330</v>
      </c>
      <c r="R278" s="12">
        <f>P278*Q278</f>
        <v>646470</v>
      </c>
      <c r="S278" s="13">
        <f t="shared" si="58"/>
        <v>64.647000000000006</v>
      </c>
      <c r="T278" s="13">
        <f t="shared" si="63"/>
        <v>58.182300000000005</v>
      </c>
      <c r="U278" s="20">
        <f t="shared" si="57"/>
        <v>6.4647000000000006</v>
      </c>
      <c r="V278" s="15"/>
    </row>
    <row r="279" spans="1:22" s="16" customFormat="1" ht="24.75" thickBot="1" x14ac:dyDescent="0.55000000000000004">
      <c r="A279" s="45">
        <v>123</v>
      </c>
      <c r="B279" s="7" t="s">
        <v>123</v>
      </c>
      <c r="C279" s="7" t="s">
        <v>471</v>
      </c>
      <c r="D279" s="7" t="s">
        <v>155</v>
      </c>
      <c r="E279" s="26"/>
      <c r="F279" s="6">
        <v>70</v>
      </c>
      <c r="G279" s="7" t="s">
        <v>230</v>
      </c>
      <c r="H279" s="6"/>
      <c r="I279" s="15"/>
      <c r="J279" s="6"/>
      <c r="K279" s="6" t="s">
        <v>292</v>
      </c>
      <c r="L279" s="10" t="s">
        <v>20</v>
      </c>
      <c r="M279" s="6"/>
      <c r="N279" s="11"/>
      <c r="O279" s="6"/>
      <c r="P279" s="12">
        <f>M279*400+N279*100+O279</f>
        <v>0</v>
      </c>
      <c r="Q279" s="9">
        <v>330</v>
      </c>
      <c r="R279" s="12">
        <f>P279*Q279</f>
        <v>0</v>
      </c>
      <c r="S279" s="13">
        <f t="shared" ref="S279" si="66">R279*0.01%</f>
        <v>0</v>
      </c>
      <c r="T279" s="13">
        <f t="shared" ref="T279" si="67">S279*90%</f>
        <v>0</v>
      </c>
      <c r="U279" s="20">
        <v>7</v>
      </c>
      <c r="V279" s="15"/>
    </row>
    <row r="280" spans="1:22" s="16" customFormat="1" ht="24.75" thickBot="1" x14ac:dyDescent="0.55000000000000004">
      <c r="A280" s="45">
        <v>124</v>
      </c>
      <c r="B280" s="7" t="s">
        <v>123</v>
      </c>
      <c r="C280" s="7" t="s">
        <v>473</v>
      </c>
      <c r="D280" s="7" t="s">
        <v>474</v>
      </c>
      <c r="E280" s="26"/>
      <c r="F280" s="6">
        <v>37</v>
      </c>
      <c r="G280" s="7" t="s">
        <v>230</v>
      </c>
      <c r="H280" s="6"/>
      <c r="I280" s="15"/>
      <c r="J280" s="6"/>
      <c r="K280" s="6" t="s">
        <v>292</v>
      </c>
      <c r="L280" s="10" t="s">
        <v>20</v>
      </c>
      <c r="M280" s="6"/>
      <c r="N280" s="11"/>
      <c r="O280" s="6"/>
      <c r="P280" s="12">
        <f>M280*400+N280*100+O280</f>
        <v>0</v>
      </c>
      <c r="Q280" s="9">
        <v>330</v>
      </c>
      <c r="R280" s="12">
        <f>P280*Q280</f>
        <v>0</v>
      </c>
      <c r="S280" s="13">
        <f t="shared" ref="S280" si="68">R280*0.01%</f>
        <v>0</v>
      </c>
      <c r="T280" s="13">
        <f t="shared" ref="T280" si="69">S280*90%</f>
        <v>0</v>
      </c>
      <c r="U280" s="20">
        <v>52</v>
      </c>
      <c r="V280" s="15"/>
    </row>
    <row r="281" spans="1:22" s="16" customFormat="1" ht="19.5" x14ac:dyDescent="0.25">
      <c r="A281" s="47"/>
      <c r="G281" s="17"/>
      <c r="K281" s="17"/>
      <c r="P281" s="18"/>
      <c r="S281" s="19"/>
      <c r="T281" s="19"/>
      <c r="U281" s="19"/>
    </row>
    <row r="282" spans="1:22" s="16" customFormat="1" ht="19.5" x14ac:dyDescent="0.25">
      <c r="A282" s="47"/>
      <c r="G282" s="17"/>
      <c r="K282" s="17"/>
      <c r="P282" s="18"/>
      <c r="S282" s="19"/>
      <c r="T282" s="19"/>
      <c r="U282" s="19"/>
    </row>
    <row r="283" spans="1:22" s="16" customFormat="1" ht="19.5" x14ac:dyDescent="0.25">
      <c r="A283" s="47"/>
      <c r="G283" s="17"/>
      <c r="K283" s="17"/>
      <c r="P283" s="18"/>
      <c r="S283" s="19"/>
      <c r="T283" s="19"/>
      <c r="U283" s="19"/>
    </row>
    <row r="284" spans="1:22" s="16" customFormat="1" ht="19.5" x14ac:dyDescent="0.25">
      <c r="A284" s="47"/>
      <c r="G284" s="17"/>
      <c r="K284" s="17"/>
      <c r="P284" s="18"/>
      <c r="S284" s="19"/>
      <c r="T284" s="19"/>
      <c r="U284" s="19"/>
    </row>
    <row r="285" spans="1:22" s="16" customFormat="1" ht="19.5" x14ac:dyDescent="0.25">
      <c r="A285" s="47"/>
      <c r="G285" s="17"/>
      <c r="K285" s="17"/>
      <c r="P285" s="18"/>
      <c r="S285" s="19"/>
      <c r="T285" s="19"/>
      <c r="U285" s="19"/>
    </row>
    <row r="286" spans="1:22" s="16" customFormat="1" ht="19.5" x14ac:dyDescent="0.25">
      <c r="A286" s="47"/>
      <c r="G286" s="17"/>
      <c r="K286" s="17"/>
      <c r="P286" s="18"/>
      <c r="S286" s="19"/>
      <c r="T286" s="19"/>
      <c r="U286" s="19"/>
    </row>
    <row r="287" spans="1:22" s="16" customFormat="1" ht="19.5" x14ac:dyDescent="0.25">
      <c r="A287" s="47"/>
      <c r="G287" s="17"/>
      <c r="K287" s="17"/>
      <c r="P287" s="18"/>
      <c r="S287" s="19"/>
      <c r="T287" s="19"/>
      <c r="U287" s="19"/>
    </row>
    <row r="288" spans="1:22" s="16" customFormat="1" ht="19.5" x14ac:dyDescent="0.25">
      <c r="A288" s="47"/>
      <c r="G288" s="17"/>
      <c r="K288" s="17"/>
      <c r="P288" s="18"/>
      <c r="S288" s="19"/>
      <c r="T288" s="19"/>
      <c r="U288" s="19"/>
    </row>
    <row r="289" spans="1:21" s="16" customFormat="1" ht="19.5" x14ac:dyDescent="0.25">
      <c r="A289" s="47"/>
      <c r="G289" s="17"/>
      <c r="K289" s="17"/>
      <c r="P289" s="18"/>
      <c r="S289" s="19"/>
      <c r="T289" s="19"/>
      <c r="U289" s="19"/>
    </row>
    <row r="290" spans="1:21" s="16" customFormat="1" ht="19.5" x14ac:dyDescent="0.25">
      <c r="A290" s="47"/>
      <c r="G290" s="17"/>
      <c r="K290" s="17"/>
      <c r="P290" s="18"/>
      <c r="S290" s="19"/>
      <c r="T290" s="19"/>
      <c r="U290" s="19"/>
    </row>
    <row r="291" spans="1:21" s="16" customFormat="1" ht="19.5" x14ac:dyDescent="0.25">
      <c r="A291" s="47"/>
      <c r="G291" s="17"/>
      <c r="K291" s="17"/>
      <c r="P291" s="18"/>
      <c r="S291" s="19"/>
      <c r="T291" s="19"/>
      <c r="U291" s="19"/>
    </row>
  </sheetData>
  <mergeCells count="76">
    <mergeCell ref="A271:A273"/>
    <mergeCell ref="A118:A120"/>
    <mergeCell ref="A267:A270"/>
    <mergeCell ref="A57:A59"/>
    <mergeCell ref="A173:A175"/>
    <mergeCell ref="A242:A244"/>
    <mergeCell ref="A231:A234"/>
    <mergeCell ref="A235:A238"/>
    <mergeCell ref="A178:A181"/>
    <mergeCell ref="A187:A189"/>
    <mergeCell ref="A190:A192"/>
    <mergeCell ref="A193:A195"/>
    <mergeCell ref="A196:A199"/>
    <mergeCell ref="A149:A152"/>
    <mergeCell ref="A158:A161"/>
    <mergeCell ref="A261:A266"/>
    <mergeCell ref="B38:D38"/>
    <mergeCell ref="B163:D163"/>
    <mergeCell ref="A128:A130"/>
    <mergeCell ref="A131:A133"/>
    <mergeCell ref="A135:A137"/>
    <mergeCell ref="A144:A148"/>
    <mergeCell ref="A153:A156"/>
    <mergeCell ref="A97:A103"/>
    <mergeCell ref="A104:A108"/>
    <mergeCell ref="A109:A113"/>
    <mergeCell ref="A115:A117"/>
    <mergeCell ref="A64:A69"/>
    <mergeCell ref="A70:A72"/>
    <mergeCell ref="A73:A75"/>
    <mergeCell ref="A52:A56"/>
    <mergeCell ref="A30:A33"/>
    <mergeCell ref="A250:A253"/>
    <mergeCell ref="A256:A258"/>
    <mergeCell ref="A245:A247"/>
    <mergeCell ref="A76:A79"/>
    <mergeCell ref="A90:A94"/>
    <mergeCell ref="A162:A164"/>
    <mergeCell ref="A167:A171"/>
    <mergeCell ref="A123:A126"/>
    <mergeCell ref="A184:A186"/>
    <mergeCell ref="A203:A207"/>
    <mergeCell ref="A208:A210"/>
    <mergeCell ref="A211:A213"/>
    <mergeCell ref="A217:A222"/>
    <mergeCell ref="A228:A230"/>
    <mergeCell ref="H1:H3"/>
    <mergeCell ref="I1:I3"/>
    <mergeCell ref="J1:J3"/>
    <mergeCell ref="K1:K3"/>
    <mergeCell ref="L1:L3"/>
    <mergeCell ref="U1:U3"/>
    <mergeCell ref="T1:T3"/>
    <mergeCell ref="R2:R3"/>
    <mergeCell ref="S2:S3"/>
    <mergeCell ref="V1:V3"/>
    <mergeCell ref="M1:R1"/>
    <mergeCell ref="Q2:Q3"/>
    <mergeCell ref="P2:P3"/>
    <mergeCell ref="M2:O2"/>
    <mergeCell ref="A274:A276"/>
    <mergeCell ref="B125:D125"/>
    <mergeCell ref="B1:D3"/>
    <mergeCell ref="A1:A3"/>
    <mergeCell ref="G1:G3"/>
    <mergeCell ref="A224:A226"/>
    <mergeCell ref="F1:F3"/>
    <mergeCell ref="A4:A6"/>
    <mergeCell ref="A10:A13"/>
    <mergeCell ref="A14:A16"/>
    <mergeCell ref="A17:A20"/>
    <mergeCell ref="E1:E3"/>
    <mergeCell ref="A21:A24"/>
    <mergeCell ref="A26:A29"/>
    <mergeCell ref="A35:A39"/>
    <mergeCell ref="A41:A43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0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0" sqref="D10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NumSai</dc:creator>
  <cp:lastModifiedBy>NumSai</cp:lastModifiedBy>
  <cp:lastPrinted>2021-05-07T03:21:10Z</cp:lastPrinted>
  <dcterms:created xsi:type="dcterms:W3CDTF">2020-04-01T07:15:43Z</dcterms:created>
  <dcterms:modified xsi:type="dcterms:W3CDTF">2021-06-08T03:08:11Z</dcterms:modified>
</cp:coreProperties>
</file>