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0" yWindow="0" windowWidth="20490" windowHeight="780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107" i="1" l="1"/>
  <c r="Q107" i="1" s="1"/>
  <c r="R107" i="1" l="1"/>
  <c r="O165" i="1"/>
  <c r="Q165" i="1" s="1"/>
  <c r="S107" i="1" l="1"/>
  <c r="T107" i="1" s="1"/>
  <c r="R165" i="1"/>
  <c r="S165" i="1" s="1"/>
  <c r="O164" i="1"/>
  <c r="Q164" i="1" s="1"/>
  <c r="O33" i="1"/>
  <c r="Q33" i="1" s="1"/>
  <c r="O163" i="1"/>
  <c r="Q163" i="1" s="1"/>
  <c r="O8" i="1"/>
  <c r="Q8" i="1" s="1"/>
  <c r="O9" i="1"/>
  <c r="Q9" i="1" s="1"/>
  <c r="R9" i="1" s="1"/>
  <c r="R164" i="1" l="1"/>
  <c r="S164" i="1" s="1"/>
  <c r="R33" i="1"/>
  <c r="R163" i="1"/>
  <c r="S9" i="1"/>
  <c r="T9" i="1" s="1"/>
  <c r="R8" i="1"/>
  <c r="Q10" i="1"/>
  <c r="O65" i="1"/>
  <c r="Q65" i="1" s="1"/>
  <c r="O66" i="1"/>
  <c r="Q66" i="1" s="1"/>
  <c r="R66" i="1" s="1"/>
  <c r="S33" i="1" l="1"/>
  <c r="T33" i="1" s="1"/>
  <c r="S163" i="1"/>
  <c r="S8" i="1"/>
  <c r="S10" i="1" s="1"/>
  <c r="R10" i="1"/>
  <c r="S66" i="1"/>
  <c r="T66" i="1" s="1"/>
  <c r="R65" i="1"/>
  <c r="Q67" i="1"/>
  <c r="R67" i="1" s="1"/>
  <c r="T8" i="1" l="1"/>
  <c r="T10" i="1" s="1"/>
  <c r="S67" i="1"/>
  <c r="T67" i="1" s="1"/>
  <c r="S65" i="1"/>
  <c r="T65" i="1" s="1"/>
  <c r="O45" i="1" l="1"/>
  <c r="Q45" i="1" s="1"/>
  <c r="R45" i="1" l="1"/>
  <c r="S45" i="1" l="1"/>
  <c r="T45" i="1" s="1"/>
  <c r="O69" i="1"/>
  <c r="Q69" i="1" s="1"/>
  <c r="R69" i="1" s="1"/>
  <c r="O6" i="1"/>
  <c r="Q6" i="1" s="1"/>
  <c r="R6" i="1" s="1"/>
  <c r="S69" i="1" l="1"/>
  <c r="T69" i="1" s="1"/>
  <c r="S6" i="1"/>
  <c r="T6" i="1" s="1"/>
  <c r="O85" i="1" l="1"/>
  <c r="Q85" i="1" s="1"/>
  <c r="R85" i="1" s="1"/>
  <c r="O128" i="1"/>
  <c r="Q128" i="1" s="1"/>
  <c r="R128" i="1" s="1"/>
  <c r="O135" i="1"/>
  <c r="Q135" i="1" s="1"/>
  <c r="R135" i="1" s="1"/>
  <c r="O130" i="1"/>
  <c r="Q130" i="1" s="1"/>
  <c r="R130" i="1" s="1"/>
  <c r="O118" i="1"/>
  <c r="Q118" i="1" s="1"/>
  <c r="R118" i="1" s="1"/>
  <c r="O60" i="1"/>
  <c r="Q60" i="1" s="1"/>
  <c r="R60" i="1" s="1"/>
  <c r="S60" i="1" l="1"/>
  <c r="T60" i="1" s="1"/>
  <c r="S130" i="1"/>
  <c r="T130" i="1" s="1"/>
  <c r="S128" i="1"/>
  <c r="T128" i="1" s="1"/>
  <c r="S118" i="1"/>
  <c r="T118" i="1" s="1"/>
  <c r="S135" i="1"/>
  <c r="T135" i="1" s="1"/>
  <c r="S85" i="1"/>
  <c r="T85" i="1" s="1"/>
  <c r="O30" i="1"/>
  <c r="Q30" i="1" s="1"/>
  <c r="O18" i="1"/>
  <c r="Q18" i="1" s="1"/>
  <c r="R30" i="1" l="1"/>
  <c r="R18" i="1"/>
  <c r="O161" i="1"/>
  <c r="Q161" i="1" s="1"/>
  <c r="O160" i="1"/>
  <c r="Q160" i="1" s="1"/>
  <c r="O159" i="1"/>
  <c r="Q159" i="1" s="1"/>
  <c r="O158" i="1"/>
  <c r="Q158" i="1" s="1"/>
  <c r="O157" i="1"/>
  <c r="Q157" i="1" s="1"/>
  <c r="O156" i="1"/>
  <c r="Q156" i="1" s="1"/>
  <c r="O155" i="1"/>
  <c r="Q155" i="1" s="1"/>
  <c r="O154" i="1"/>
  <c r="Q154" i="1" s="1"/>
  <c r="O153" i="1"/>
  <c r="Q153" i="1" s="1"/>
  <c r="O152" i="1"/>
  <c r="Q152" i="1" s="1"/>
  <c r="O151" i="1"/>
  <c r="Q151" i="1" s="1"/>
  <c r="O150" i="1"/>
  <c r="Q150" i="1" s="1"/>
  <c r="O149" i="1"/>
  <c r="Q149" i="1" s="1"/>
  <c r="O148" i="1"/>
  <c r="Q148" i="1" s="1"/>
  <c r="O147" i="1"/>
  <c r="Q147" i="1" s="1"/>
  <c r="O146" i="1"/>
  <c r="Q146" i="1" s="1"/>
  <c r="O145" i="1"/>
  <c r="Q145" i="1" s="1"/>
  <c r="O144" i="1"/>
  <c r="Q144" i="1" s="1"/>
  <c r="O142" i="1"/>
  <c r="Q142" i="1" s="1"/>
  <c r="O141" i="1"/>
  <c r="Q141" i="1" s="1"/>
  <c r="O139" i="1"/>
  <c r="Q139" i="1" s="1"/>
  <c r="O138" i="1"/>
  <c r="Q138" i="1" s="1"/>
  <c r="O137" i="1"/>
  <c r="Q137" i="1" s="1"/>
  <c r="O136" i="1"/>
  <c r="Q136" i="1" s="1"/>
  <c r="O133" i="1"/>
  <c r="Q133" i="1" s="1"/>
  <c r="O132" i="1"/>
  <c r="Q132" i="1" s="1"/>
  <c r="O131" i="1"/>
  <c r="Q131" i="1" s="1"/>
  <c r="O127" i="1"/>
  <c r="Q127" i="1" s="1"/>
  <c r="O126" i="1"/>
  <c r="Q126" i="1" s="1"/>
  <c r="O124" i="1"/>
  <c r="Q124" i="1" s="1"/>
  <c r="O123" i="1"/>
  <c r="Q123" i="1" s="1"/>
  <c r="O122" i="1"/>
  <c r="Q122" i="1" s="1"/>
  <c r="O121" i="1"/>
  <c r="Q121" i="1" s="1"/>
  <c r="O120" i="1"/>
  <c r="Q120" i="1" s="1"/>
  <c r="O119" i="1"/>
  <c r="Q119" i="1" s="1"/>
  <c r="O117" i="1"/>
  <c r="Q117" i="1" s="1"/>
  <c r="O116" i="1"/>
  <c r="Q116" i="1" s="1"/>
  <c r="O115" i="1"/>
  <c r="Q115" i="1" s="1"/>
  <c r="O114" i="1"/>
  <c r="Q114" i="1" s="1"/>
  <c r="O113" i="1"/>
  <c r="Q113" i="1" s="1"/>
  <c r="O111" i="1"/>
  <c r="Q111" i="1" s="1"/>
  <c r="O110" i="1"/>
  <c r="Q110" i="1" s="1"/>
  <c r="O106" i="1"/>
  <c r="Q106" i="1" s="1"/>
  <c r="Q108" i="1" s="1"/>
  <c r="R108" i="1" s="1"/>
  <c r="O105" i="1"/>
  <c r="Q105" i="1" s="1"/>
  <c r="O104" i="1"/>
  <c r="Q104" i="1" s="1"/>
  <c r="O102" i="1"/>
  <c r="Q102" i="1" s="1"/>
  <c r="O101" i="1"/>
  <c r="Q101" i="1" s="1"/>
  <c r="O100" i="1"/>
  <c r="Q100" i="1" s="1"/>
  <c r="O99" i="1"/>
  <c r="Q99" i="1" s="1"/>
  <c r="O97" i="1"/>
  <c r="Q97" i="1" s="1"/>
  <c r="O96" i="1"/>
  <c r="Q96" i="1" s="1"/>
  <c r="O95" i="1"/>
  <c r="Q95" i="1" s="1"/>
  <c r="O94" i="1"/>
  <c r="Q94" i="1" s="1"/>
  <c r="O92" i="1"/>
  <c r="Q92" i="1" s="1"/>
  <c r="O91" i="1"/>
  <c r="Q91" i="1" s="1"/>
  <c r="O90" i="1"/>
  <c r="Q90" i="1" s="1"/>
  <c r="O88" i="1"/>
  <c r="Q88" i="1" s="1"/>
  <c r="O87" i="1"/>
  <c r="Q87" i="1" s="1"/>
  <c r="O86" i="1"/>
  <c r="Q86" i="1" s="1"/>
  <c r="O83" i="1"/>
  <c r="Q83" i="1" s="1"/>
  <c r="O82" i="1"/>
  <c r="Q82" i="1" s="1"/>
  <c r="O81" i="1"/>
  <c r="Q81" i="1" s="1"/>
  <c r="O79" i="1"/>
  <c r="Q79" i="1" s="1"/>
  <c r="O78" i="1"/>
  <c r="Q78" i="1" s="1"/>
  <c r="O77" i="1"/>
  <c r="Q77" i="1" s="1"/>
  <c r="O76" i="1"/>
  <c r="Q76" i="1" s="1"/>
  <c r="O74" i="1"/>
  <c r="Q74" i="1" s="1"/>
  <c r="O73" i="1"/>
  <c r="Q73" i="1" s="1"/>
  <c r="O72" i="1"/>
  <c r="Q72" i="1" s="1"/>
  <c r="O71" i="1"/>
  <c r="Q71" i="1" s="1"/>
  <c r="O68" i="1"/>
  <c r="Q68" i="1" s="1"/>
  <c r="Q70" i="1" s="1"/>
  <c r="R70" i="1" s="1"/>
  <c r="O63" i="1"/>
  <c r="Q63" i="1" s="1"/>
  <c r="O62" i="1"/>
  <c r="Q62" i="1" s="1"/>
  <c r="O59" i="1"/>
  <c r="Q59" i="1" s="1"/>
  <c r="Q61" i="1" s="1"/>
  <c r="R61" i="1" s="1"/>
  <c r="S61" i="1" s="1"/>
  <c r="T61" i="1" s="1"/>
  <c r="O57" i="1"/>
  <c r="Q57" i="1" s="1"/>
  <c r="O56" i="1"/>
  <c r="Q56" i="1" s="1"/>
  <c r="O55" i="1"/>
  <c r="Q55" i="1" s="1"/>
  <c r="O54" i="1"/>
  <c r="Q54" i="1" s="1"/>
  <c r="O53" i="1"/>
  <c r="Q53" i="1" s="1"/>
  <c r="O52" i="1"/>
  <c r="Q52" i="1" s="1"/>
  <c r="O50" i="1"/>
  <c r="Q50" i="1" s="1"/>
  <c r="O49" i="1"/>
  <c r="Q49" i="1" s="1"/>
  <c r="O48" i="1"/>
  <c r="Q48" i="1" s="1"/>
  <c r="O47" i="1"/>
  <c r="Q47" i="1" s="1"/>
  <c r="O46" i="1"/>
  <c r="Q46" i="1" s="1"/>
  <c r="R46" i="1" s="1"/>
  <c r="O44" i="1"/>
  <c r="Q44" i="1" s="1"/>
  <c r="O43" i="1"/>
  <c r="Q43" i="1" s="1"/>
  <c r="R43" i="1" s="1"/>
  <c r="O42" i="1"/>
  <c r="Q42" i="1" s="1"/>
  <c r="O41" i="1"/>
  <c r="Q41" i="1" s="1"/>
  <c r="O39" i="1"/>
  <c r="Q39" i="1" s="1"/>
  <c r="O38" i="1"/>
  <c r="Q38" i="1" s="1"/>
  <c r="O37" i="1"/>
  <c r="Q37" i="1" s="1"/>
  <c r="O36" i="1"/>
  <c r="Q36" i="1" s="1"/>
  <c r="R36" i="1" s="1"/>
  <c r="O35" i="1"/>
  <c r="Q35" i="1" s="1"/>
  <c r="O34" i="1"/>
  <c r="Q34" i="1" s="1"/>
  <c r="S108" i="1" l="1"/>
  <c r="T108" i="1" s="1"/>
  <c r="Q162" i="1"/>
  <c r="R162" i="1" s="1"/>
  <c r="Q58" i="1"/>
  <c r="R58" i="1" s="1"/>
  <c r="S58" i="1" s="1"/>
  <c r="T58" i="1" s="1"/>
  <c r="Q75" i="1"/>
  <c r="R75" i="1" s="1"/>
  <c r="S75" i="1" s="1"/>
  <c r="T75" i="1" s="1"/>
  <c r="Q80" i="1"/>
  <c r="R80" i="1" s="1"/>
  <c r="S80" i="1" s="1"/>
  <c r="T80" i="1" s="1"/>
  <c r="Q84" i="1"/>
  <c r="R84" i="1" s="1"/>
  <c r="S84" i="1" s="1"/>
  <c r="T84" i="1" s="1"/>
  <c r="Q112" i="1"/>
  <c r="R112" i="1" s="1"/>
  <c r="S112" i="1" s="1"/>
  <c r="T112" i="1" s="1"/>
  <c r="Q134" i="1"/>
  <c r="R134" i="1" s="1"/>
  <c r="S134" i="1" s="1"/>
  <c r="T134" i="1" s="1"/>
  <c r="Q143" i="1"/>
  <c r="R143" i="1" s="1"/>
  <c r="Q64" i="1"/>
  <c r="R64" i="1" s="1"/>
  <c r="S64" i="1" s="1"/>
  <c r="T64" i="1" s="1"/>
  <c r="Q103" i="1"/>
  <c r="R103" i="1" s="1"/>
  <c r="S103" i="1" s="1"/>
  <c r="T103" i="1" s="1"/>
  <c r="Q125" i="1"/>
  <c r="R125" i="1" s="1"/>
  <c r="S125" i="1" s="1"/>
  <c r="T125" i="1" s="1"/>
  <c r="Q129" i="1"/>
  <c r="R129" i="1" s="1"/>
  <c r="S129" i="1" s="1"/>
  <c r="T129" i="1" s="1"/>
  <c r="Q140" i="1"/>
  <c r="R140" i="1" s="1"/>
  <c r="S140" i="1" s="1"/>
  <c r="T140" i="1" s="1"/>
  <c r="S143" i="1"/>
  <c r="T143" i="1" s="1"/>
  <c r="S162" i="1"/>
  <c r="T162" i="1" s="1"/>
  <c r="Q51" i="1"/>
  <c r="R51" i="1" s="1"/>
  <c r="S51" i="1" s="1"/>
  <c r="T51" i="1" s="1"/>
  <c r="Q89" i="1"/>
  <c r="Q98" i="1"/>
  <c r="R98" i="1" s="1"/>
  <c r="S98" i="1" s="1"/>
  <c r="T98" i="1" s="1"/>
  <c r="S70" i="1"/>
  <c r="T70" i="1" s="1"/>
  <c r="S18" i="1"/>
  <c r="T18" i="1" s="1"/>
  <c r="S30" i="1"/>
  <c r="T30" i="1" s="1"/>
  <c r="S36" i="1"/>
  <c r="T36" i="1" s="1"/>
  <c r="S43" i="1"/>
  <c r="T43" i="1" s="1"/>
  <c r="S46" i="1"/>
  <c r="T46" i="1" s="1"/>
  <c r="R35" i="1"/>
  <c r="R37" i="1"/>
  <c r="R44" i="1"/>
  <c r="R48" i="1"/>
  <c r="R34" i="1"/>
  <c r="R38" i="1"/>
  <c r="R41" i="1"/>
  <c r="R47" i="1"/>
  <c r="R49" i="1"/>
  <c r="R52" i="1"/>
  <c r="R39" i="1"/>
  <c r="R42" i="1"/>
  <c r="R50" i="1"/>
  <c r="R53" i="1"/>
  <c r="R54" i="1"/>
  <c r="R56" i="1"/>
  <c r="R59" i="1"/>
  <c r="R63" i="1"/>
  <c r="R71" i="1"/>
  <c r="R73" i="1"/>
  <c r="R76" i="1"/>
  <c r="R78" i="1"/>
  <c r="R81" i="1"/>
  <c r="R55" i="1"/>
  <c r="R57" i="1"/>
  <c r="R62" i="1"/>
  <c r="R68" i="1"/>
  <c r="R72" i="1"/>
  <c r="R74" i="1"/>
  <c r="R77" i="1"/>
  <c r="R79" i="1"/>
  <c r="R83" i="1"/>
  <c r="R87" i="1"/>
  <c r="R90" i="1"/>
  <c r="R92" i="1"/>
  <c r="R95" i="1"/>
  <c r="R97" i="1"/>
  <c r="R100" i="1"/>
  <c r="R102" i="1"/>
  <c r="R82" i="1"/>
  <c r="R86" i="1"/>
  <c r="R88" i="1"/>
  <c r="R91" i="1"/>
  <c r="R94" i="1"/>
  <c r="R96" i="1"/>
  <c r="R99" i="1"/>
  <c r="R101" i="1"/>
  <c r="R105" i="1"/>
  <c r="R110" i="1"/>
  <c r="R113" i="1"/>
  <c r="R115" i="1"/>
  <c r="R117" i="1"/>
  <c r="R121" i="1"/>
  <c r="R123" i="1"/>
  <c r="R126" i="1"/>
  <c r="R131" i="1"/>
  <c r="R133" i="1"/>
  <c r="R137" i="1"/>
  <c r="R139" i="1"/>
  <c r="R142" i="1"/>
  <c r="R145" i="1"/>
  <c r="R147" i="1"/>
  <c r="R149" i="1"/>
  <c r="R150" i="1"/>
  <c r="R152" i="1"/>
  <c r="R154" i="1"/>
  <c r="R156" i="1"/>
  <c r="R158" i="1"/>
  <c r="R159" i="1"/>
  <c r="R161" i="1"/>
  <c r="R104" i="1"/>
  <c r="R106" i="1"/>
  <c r="R111" i="1"/>
  <c r="R114" i="1"/>
  <c r="R116" i="1"/>
  <c r="R119" i="1"/>
  <c r="R120" i="1"/>
  <c r="R122" i="1"/>
  <c r="R124" i="1"/>
  <c r="R127" i="1"/>
  <c r="R132" i="1"/>
  <c r="R136" i="1"/>
  <c r="R138" i="1"/>
  <c r="R141" i="1"/>
  <c r="R144" i="1"/>
  <c r="R146" i="1"/>
  <c r="R148" i="1"/>
  <c r="R151" i="1"/>
  <c r="R153" i="1"/>
  <c r="R155" i="1"/>
  <c r="R157" i="1"/>
  <c r="R160" i="1"/>
  <c r="O32" i="1"/>
  <c r="Q32" i="1" s="1"/>
  <c r="R32" i="1" s="1"/>
  <c r="O109" i="1"/>
  <c r="Q109" i="1" s="1"/>
  <c r="O29" i="1"/>
  <c r="Q29" i="1" s="1"/>
  <c r="Q31" i="1" s="1"/>
  <c r="R31" i="1" s="1"/>
  <c r="S31" i="1" s="1"/>
  <c r="T31" i="1" s="1"/>
  <c r="O28" i="1"/>
  <c r="Q28" i="1" s="1"/>
  <c r="O26" i="1"/>
  <c r="Q26" i="1" s="1"/>
  <c r="O25" i="1"/>
  <c r="Q25" i="1" s="1"/>
  <c r="O24" i="1"/>
  <c r="Q24" i="1" s="1"/>
  <c r="O23" i="1"/>
  <c r="Q23" i="1" s="1"/>
  <c r="O21" i="1"/>
  <c r="Q21" i="1" s="1"/>
  <c r="O20" i="1"/>
  <c r="Q20" i="1" s="1"/>
  <c r="O19" i="1"/>
  <c r="Q19" i="1" s="1"/>
  <c r="O17" i="1"/>
  <c r="Q17" i="1" s="1"/>
  <c r="O15" i="1"/>
  <c r="Q15" i="1" s="1"/>
  <c r="O14" i="1"/>
  <c r="Q14" i="1" s="1"/>
  <c r="O13" i="1"/>
  <c r="Q13" i="1" s="1"/>
  <c r="O12" i="1"/>
  <c r="Q12" i="1" s="1"/>
  <c r="O11" i="1"/>
  <c r="Q11" i="1" s="1"/>
  <c r="O5" i="1"/>
  <c r="Q5" i="1" s="1"/>
  <c r="Q7" i="1" s="1"/>
  <c r="O4" i="1"/>
  <c r="Q4" i="1" s="1"/>
  <c r="Q16" i="1" l="1"/>
  <c r="R16" i="1" s="1"/>
  <c r="S16" i="1" s="1"/>
  <c r="T16" i="1" s="1"/>
  <c r="Q27" i="1"/>
  <c r="R27" i="1" s="1"/>
  <c r="S27" i="1" s="1"/>
  <c r="T27" i="1" s="1"/>
  <c r="R89" i="1"/>
  <c r="S89" i="1" s="1"/>
  <c r="T89" i="1" s="1"/>
  <c r="Q22" i="1"/>
  <c r="R22" i="1" s="1"/>
  <c r="S22" i="1" s="1"/>
  <c r="T22" i="1" s="1"/>
  <c r="S32" i="1"/>
  <c r="T32" i="1" s="1"/>
  <c r="S155" i="1"/>
  <c r="T155" i="1" s="1"/>
  <c r="S151" i="1"/>
  <c r="T151" i="1" s="1"/>
  <c r="S146" i="1"/>
  <c r="T146" i="1" s="1"/>
  <c r="S141" i="1"/>
  <c r="T141" i="1" s="1"/>
  <c r="S136" i="1"/>
  <c r="T136" i="1" s="1"/>
  <c r="S127" i="1"/>
  <c r="T127" i="1" s="1"/>
  <c r="S122" i="1"/>
  <c r="T122" i="1" s="1"/>
  <c r="S119" i="1"/>
  <c r="T119" i="1" s="1"/>
  <c r="S114" i="1"/>
  <c r="T114" i="1" s="1"/>
  <c r="S106" i="1"/>
  <c r="T106" i="1" s="1"/>
  <c r="S161" i="1"/>
  <c r="T161" i="1" s="1"/>
  <c r="S159" i="1"/>
  <c r="T159" i="1" s="1"/>
  <c r="S158" i="1"/>
  <c r="S156" i="1"/>
  <c r="T156" i="1" s="1"/>
  <c r="S154" i="1"/>
  <c r="T154" i="1" s="1"/>
  <c r="S152" i="1"/>
  <c r="T152" i="1" s="1"/>
  <c r="S150" i="1"/>
  <c r="T150" i="1" s="1"/>
  <c r="S149" i="1"/>
  <c r="T149" i="1" s="1"/>
  <c r="S147" i="1"/>
  <c r="T147" i="1" s="1"/>
  <c r="S145" i="1"/>
  <c r="T145" i="1" s="1"/>
  <c r="S142" i="1"/>
  <c r="T142" i="1" s="1"/>
  <c r="S139" i="1"/>
  <c r="T139" i="1" s="1"/>
  <c r="S137" i="1"/>
  <c r="T137" i="1" s="1"/>
  <c r="S133" i="1"/>
  <c r="T133" i="1" s="1"/>
  <c r="S131" i="1"/>
  <c r="T131" i="1" s="1"/>
  <c r="S126" i="1"/>
  <c r="T126" i="1" s="1"/>
  <c r="S123" i="1"/>
  <c r="T123" i="1" s="1"/>
  <c r="S121" i="1"/>
  <c r="T121" i="1" s="1"/>
  <c r="S117" i="1"/>
  <c r="T117" i="1" s="1"/>
  <c r="S115" i="1"/>
  <c r="T115" i="1" s="1"/>
  <c r="S113" i="1"/>
  <c r="T113" i="1" s="1"/>
  <c r="S110" i="1"/>
  <c r="T110" i="1" s="1"/>
  <c r="S105" i="1"/>
  <c r="T105" i="1" s="1"/>
  <c r="S101" i="1"/>
  <c r="T101" i="1" s="1"/>
  <c r="S99" i="1"/>
  <c r="T99" i="1" s="1"/>
  <c r="S96" i="1"/>
  <c r="T96" i="1" s="1"/>
  <c r="S94" i="1"/>
  <c r="T94" i="1" s="1"/>
  <c r="S91" i="1"/>
  <c r="T91" i="1" s="1"/>
  <c r="S88" i="1"/>
  <c r="T88" i="1" s="1"/>
  <c r="S86" i="1"/>
  <c r="T86" i="1" s="1"/>
  <c r="S82" i="1"/>
  <c r="T82" i="1" s="1"/>
  <c r="S102" i="1"/>
  <c r="T102" i="1" s="1"/>
  <c r="S97" i="1"/>
  <c r="T97" i="1" s="1"/>
  <c r="S92" i="1"/>
  <c r="T92" i="1" s="1"/>
  <c r="S87" i="1"/>
  <c r="T87" i="1" s="1"/>
  <c r="S79" i="1"/>
  <c r="T79" i="1" s="1"/>
  <c r="S74" i="1"/>
  <c r="T74" i="1" s="1"/>
  <c r="S68" i="1"/>
  <c r="T68" i="1" s="1"/>
  <c r="S55" i="1"/>
  <c r="T55" i="1" s="1"/>
  <c r="S81" i="1"/>
  <c r="T81" i="1" s="1"/>
  <c r="S78" i="1"/>
  <c r="T78" i="1" s="1"/>
  <c r="S76" i="1"/>
  <c r="T76" i="1" s="1"/>
  <c r="S73" i="1"/>
  <c r="T73" i="1" s="1"/>
  <c r="S71" i="1"/>
  <c r="T71" i="1" s="1"/>
  <c r="S63" i="1"/>
  <c r="T63" i="1" s="1"/>
  <c r="S59" i="1"/>
  <c r="T59" i="1" s="1"/>
  <c r="S56" i="1"/>
  <c r="T56" i="1" s="1"/>
  <c r="S54" i="1"/>
  <c r="T54" i="1" s="1"/>
  <c r="S53" i="1"/>
  <c r="T53" i="1" s="1"/>
  <c r="S50" i="1"/>
  <c r="T50" i="1" s="1"/>
  <c r="S42" i="1"/>
  <c r="T42" i="1" s="1"/>
  <c r="S39" i="1"/>
  <c r="T39" i="1" s="1"/>
  <c r="S49" i="1"/>
  <c r="T49" i="1" s="1"/>
  <c r="S41" i="1"/>
  <c r="T41" i="1" s="1"/>
  <c r="S34" i="1"/>
  <c r="T34" i="1" s="1"/>
  <c r="S44" i="1"/>
  <c r="T44" i="1" s="1"/>
  <c r="S35" i="1"/>
  <c r="T35" i="1" s="1"/>
  <c r="S160" i="1"/>
  <c r="T160" i="1" s="1"/>
  <c r="S157" i="1"/>
  <c r="T157" i="1" s="1"/>
  <c r="S153" i="1"/>
  <c r="T153" i="1" s="1"/>
  <c r="S148" i="1"/>
  <c r="T148" i="1" s="1"/>
  <c r="S144" i="1"/>
  <c r="T144" i="1" s="1"/>
  <c r="S138" i="1"/>
  <c r="T138" i="1" s="1"/>
  <c r="S132" i="1"/>
  <c r="T132" i="1" s="1"/>
  <c r="S124" i="1"/>
  <c r="T124" i="1" s="1"/>
  <c r="S120" i="1"/>
  <c r="T120" i="1" s="1"/>
  <c r="S116" i="1"/>
  <c r="T116" i="1" s="1"/>
  <c r="S111" i="1"/>
  <c r="T111" i="1" s="1"/>
  <c r="S104" i="1"/>
  <c r="T104" i="1" s="1"/>
  <c r="S100" i="1"/>
  <c r="T100" i="1" s="1"/>
  <c r="S95" i="1"/>
  <c r="T95" i="1" s="1"/>
  <c r="S90" i="1"/>
  <c r="T90" i="1" s="1"/>
  <c r="S83" i="1"/>
  <c r="T83" i="1" s="1"/>
  <c r="S77" i="1"/>
  <c r="T77" i="1" s="1"/>
  <c r="S72" i="1"/>
  <c r="T72" i="1" s="1"/>
  <c r="S62" i="1"/>
  <c r="T62" i="1" s="1"/>
  <c r="S57" i="1"/>
  <c r="T57" i="1" s="1"/>
  <c r="S52" i="1"/>
  <c r="T52" i="1" s="1"/>
  <c r="S47" i="1"/>
  <c r="T47" i="1" s="1"/>
  <c r="S38" i="1"/>
  <c r="T38" i="1" s="1"/>
  <c r="S48" i="1"/>
  <c r="T48" i="1" s="1"/>
  <c r="S37" i="1"/>
  <c r="T37" i="1" s="1"/>
  <c r="R5" i="1"/>
  <c r="R7" i="1" s="1"/>
  <c r="R12" i="1"/>
  <c r="R14" i="1"/>
  <c r="R20" i="1"/>
  <c r="R23" i="1"/>
  <c r="R25" i="1"/>
  <c r="R28" i="1"/>
  <c r="R109" i="1"/>
  <c r="R4" i="1"/>
  <c r="R11" i="1"/>
  <c r="R13" i="1"/>
  <c r="R15" i="1"/>
  <c r="R17" i="1"/>
  <c r="R19" i="1"/>
  <c r="R21" i="1"/>
  <c r="R24" i="1"/>
  <c r="R26" i="1"/>
  <c r="R29" i="1"/>
  <c r="S26" i="1" l="1"/>
  <c r="T26" i="1" s="1"/>
  <c r="S21" i="1"/>
  <c r="T21" i="1" s="1"/>
  <c r="S17" i="1"/>
  <c r="T17" i="1" s="1"/>
  <c r="S11" i="1"/>
  <c r="T11" i="1" s="1"/>
  <c r="S29" i="1"/>
  <c r="T29" i="1" s="1"/>
  <c r="S24" i="1"/>
  <c r="T24" i="1" s="1"/>
  <c r="S19" i="1"/>
  <c r="T19" i="1" s="1"/>
  <c r="S15" i="1"/>
  <c r="T15" i="1" s="1"/>
  <c r="S13" i="1"/>
  <c r="T13" i="1" s="1"/>
  <c r="S4" i="1"/>
  <c r="T4" i="1" s="1"/>
  <c r="S109" i="1"/>
  <c r="T109" i="1" s="1"/>
  <c r="S28" i="1"/>
  <c r="T28" i="1" s="1"/>
  <c r="S25" i="1"/>
  <c r="T25" i="1" s="1"/>
  <c r="S23" i="1"/>
  <c r="T23" i="1" s="1"/>
  <c r="S20" i="1"/>
  <c r="T20" i="1" s="1"/>
  <c r="S14" i="1"/>
  <c r="T14" i="1" s="1"/>
  <c r="S12" i="1"/>
  <c r="T12" i="1" s="1"/>
  <c r="S5" i="1"/>
  <c r="T5" i="1" l="1"/>
  <c r="T7" i="1" s="1"/>
  <c r="S7" i="1"/>
</calcChain>
</file>

<file path=xl/sharedStrings.xml><?xml version="1.0" encoding="utf-8"?>
<sst xmlns="http://schemas.openxmlformats.org/spreadsheetml/2006/main" count="1216" uniqueCount="411">
  <si>
    <t>ชื่อ/สกุล</t>
  </si>
  <si>
    <t>เลขที่บัตรประชาชน</t>
  </si>
  <si>
    <t>ที่อยู่</t>
  </si>
  <si>
    <t>ระวาง</t>
  </si>
  <si>
    <t>หน้า สำรวจ</t>
  </si>
  <si>
    <t>เลขที่/แปลงที่</t>
  </si>
  <si>
    <t>สถานที่ตั้งที่ดิน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</si>
  <si>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</si>
  <si>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</si>
  <si>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</si>
  <si>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</si>
  <si>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</si>
  <si>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</si>
  <si>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</si>
  <si>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</si>
  <si>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</si>
  <si>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</si>
  <si>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</si>
  <si>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</si>
  <si>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44</t>
  </si>
  <si>
    <t>นาง</t>
  </si>
  <si>
    <t>ไกรแก้ว</t>
  </si>
  <si>
    <t>ไพคำนาม</t>
  </si>
  <si>
    <t>นาย</t>
  </si>
  <si>
    <t xml:space="preserve">กากี   </t>
  </si>
  <si>
    <t>ผุยลานวงค์</t>
  </si>
  <si>
    <t>ทองชัย</t>
  </si>
  <si>
    <t>กอง</t>
  </si>
  <si>
    <t>เก่ง</t>
  </si>
  <si>
    <t>ไพศาล</t>
  </si>
  <si>
    <t>กา</t>
  </si>
  <si>
    <t>ไพเรืองโสม</t>
  </si>
  <si>
    <t>กาไพ</t>
  </si>
  <si>
    <t>มะลิบู่</t>
  </si>
  <si>
    <t>เคน</t>
  </si>
  <si>
    <t>คุณ</t>
  </si>
  <si>
    <t>คาย</t>
  </si>
  <si>
    <t>ครอง</t>
  </si>
  <si>
    <t>ครองตา</t>
  </si>
  <si>
    <t>งา</t>
  </si>
  <si>
    <t>จันทร์ศรี</t>
  </si>
  <si>
    <t>ชิตพล</t>
  </si>
  <si>
    <t>สุระเสียง</t>
  </si>
  <si>
    <t>ชาลี</t>
  </si>
  <si>
    <t>ไชยา</t>
  </si>
  <si>
    <t>แดง</t>
  </si>
  <si>
    <t>โคตรลาคำ</t>
  </si>
  <si>
    <t>ถวิล</t>
  </si>
  <si>
    <t>อาจทุมมา</t>
  </si>
  <si>
    <t>ท้าว</t>
  </si>
  <si>
    <t>นนสุราช</t>
  </si>
  <si>
    <t>ทุมมา</t>
  </si>
  <si>
    <t>ทองคำ</t>
  </si>
  <si>
    <t>ทองสิน</t>
  </si>
  <si>
    <t>กิตชัย</t>
  </si>
  <si>
    <t>เทียม</t>
  </si>
  <si>
    <t>กุดวงค์แก้ว(สียชีวิต)</t>
  </si>
  <si>
    <t>แทว</t>
  </si>
  <si>
    <t>เที่ยง</t>
  </si>
  <si>
    <t>ไทย</t>
  </si>
  <si>
    <t>ธิดา</t>
  </si>
  <si>
    <t>แน่งน้อย</t>
  </si>
  <si>
    <t>บัวที</t>
  </si>
  <si>
    <t>บุญ</t>
  </si>
  <si>
    <t>นนท์สุราษฏร์</t>
  </si>
  <si>
    <t>บุญมี</t>
  </si>
  <si>
    <t>บุญยัง</t>
  </si>
  <si>
    <t>บุญสม</t>
  </si>
  <si>
    <t>ตุพิลา</t>
  </si>
  <si>
    <t>บุญรมย์</t>
  </si>
  <si>
    <t>บัวเรียน</t>
  </si>
  <si>
    <t>บรรทม</t>
  </si>
  <si>
    <t>บุตรดา</t>
  </si>
  <si>
    <t>ประกายแก้ว</t>
  </si>
  <si>
    <t>ประสิทธิ์ไชย</t>
  </si>
  <si>
    <t>ประสิทธิ์</t>
  </si>
  <si>
    <t>ปันจ๋า</t>
  </si>
  <si>
    <t>พองพรหม</t>
  </si>
  <si>
    <t>ฝ่าย</t>
  </si>
  <si>
    <t>พอง</t>
  </si>
  <si>
    <t>พร</t>
  </si>
  <si>
    <t>พนม</t>
  </si>
  <si>
    <t>ลามคำ</t>
  </si>
  <si>
    <t>พรทิพย์</t>
  </si>
  <si>
    <t>พรศักดิ์</t>
  </si>
  <si>
    <t>พวยพร</t>
  </si>
  <si>
    <t>พอวิน</t>
  </si>
  <si>
    <t>พานิชกุล</t>
  </si>
  <si>
    <t>มวย</t>
  </si>
  <si>
    <t>มา</t>
  </si>
  <si>
    <t>ยงยุทธ</t>
  </si>
  <si>
    <t>โพธาราม</t>
  </si>
  <si>
    <t>รัดดาพร</t>
  </si>
  <si>
    <t>มีบุตร</t>
  </si>
  <si>
    <t>รส</t>
  </si>
  <si>
    <t>เล่ม</t>
  </si>
  <si>
    <t>มูลประสาน</t>
  </si>
  <si>
    <t>แล</t>
  </si>
  <si>
    <t>ไลย</t>
  </si>
  <si>
    <t>ลบ</t>
  </si>
  <si>
    <t>พลตา</t>
  </si>
  <si>
    <t>ลัน</t>
  </si>
  <si>
    <t>มายา</t>
  </si>
  <si>
    <t>ลวย</t>
  </si>
  <si>
    <t>วาสนา</t>
  </si>
  <si>
    <t>วงค์</t>
  </si>
  <si>
    <t>วิเศษ</t>
  </si>
  <si>
    <t>เศวต</t>
  </si>
  <si>
    <t>แสงฉวี</t>
  </si>
  <si>
    <t>สถิต</t>
  </si>
  <si>
    <t>สำรวย</t>
  </si>
  <si>
    <t>สิน</t>
  </si>
  <si>
    <t>บุลานเหล่า</t>
  </si>
  <si>
    <t>สวาท</t>
  </si>
  <si>
    <t>สาว</t>
  </si>
  <si>
    <t>เพียรลุน</t>
  </si>
  <si>
    <t>สาย</t>
  </si>
  <si>
    <t>สวรรค์</t>
  </si>
  <si>
    <t>สี</t>
  </si>
  <si>
    <t>สีใคร</t>
  </si>
  <si>
    <t>สีทา</t>
  </si>
  <si>
    <t>โสภา</t>
  </si>
  <si>
    <t>ไสว</t>
  </si>
  <si>
    <t>ไสย</t>
  </si>
  <si>
    <t>สุขสมบัตร</t>
  </si>
  <si>
    <t>สุพรรณ</t>
  </si>
  <si>
    <t>หนู</t>
  </si>
  <si>
    <t>ข่วงทิพย์</t>
  </si>
  <si>
    <t>หนูพร</t>
  </si>
  <si>
    <t>สว่างสิงห์</t>
  </si>
  <si>
    <t>น.ส.</t>
  </si>
  <si>
    <t>หนูทิน</t>
  </si>
  <si>
    <t>กุดวงค์แก้ว</t>
  </si>
  <si>
    <t>แหลม</t>
  </si>
  <si>
    <t>แหลมทอง</t>
  </si>
  <si>
    <t>อุลัย</t>
  </si>
  <si>
    <t>อนงค์</t>
  </si>
  <si>
    <t>สปก.4-01</t>
  </si>
  <si>
    <t>นส3ก.</t>
  </si>
  <si>
    <t>123/6</t>
  </si>
  <si>
    <t>131/2</t>
  </si>
  <si>
    <t>94/3</t>
  </si>
  <si>
    <t>70/1</t>
  </si>
  <si>
    <t>161</t>
  </si>
  <si>
    <t>28</t>
  </si>
  <si>
    <t>89/1</t>
  </si>
  <si>
    <t>83</t>
  </si>
  <si>
    <t>83/3</t>
  </si>
  <si>
    <t>83/1</t>
  </si>
  <si>
    <t>110/1</t>
  </si>
  <si>
    <t>225</t>
  </si>
  <si>
    <t>148/4</t>
  </si>
  <si>
    <t>125/1</t>
  </si>
  <si>
    <t>124/1</t>
  </si>
  <si>
    <t>98</t>
  </si>
  <si>
    <t>5/1</t>
  </si>
  <si>
    <t>109/1</t>
  </si>
  <si>
    <t>71/1</t>
  </si>
  <si>
    <t>89</t>
  </si>
  <si>
    <t>219/1</t>
  </si>
  <si>
    <t>90</t>
  </si>
  <si>
    <t>141</t>
  </si>
  <si>
    <t>161/5</t>
  </si>
  <si>
    <t>205</t>
  </si>
  <si>
    <t>232</t>
  </si>
  <si>
    <t>196</t>
  </si>
  <si>
    <t>54</t>
  </si>
  <si>
    <t>179</t>
  </si>
  <si>
    <t>126</t>
  </si>
  <si>
    <t>68</t>
  </si>
  <si>
    <t>115/2</t>
  </si>
  <si>
    <t>125</t>
  </si>
  <si>
    <t>207</t>
  </si>
  <si>
    <t>93</t>
  </si>
  <si>
    <t>219</t>
  </si>
  <si>
    <t>204</t>
  </si>
  <si>
    <t>123/7</t>
  </si>
  <si>
    <t>111</t>
  </si>
  <si>
    <t>89/2</t>
  </si>
  <si>
    <t>75</t>
  </si>
  <si>
    <t>69/2</t>
  </si>
  <si>
    <t>121</t>
  </si>
  <si>
    <t>115/1</t>
  </si>
  <si>
    <t>110/2</t>
  </si>
  <si>
    <t>177</t>
  </si>
  <si>
    <t>84</t>
  </si>
  <si>
    <t>122/3</t>
  </si>
  <si>
    <t>21</t>
  </si>
  <si>
    <t>164</t>
  </si>
  <si>
    <t>87/3</t>
  </si>
  <si>
    <t>10</t>
  </si>
  <si>
    <t>100/1</t>
  </si>
  <si>
    <t>117</t>
  </si>
  <si>
    <t>163/1</t>
  </si>
  <si>
    <t>215</t>
  </si>
  <si>
    <t>103</t>
  </si>
  <si>
    <t>202/1</t>
  </si>
  <si>
    <t>95</t>
  </si>
  <si>
    <t>75/2</t>
  </si>
  <si>
    <t>37</t>
  </si>
  <si>
    <t>195</t>
  </si>
  <si>
    <t>141/1</t>
  </si>
  <si>
    <t>99/1</t>
  </si>
  <si>
    <t>224</t>
  </si>
  <si>
    <t>167/1</t>
  </si>
  <si>
    <t>128</t>
  </si>
  <si>
    <t>92/1</t>
  </si>
  <si>
    <t>82</t>
  </si>
  <si>
    <t>110/4</t>
  </si>
  <si>
    <t>216</t>
  </si>
  <si>
    <t>125/3</t>
  </si>
  <si>
    <t>126/2</t>
  </si>
  <si>
    <t>148/8</t>
  </si>
  <si>
    <t>138/3</t>
  </si>
  <si>
    <t>87/4</t>
  </si>
  <si>
    <t>11</t>
  </si>
  <si>
    <t>143</t>
  </si>
  <si>
    <t>60</t>
  </si>
  <si>
    <t>124/2</t>
  </si>
  <si>
    <t>155</t>
  </si>
  <si>
    <t xml:space="preserve">344 </t>
  </si>
  <si>
    <t>5743II7092</t>
  </si>
  <si>
    <t>88</t>
  </si>
  <si>
    <t>78</t>
  </si>
  <si>
    <t>50</t>
  </si>
  <si>
    <t>24</t>
  </si>
  <si>
    <t>81</t>
  </si>
  <si>
    <t>80</t>
  </si>
  <si>
    <t>15</t>
  </si>
  <si>
    <t>42</t>
  </si>
  <si>
    <t>41</t>
  </si>
  <si>
    <t>91</t>
  </si>
  <si>
    <t>92</t>
  </si>
  <si>
    <t>38</t>
  </si>
  <si>
    <t>39</t>
  </si>
  <si>
    <t>40</t>
  </si>
  <si>
    <t>3675</t>
  </si>
  <si>
    <t>2</t>
  </si>
  <si>
    <t>5</t>
  </si>
  <si>
    <t>14</t>
  </si>
  <si>
    <t>66</t>
  </si>
  <si>
    <t>165</t>
  </si>
  <si>
    <t>70</t>
  </si>
  <si>
    <t>85</t>
  </si>
  <si>
    <t>3878</t>
  </si>
  <si>
    <t>16</t>
  </si>
  <si>
    <t>3879</t>
  </si>
  <si>
    <t>96</t>
  </si>
  <si>
    <t>820</t>
  </si>
  <si>
    <t>7</t>
  </si>
  <si>
    <t>13</t>
  </si>
  <si>
    <t>829</t>
  </si>
  <si>
    <t>819</t>
  </si>
  <si>
    <t>8</t>
  </si>
  <si>
    <t>32</t>
  </si>
  <si>
    <t>9</t>
  </si>
  <si>
    <t>64</t>
  </si>
  <si>
    <t>4</t>
  </si>
  <si>
    <t>46</t>
  </si>
  <si>
    <t>20</t>
  </si>
  <si>
    <t>25</t>
  </si>
  <si>
    <t>55</t>
  </si>
  <si>
    <t>94</t>
  </si>
  <si>
    <t>1</t>
  </si>
  <si>
    <t>108</t>
  </si>
  <si>
    <t>1013</t>
  </si>
  <si>
    <t>147</t>
  </si>
  <si>
    <t>149</t>
  </si>
  <si>
    <t>97</t>
  </si>
  <si>
    <t>100</t>
  </si>
  <si>
    <t>101</t>
  </si>
  <si>
    <t>17</t>
  </si>
  <si>
    <t>12</t>
  </si>
  <si>
    <t>30</t>
  </si>
  <si>
    <t>4064</t>
  </si>
  <si>
    <t>115</t>
  </si>
  <si>
    <t>5743III6692</t>
  </si>
  <si>
    <t>5743II6892</t>
  </si>
  <si>
    <t>76</t>
  </si>
  <si>
    <t>47</t>
  </si>
  <si>
    <t>49</t>
  </si>
  <si>
    <t>105</t>
  </si>
  <si>
    <t>19</t>
  </si>
  <si>
    <t>52</t>
  </si>
  <si>
    <t>53</t>
  </si>
  <si>
    <t>51</t>
  </si>
  <si>
    <t>34</t>
  </si>
  <si>
    <t>106</t>
  </si>
  <si>
    <t>77</t>
  </si>
  <si>
    <t>6</t>
  </si>
  <si>
    <t>73</t>
  </si>
  <si>
    <t>79</t>
  </si>
  <si>
    <t>813</t>
  </si>
  <si>
    <t>29</t>
  </si>
  <si>
    <t>31</t>
  </si>
  <si>
    <t>35</t>
  </si>
  <si>
    <t>107</t>
  </si>
  <si>
    <t>33</t>
  </si>
  <si>
    <t>22</t>
  </si>
  <si>
    <t>43</t>
  </si>
  <si>
    <t>148</t>
  </si>
  <si>
    <t>154</t>
  </si>
  <si>
    <t>62</t>
  </si>
  <si>
    <t>512</t>
  </si>
  <si>
    <t>144</t>
  </si>
  <si>
    <t>5743III6492</t>
  </si>
  <si>
    <t>5743III6490</t>
  </si>
  <si>
    <t>3</t>
  </si>
  <si>
    <t>27</t>
  </si>
  <si>
    <t>150</t>
  </si>
  <si>
    <t>23</t>
  </si>
  <si>
    <t>0</t>
  </si>
  <si>
    <t>18</t>
  </si>
  <si>
    <t>87</t>
  </si>
  <si>
    <t>63</t>
  </si>
  <si>
    <t>57</t>
  </si>
  <si>
    <t>58</t>
  </si>
  <si>
    <t>67</t>
  </si>
  <si>
    <t>61</t>
  </si>
  <si>
    <t>26</t>
  </si>
  <si>
    <t>69</t>
  </si>
  <si>
    <t>65</t>
  </si>
  <si>
    <t>นค.3</t>
  </si>
  <si>
    <t>คาน</t>
  </si>
  <si>
    <t>สุรินทะ</t>
  </si>
  <si>
    <t>4643</t>
  </si>
  <si>
    <t>4179</t>
  </si>
  <si>
    <t>4568</t>
  </si>
  <si>
    <t>ลำไพ</t>
  </si>
  <si>
    <t>3732</t>
  </si>
  <si>
    <t>ศรีจันทร์</t>
  </si>
  <si>
    <t>นค.1</t>
  </si>
  <si>
    <t>3736</t>
  </si>
  <si>
    <t>สงกา</t>
  </si>
  <si>
    <t>484</t>
  </si>
  <si>
    <t>ไพบูลย์</t>
  </si>
  <si>
    <t>สค.1</t>
  </si>
  <si>
    <t>ลดภาษี 90%</t>
  </si>
  <si>
    <t>3-4707-00074-43-1</t>
  </si>
  <si>
    <t>3470300141726</t>
  </si>
  <si>
    <t>3-4703-00125-63-2</t>
  </si>
  <si>
    <t>3-4703-00120-34-7</t>
  </si>
  <si>
    <t>3470300127813</t>
  </si>
  <si>
    <t>3470300139226</t>
  </si>
  <si>
    <t>3470300137606</t>
  </si>
  <si>
    <t>3470300143614</t>
  </si>
  <si>
    <t>3-4703-00143-142</t>
  </si>
  <si>
    <t>3-4703-00127-37-6</t>
  </si>
  <si>
    <t>5-4703-00001-646</t>
  </si>
  <si>
    <t>3470300121181</t>
  </si>
  <si>
    <t>3470300144441</t>
  </si>
  <si>
    <t>3-1201-00945-85-0</t>
  </si>
  <si>
    <t>3470300135514</t>
  </si>
  <si>
    <t>3-4703-00133-01-5</t>
  </si>
  <si>
    <t>น.ส.คำหล้า ไพเรืองโสม</t>
  </si>
  <si>
    <t>111 ม.3 จ่ายแทน</t>
  </si>
  <si>
    <t>3470300127520</t>
  </si>
  <si>
    <t>3470300134666</t>
  </si>
  <si>
    <t>3470300132906</t>
  </si>
  <si>
    <t>5470300007270</t>
  </si>
  <si>
    <t>3601101577796</t>
  </si>
  <si>
    <t>3-4703-00129-69-7</t>
  </si>
  <si>
    <t>3470300131837</t>
  </si>
  <si>
    <t>สมคิด</t>
  </si>
  <si>
    <t>สีไว</t>
  </si>
  <si>
    <t>3470300135174</t>
  </si>
  <si>
    <t>3-4703-00133-24-4</t>
  </si>
  <si>
    <t>112/8</t>
  </si>
  <si>
    <t>3470300143096</t>
  </si>
  <si>
    <t>3-4903-00129-63-8</t>
  </si>
  <si>
    <t>87/1</t>
  </si>
  <si>
    <t>3470300136154</t>
  </si>
  <si>
    <t>3470300134143</t>
  </si>
  <si>
    <t>3470300144289</t>
  </si>
  <si>
    <t>3470300137223</t>
  </si>
  <si>
    <t>3470300137622</t>
  </si>
  <si>
    <t>3470300126221</t>
  </si>
  <si>
    <t>3470300137932</t>
  </si>
  <si>
    <t>3470300149591</t>
  </si>
  <si>
    <t>3-4703-00132-43-4</t>
  </si>
  <si>
    <t>3-4703-00141-29-8</t>
  </si>
  <si>
    <t>ราตรี</t>
  </si>
  <si>
    <t>161/4</t>
  </si>
  <si>
    <t>ดาบลาอำ</t>
  </si>
  <si>
    <t>สูญยะราช</t>
  </si>
  <si>
    <t>171</t>
  </si>
  <si>
    <t>น.ส.ชนวรรณ บุลานเหล่า(แทน)</t>
  </si>
  <si>
    <t>นายพันทอง ผุยลานวงค์(แทน)</t>
  </si>
  <si>
    <t>น.ส.คำหล้า ไพเรืองโสม(แทน)</t>
  </si>
  <si>
    <t>เพิ่มแปลง</t>
  </si>
  <si>
    <t>630</t>
  </si>
  <si>
    <t>504</t>
  </si>
  <si>
    <t>156/1</t>
  </si>
  <si>
    <t>3470300139714</t>
  </si>
  <si>
    <t>ก้าน</t>
  </si>
  <si>
    <t>น.ส.จำเนียร ไพคำนาม (แทน)</t>
  </si>
  <si>
    <t>รัตนาภรณ์</t>
  </si>
  <si>
    <t>4025</t>
  </si>
  <si>
    <t>125/2</t>
  </si>
  <si>
    <t>3470300135611</t>
  </si>
  <si>
    <t>ฉลาด</t>
  </si>
  <si>
    <t>ระติยา</t>
  </si>
  <si>
    <t>124</t>
  </si>
  <si>
    <t>น.ส.นงรักษ์ ไพคำนาม(แทน)</t>
  </si>
  <si>
    <t>234</t>
  </si>
  <si>
    <t>ที่ดินนายชู ไพคำนาม</t>
  </si>
  <si>
    <t>นางกาวี ไพคำนาม 33 ม.3 (แทน)</t>
  </si>
  <si>
    <t>ไพคำนาม(ตาย)</t>
  </si>
  <si>
    <t>3470300140909</t>
  </si>
  <si>
    <t>ภาษีปี 2564</t>
  </si>
  <si>
    <t>บรรเทาภาษี 90%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</si>
</sst>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6"/>
      <color theme="1"/>
      <name val="Tahoma"/>
      <family val="2"/>
      <charset val="222"/>
      <scheme val="minor"/>
    </font>
    <font>
      <sz val="14"/>
      <color rgb="FF000000"/>
      <name val="Angsana New"/>
      <family val="1"/>
    </font>
    <font>
      <sz val="14"/>
      <color theme="1"/>
      <name val="Angsana New"/>
      <family val="1"/>
    </font>
    <font>
      <sz val="14"/>
      <name val="Angsana New"/>
      <family val="1"/>
    </font>
    <font>
      <sz val="14"/>
      <color rgb="FFFF0000"/>
      <name val="Angsana New"/>
      <family val="1"/>
    </font>
    <font>
      <sz val="14"/>
      <color theme="1"/>
      <name val="TH SarabunPSK"/>
      <family val="2"/>
    </font>
    <font>
      <sz val="14"/>
      <color theme="6" tint="-0.499984740745262"/>
      <name val="Angsana New"/>
      <family val="1"/>
    </font>
    <font>
      <sz val="14"/>
      <color theme="5"/>
      <name val="Angsana New"/>
      <family val="1"/>
    </font>
    <font>
      <sz val="14"/>
      <color theme="1"/>
      <name val="Tahoma"/>
      <family val="2"/>
      <charset val="22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4" fontId="0" fillId="35" borderId="0" xfId="0" applyNumberFormat="1" applyFill="1" applyAlignment="1">
      <alignment horizontal="center" vertical="center"/>
    </xf>
    <xf numFmtId="4" fontId="0" fillId="34" borderId="0" xfId="0" applyNumberFormat="1" applyFill="1" applyAlignment="1">
      <alignment horizontal="center" vertical="center"/>
    </xf>
    <xf numFmtId="0" fontId="22" fillId="0" borderId="0" xfId="42" applyFont="1" applyFill="1" applyBorder="1" applyAlignment="1">
      <alignment horizontal="left" vertical="top"/>
    </xf>
    <xf numFmtId="0" fontId="23" fillId="0" borderId="0" xfId="0" applyFont="1"/>
    <xf numFmtId="0" fontId="21" fillId="33" borderId="10" xfId="42" applyFont="1" applyFill="1" applyBorder="1" applyAlignment="1">
      <alignment horizontal="center" vertical="top" wrapText="1"/>
    </xf>
    <xf numFmtId="4" fontId="21" fillId="33" borderId="16" xfId="42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/>
    <xf numFmtId="3" fontId="24" fillId="0" borderId="0" xfId="0" applyNumberFormat="1" applyFont="1"/>
    <xf numFmtId="4" fontId="24" fillId="34" borderId="0" xfId="0" applyNumberFormat="1" applyFont="1" applyFill="1" applyAlignment="1">
      <alignment horizontal="center" vertical="center"/>
    </xf>
    <xf numFmtId="0" fontId="24" fillId="34" borderId="0" xfId="0" applyFont="1" applyFill="1" applyAlignment="1">
      <alignment horizontal="center"/>
    </xf>
    <xf numFmtId="3" fontId="24" fillId="34" borderId="0" xfId="0" applyNumberFormat="1" applyFont="1" applyFill="1"/>
    <xf numFmtId="0" fontId="24" fillId="34" borderId="0" xfId="0" applyFont="1" applyFill="1"/>
    <xf numFmtId="49" fontId="26" fillId="0" borderId="29" xfId="0" applyNumberFormat="1" applyFont="1" applyBorder="1" applyAlignment="1">
      <alignment horizontal="center" vertical="top" shrinkToFit="1"/>
    </xf>
    <xf numFmtId="49" fontId="26" fillId="0" borderId="29" xfId="0" applyNumberFormat="1" applyFont="1" applyBorder="1" applyAlignment="1">
      <alignment horizontal="left" vertical="top" shrinkToFit="1"/>
    </xf>
    <xf numFmtId="49" fontId="26" fillId="0" borderId="30" xfId="0" applyNumberFormat="1" applyFont="1" applyBorder="1" applyAlignment="1">
      <alignment horizontal="left" vertical="top" shrinkToFit="1"/>
    </xf>
    <xf numFmtId="1" fontId="25" fillId="0" borderId="15" xfId="42" applyNumberFormat="1" applyFont="1" applyFill="1" applyBorder="1" applyAlignment="1">
      <alignment horizontal="center" vertical="center"/>
    </xf>
    <xf numFmtId="49" fontId="26" fillId="0" borderId="30" xfId="0" applyNumberFormat="1" applyFont="1" applyBorder="1" applyAlignment="1">
      <alignment horizontal="center" vertical="top" shrinkToFit="1"/>
    </xf>
    <xf numFmtId="0" fontId="27" fillId="0" borderId="15" xfId="43" applyFont="1" applyBorder="1"/>
    <xf numFmtId="49" fontId="26" fillId="0" borderId="15" xfId="0" applyNumberFormat="1" applyFont="1" applyBorder="1" applyAlignment="1">
      <alignment horizontal="center" vertical="top" shrinkToFit="1"/>
    </xf>
    <xf numFmtId="0" fontId="25" fillId="0" borderId="15" xfId="42" applyFont="1" applyFill="1" applyBorder="1" applyAlignment="1">
      <alignment horizontal="center" vertical="center"/>
    </xf>
    <xf numFmtId="0" fontId="25" fillId="0" borderId="15" xfId="42" applyFont="1" applyFill="1" applyBorder="1" applyAlignment="1">
      <alignment horizontal="left" vertical="center"/>
    </xf>
    <xf numFmtId="3" fontId="25" fillId="0" borderId="15" xfId="42" applyNumberFormat="1" applyFont="1" applyFill="1" applyBorder="1" applyAlignment="1">
      <alignment horizontal="center" vertical="center"/>
    </xf>
    <xf numFmtId="4" fontId="25" fillId="34" borderId="15" xfId="42" applyNumberFormat="1" applyFont="1" applyFill="1" applyBorder="1" applyAlignment="1">
      <alignment horizontal="center" vertical="center"/>
    </xf>
    <xf numFmtId="4" fontId="28" fillId="34" borderId="15" xfId="42" applyNumberFormat="1" applyFont="1" applyFill="1" applyBorder="1" applyAlignment="1">
      <alignment horizontal="center" vertical="center"/>
    </xf>
    <xf numFmtId="1" fontId="25" fillId="0" borderId="15" xfId="42" applyNumberFormat="1" applyFont="1" applyFill="1" applyBorder="1" applyAlignment="1">
      <alignment horizontal="left" vertical="center"/>
    </xf>
    <xf numFmtId="3" fontId="25" fillId="34" borderId="15" xfId="42" applyNumberFormat="1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center" vertical="top"/>
    </xf>
    <xf numFmtId="0" fontId="26" fillId="0" borderId="0" xfId="0" applyFont="1"/>
    <xf numFmtId="49" fontId="26" fillId="0" borderId="20" xfId="0" applyNumberFormat="1" applyFont="1" applyBorder="1" applyAlignment="1">
      <alignment horizontal="center" vertical="top" shrinkToFit="1"/>
    </xf>
    <xf numFmtId="49" fontId="29" fillId="0" borderId="15" xfId="0" applyNumberFormat="1" applyFont="1" applyBorder="1" applyAlignment="1">
      <alignment horizontal="center" vertical="top" wrapText="1"/>
    </xf>
    <xf numFmtId="187" fontId="25" fillId="0" borderId="15" xfId="42" applyNumberFormat="1" applyFont="1" applyFill="1" applyBorder="1" applyAlignment="1">
      <alignment horizontal="center" vertical="center"/>
    </xf>
    <xf numFmtId="0" fontId="25" fillId="34" borderId="15" xfId="42" applyFont="1" applyFill="1" applyBorder="1" applyAlignment="1">
      <alignment horizontal="center" vertical="center"/>
    </xf>
    <xf numFmtId="49" fontId="26" fillId="34" borderId="29" xfId="0" applyNumberFormat="1" applyFont="1" applyFill="1" applyBorder="1" applyAlignment="1">
      <alignment horizontal="center" vertical="top" shrinkToFit="1"/>
    </xf>
    <xf numFmtId="49" fontId="26" fillId="34" borderId="29" xfId="0" applyNumberFormat="1" applyFont="1" applyFill="1" applyBorder="1" applyAlignment="1">
      <alignment horizontal="left" vertical="top" shrinkToFit="1"/>
    </xf>
    <xf numFmtId="49" fontId="26" fillId="34" borderId="30" xfId="0" applyNumberFormat="1" applyFont="1" applyFill="1" applyBorder="1" applyAlignment="1">
      <alignment horizontal="left" vertical="top" shrinkToFit="1"/>
    </xf>
    <xf numFmtId="1" fontId="25" fillId="34" borderId="15" xfId="42" applyNumberFormat="1" applyFont="1" applyFill="1" applyBorder="1" applyAlignment="1">
      <alignment horizontal="center" vertical="center"/>
    </xf>
    <xf numFmtId="49" fontId="26" fillId="34" borderId="30" xfId="0" applyNumberFormat="1" applyFont="1" applyFill="1" applyBorder="1" applyAlignment="1">
      <alignment horizontal="center" vertical="top" shrinkToFit="1"/>
    </xf>
    <xf numFmtId="0" fontId="27" fillId="34" borderId="15" xfId="43" applyFont="1" applyFill="1" applyBorder="1"/>
    <xf numFmtId="49" fontId="26" fillId="34" borderId="15" xfId="0" applyNumberFormat="1" applyFont="1" applyFill="1" applyBorder="1" applyAlignment="1">
      <alignment horizontal="center" vertical="top" shrinkToFit="1"/>
    </xf>
    <xf numFmtId="0" fontId="25" fillId="34" borderId="15" xfId="42" applyFont="1" applyFill="1" applyBorder="1" applyAlignment="1">
      <alignment horizontal="left" vertical="center"/>
    </xf>
    <xf numFmtId="0" fontId="25" fillId="34" borderId="0" xfId="42" applyFont="1" applyFill="1" applyBorder="1" applyAlignment="1">
      <alignment horizontal="center" vertical="top"/>
    </xf>
    <xf numFmtId="0" fontId="26" fillId="34" borderId="0" xfId="0" applyFont="1" applyFill="1"/>
    <xf numFmtId="0" fontId="27" fillId="34" borderId="15" xfId="43" applyFont="1" applyFill="1" applyBorder="1" applyAlignment="1">
      <alignment horizontal="center"/>
    </xf>
    <xf numFmtId="49" fontId="29" fillId="34" borderId="15" xfId="0" applyNumberFormat="1" applyFont="1" applyFill="1" applyBorder="1" applyAlignment="1">
      <alignment horizontal="center" vertical="top" wrapText="1"/>
    </xf>
    <xf numFmtId="0" fontId="30" fillId="34" borderId="15" xfId="43" applyFont="1" applyFill="1" applyBorder="1" applyAlignment="1">
      <alignment horizontal="center"/>
    </xf>
    <xf numFmtId="0" fontId="31" fillId="34" borderId="15" xfId="43" applyFont="1" applyFill="1" applyBorder="1" applyAlignment="1">
      <alignment horizontal="center"/>
    </xf>
    <xf numFmtId="0" fontId="30" fillId="34" borderId="15" xfId="43" applyFont="1" applyFill="1" applyBorder="1"/>
    <xf numFmtId="0" fontId="28" fillId="34" borderId="15" xfId="43" applyFont="1" applyFill="1" applyBorder="1" applyAlignment="1">
      <alignment vertical="center"/>
    </xf>
    <xf numFmtId="0" fontId="28" fillId="34" borderId="15" xfId="43" applyFont="1" applyFill="1" applyBorder="1"/>
    <xf numFmtId="49" fontId="26" fillId="34" borderId="29" xfId="0" applyNumberFormat="1" applyFont="1" applyFill="1" applyBorder="1" applyAlignment="1">
      <alignment horizontal="left" vertical="top" shrinkToFit="1"/>
    </xf>
    <xf numFmtId="49" fontId="26" fillId="34" borderId="30" xfId="0" applyNumberFormat="1" applyFont="1" applyFill="1" applyBorder="1" applyAlignment="1">
      <alignment horizontal="left" vertical="top" shrinkToFit="1"/>
    </xf>
    <xf numFmtId="0" fontId="26" fillId="0" borderId="15" xfId="0" applyFont="1" applyBorder="1" applyAlignment="1">
      <alignment horizontal="center" wrapText="1"/>
    </xf>
    <xf numFmtId="49" fontId="26" fillId="34" borderId="29" xfId="0" applyNumberFormat="1" applyFont="1" applyFill="1" applyBorder="1" applyAlignment="1">
      <alignment horizontal="center" vertical="top" shrinkToFit="1"/>
    </xf>
    <xf numFmtId="49" fontId="26" fillId="34" borderId="30" xfId="0" applyNumberFormat="1" applyFont="1" applyFill="1" applyBorder="1" applyAlignment="1">
      <alignment horizontal="center" vertical="top" shrinkToFit="1"/>
    </xf>
    <xf numFmtId="49" fontId="26" fillId="0" borderId="15" xfId="0" applyNumberFormat="1" applyFont="1" applyBorder="1" applyAlignment="1">
      <alignment horizontal="center" vertical="top" wrapText="1"/>
    </xf>
    <xf numFmtId="0" fontId="32" fillId="34" borderId="0" xfId="0" applyFont="1" applyFill="1"/>
    <xf numFmtId="0" fontId="32" fillId="34" borderId="0" xfId="0" applyFont="1" applyFill="1" applyAlignment="1">
      <alignment horizontal="center"/>
    </xf>
    <xf numFmtId="3" fontId="32" fillId="34" borderId="0" xfId="0" applyNumberFormat="1" applyFont="1" applyFill="1"/>
    <xf numFmtId="4" fontId="32" fillId="34" borderId="0" xfId="0" applyNumberFormat="1" applyFont="1" applyFill="1" applyAlignment="1">
      <alignment horizontal="center" vertical="center"/>
    </xf>
    <xf numFmtId="49" fontId="23" fillId="0" borderId="31" xfId="0" applyNumberFormat="1" applyFont="1" applyBorder="1" applyAlignment="1">
      <alignment horizontal="center" vertical="top" wrapText="1"/>
    </xf>
    <xf numFmtId="0" fontId="0" fillId="34" borderId="0" xfId="0" applyFill="1"/>
    <xf numFmtId="0" fontId="27" fillId="34" borderId="20" xfId="43" applyFont="1" applyFill="1" applyBorder="1" applyAlignment="1">
      <alignment horizontal="center"/>
    </xf>
    <xf numFmtId="0" fontId="27" fillId="34" borderId="29" xfId="43" applyFont="1" applyFill="1" applyBorder="1" applyAlignment="1">
      <alignment horizontal="center"/>
    </xf>
    <xf numFmtId="0" fontId="27" fillId="34" borderId="30" xfId="43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5" fillId="34" borderId="21" xfId="42" applyFont="1" applyFill="1" applyBorder="1" applyAlignment="1">
      <alignment horizontal="center" vertical="center"/>
    </xf>
    <xf numFmtId="0" fontId="25" fillId="34" borderId="22" xfId="42" applyFont="1" applyFill="1" applyBorder="1" applyAlignment="1">
      <alignment horizontal="center" vertical="center"/>
    </xf>
    <xf numFmtId="0" fontId="25" fillId="34" borderId="23" xfId="42" applyFont="1" applyFill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top" shrinkToFit="1"/>
    </xf>
    <xf numFmtId="49" fontId="26" fillId="0" borderId="29" xfId="0" applyNumberFormat="1" applyFont="1" applyBorder="1" applyAlignment="1">
      <alignment horizontal="center" vertical="top" shrinkToFit="1"/>
    </xf>
    <xf numFmtId="49" fontId="26" fillId="0" borderId="30" xfId="0" applyNumberFormat="1" applyFont="1" applyBorder="1" applyAlignment="1">
      <alignment horizontal="center" vertical="top" shrinkToFit="1"/>
    </xf>
    <xf numFmtId="49" fontId="26" fillId="34" borderId="20" xfId="0" applyNumberFormat="1" applyFont="1" applyFill="1" applyBorder="1" applyAlignment="1">
      <alignment horizontal="left" vertical="top" shrinkToFit="1"/>
    </xf>
    <xf numFmtId="49" fontId="26" fillId="34" borderId="29" xfId="0" applyNumberFormat="1" applyFont="1" applyFill="1" applyBorder="1" applyAlignment="1">
      <alignment horizontal="left" vertical="top" shrinkToFit="1"/>
    </xf>
    <xf numFmtId="49" fontId="26" fillId="34" borderId="30" xfId="0" applyNumberFormat="1" applyFont="1" applyFill="1" applyBorder="1" applyAlignment="1">
      <alignment horizontal="left" vertical="top" shrinkToFit="1"/>
    </xf>
    <xf numFmtId="49" fontId="26" fillId="34" borderId="21" xfId="0" applyNumberFormat="1" applyFont="1" applyFill="1" applyBorder="1" applyAlignment="1">
      <alignment horizontal="center" vertical="top" shrinkToFit="1"/>
    </xf>
    <xf numFmtId="49" fontId="26" fillId="34" borderId="22" xfId="0" applyNumberFormat="1" applyFont="1" applyFill="1" applyBorder="1" applyAlignment="1">
      <alignment horizontal="center" vertical="top" shrinkToFit="1"/>
    </xf>
    <xf numFmtId="49" fontId="26" fillId="34" borderId="23" xfId="0" applyNumberFormat="1" applyFont="1" applyFill="1" applyBorder="1" applyAlignment="1">
      <alignment horizontal="center" vertical="top" shrinkToFit="1"/>
    </xf>
    <xf numFmtId="49" fontId="26" fillId="34" borderId="20" xfId="0" applyNumberFormat="1" applyFont="1" applyFill="1" applyBorder="1" applyAlignment="1">
      <alignment horizontal="center" vertical="top" shrinkToFit="1"/>
    </xf>
    <xf numFmtId="49" fontId="26" fillId="34" borderId="29" xfId="0" applyNumberFormat="1" applyFont="1" applyFill="1" applyBorder="1" applyAlignment="1">
      <alignment horizontal="center" vertical="top" shrinkToFit="1"/>
    </xf>
    <xf numFmtId="49" fontId="26" fillId="34" borderId="30" xfId="0" applyNumberFormat="1" applyFont="1" applyFill="1" applyBorder="1" applyAlignment="1">
      <alignment horizontal="center" vertical="top" shrinkToFit="1"/>
    </xf>
    <xf numFmtId="0" fontId="26" fillId="34" borderId="20" xfId="0" applyFont="1" applyFill="1" applyBorder="1" applyAlignment="1">
      <alignment horizontal="center"/>
    </xf>
    <xf numFmtId="0" fontId="26" fillId="34" borderId="29" xfId="0" applyFont="1" applyFill="1" applyBorder="1" applyAlignment="1">
      <alignment horizontal="center"/>
    </xf>
    <xf numFmtId="0" fontId="26" fillId="34" borderId="30" xfId="0" applyFont="1" applyFill="1" applyBorder="1" applyAlignment="1">
      <alignment horizontal="center"/>
    </xf>
    <xf numFmtId="0" fontId="21" fillId="36" borderId="12" xfId="42" applyFont="1" applyFill="1" applyBorder="1" applyAlignment="1">
      <alignment horizontal="left" vertical="top" wrapText="1" indent="4"/>
    </xf>
    <xf numFmtId="0" fontId="21" fillId="36" borderId="13" xfId="42" applyFont="1" applyFill="1" applyBorder="1" applyAlignment="1">
      <alignment horizontal="left" vertical="top" wrapText="1" indent="4"/>
    </xf>
    <xf numFmtId="0" fontId="21" fillId="36" borderId="14" xfId="42" applyFont="1" applyFill="1" applyBorder="1" applyAlignment="1">
      <alignment horizontal="left" vertical="top" wrapText="1" indent="4"/>
    </xf>
    <xf numFmtId="4" fontId="21" fillId="36" borderId="13" xfId="42" applyNumberFormat="1" applyFont="1" applyFill="1" applyBorder="1" applyAlignment="1">
      <alignment horizontal="center" vertical="center" wrapText="1"/>
    </xf>
    <xf numFmtId="4" fontId="21" fillId="36" borderId="21" xfId="42" applyNumberFormat="1" applyFont="1" applyFill="1" applyBorder="1" applyAlignment="1">
      <alignment horizontal="center" vertical="center" wrapText="1"/>
    </xf>
    <xf numFmtId="0" fontId="23" fillId="36" borderId="0" xfId="0" applyFont="1" applyFill="1"/>
    <xf numFmtId="0" fontId="21" fillId="36" borderId="12" xfId="42" applyFont="1" applyFill="1" applyBorder="1" applyAlignment="1">
      <alignment horizontal="center" vertical="top" wrapText="1"/>
    </xf>
    <xf numFmtId="0" fontId="21" fillId="36" borderId="13" xfId="42" applyFont="1" applyFill="1" applyBorder="1" applyAlignment="1">
      <alignment horizontal="center" vertical="top" wrapText="1"/>
    </xf>
    <xf numFmtId="0" fontId="21" fillId="36" borderId="14" xfId="42" applyFont="1" applyFill="1" applyBorder="1" applyAlignment="1">
      <alignment horizontal="center" vertical="top" wrapText="1"/>
    </xf>
    <xf numFmtId="4" fontId="21" fillId="36" borderId="23" xfId="42" applyNumberFormat="1" applyFont="1" applyFill="1" applyBorder="1" applyAlignment="1">
      <alignment horizontal="center" vertical="center" wrapText="1"/>
    </xf>
    <xf numFmtId="0" fontId="21" fillId="36" borderId="17" xfId="42" applyFont="1" applyFill="1" applyBorder="1" applyAlignment="1">
      <alignment horizontal="center" vertical="center" wrapText="1"/>
    </xf>
    <xf numFmtId="0" fontId="21" fillId="36" borderId="24" xfId="42" applyFont="1" applyFill="1" applyBorder="1" applyAlignment="1">
      <alignment horizontal="center" vertical="center" wrapText="1"/>
    </xf>
    <xf numFmtId="0" fontId="21" fillId="36" borderId="25" xfId="42" applyFont="1" applyFill="1" applyBorder="1" applyAlignment="1">
      <alignment horizontal="center" vertical="center" wrapText="1"/>
    </xf>
    <xf numFmtId="1" fontId="21" fillId="36" borderId="10" xfId="42" applyNumberFormat="1" applyFont="1" applyFill="1" applyBorder="1" applyAlignment="1">
      <alignment horizontal="center" vertical="center" wrapText="1"/>
    </xf>
    <xf numFmtId="0" fontId="21" fillId="36" borderId="10" xfId="42" applyFont="1" applyFill="1" applyBorder="1" applyAlignment="1">
      <alignment horizontal="center" vertical="center" wrapText="1"/>
    </xf>
    <xf numFmtId="0" fontId="21" fillId="36" borderId="18" xfId="42" applyFont="1" applyFill="1" applyBorder="1" applyAlignment="1">
      <alignment horizontal="center" vertical="center" wrapText="1"/>
    </xf>
    <xf numFmtId="0" fontId="21" fillId="36" borderId="0" xfId="42" applyFont="1" applyFill="1" applyBorder="1" applyAlignment="1">
      <alignment horizontal="center" vertical="center" wrapText="1"/>
    </xf>
    <xf numFmtId="0" fontId="21" fillId="36" borderId="26" xfId="42" applyFont="1" applyFill="1" applyBorder="1" applyAlignment="1">
      <alignment horizontal="center" vertical="center" wrapText="1"/>
    </xf>
    <xf numFmtId="1" fontId="21" fillId="36" borderId="11" xfId="42" applyNumberFormat="1" applyFont="1" applyFill="1" applyBorder="1" applyAlignment="1">
      <alignment horizontal="center" vertical="center" wrapText="1"/>
    </xf>
    <xf numFmtId="0" fontId="21" fillId="36" borderId="11" xfId="42" applyFont="1" applyFill="1" applyBorder="1" applyAlignment="1">
      <alignment horizontal="center" vertical="center" wrapText="1"/>
    </xf>
    <xf numFmtId="0" fontId="21" fillId="36" borderId="19" xfId="42" applyFont="1" applyFill="1" applyBorder="1" applyAlignment="1">
      <alignment horizontal="center" vertical="center" wrapText="1"/>
    </xf>
    <xf numFmtId="0" fontId="21" fillId="36" borderId="27" xfId="42" applyFont="1" applyFill="1" applyBorder="1" applyAlignment="1">
      <alignment horizontal="center" vertical="center" wrapText="1"/>
    </xf>
    <xf numFmtId="0" fontId="21" fillId="36" borderId="28" xfId="42" applyFont="1" applyFill="1" applyBorder="1" applyAlignment="1">
      <alignment horizontal="center" vertical="center" wrapText="1"/>
    </xf>
    <xf numFmtId="1" fontId="21" fillId="36" borderId="16" xfId="42" applyNumberFormat="1" applyFont="1" applyFill="1" applyBorder="1" applyAlignment="1">
      <alignment horizontal="center" vertical="center" wrapText="1"/>
    </xf>
    <xf numFmtId="0" fontId="21" fillId="36" borderId="16" xfId="42" applyFont="1" applyFill="1" applyBorder="1" applyAlignment="1">
      <alignment horizontal="center" vertical="center" wrapText="1"/>
    </xf>
    <xf numFmtId="3" fontId="21" fillId="36" borderId="10" xfId="42" applyNumberFormat="1" applyFont="1" applyFill="1" applyBorder="1" applyAlignment="1">
      <alignment horizontal="center" vertical="top" wrapText="1"/>
    </xf>
    <xf numFmtId="0" fontId="21" fillId="36" borderId="10" xfId="42" applyFont="1" applyFill="1" applyBorder="1" applyAlignment="1">
      <alignment horizontal="center" vertical="top" wrapText="1"/>
    </xf>
    <xf numFmtId="4" fontId="21" fillId="36" borderId="17" xfId="42" applyNumberFormat="1" applyFont="1" applyFill="1" applyBorder="1" applyAlignment="1">
      <alignment horizontal="center" vertical="center" wrapText="1"/>
    </xf>
    <xf numFmtId="3" fontId="21" fillId="36" borderId="16" xfId="42" applyNumberFormat="1" applyFont="1" applyFill="1" applyBorder="1" applyAlignment="1">
      <alignment horizontal="center" vertical="top" wrapText="1"/>
    </xf>
    <xf numFmtId="0" fontId="21" fillId="36" borderId="16" xfId="42" applyFont="1" applyFill="1" applyBorder="1" applyAlignment="1">
      <alignment horizontal="center" vertical="top" wrapText="1"/>
    </xf>
    <xf numFmtId="4" fontId="21" fillId="36" borderId="16" xfId="42" applyNumberFormat="1" applyFont="1" applyFill="1" applyBorder="1" applyAlignment="1">
      <alignment horizontal="center" vertical="center" wrapText="1"/>
    </xf>
    <xf numFmtId="0" fontId="22" fillId="36" borderId="32" xfId="42" applyFont="1" applyFill="1" applyBorder="1" applyAlignment="1">
      <alignment horizontal="center" vertical="center"/>
    </xf>
    <xf numFmtId="0" fontId="22" fillId="36" borderId="33" xfId="42" applyFont="1" applyFill="1" applyBorder="1" applyAlignment="1">
      <alignment horizontal="center" vertical="center"/>
    </xf>
    <xf numFmtId="0" fontId="22" fillId="36" borderId="34" xfId="42" applyFont="1" applyFill="1" applyBorder="1" applyAlignment="1">
      <alignment horizontal="center" vertical="center"/>
    </xf>
    <xf numFmtId="0" fontId="22" fillId="37" borderId="0" xfId="42" applyFont="1" applyFill="1" applyBorder="1" applyAlignment="1">
      <alignment horizontal="left" vertical="top"/>
    </xf>
    <xf numFmtId="0" fontId="23" fillId="37" borderId="0" xfId="0" applyFont="1" applyFill="1"/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99"/>
  <sheetViews>
    <sheetView tabSelected="1" topLeftCell="A157" workbookViewId="0">
      <selection activeCell="AA6" sqref="AA6"/>
    </sheetView>
  </sheetViews>
  <sheetFormatPr defaultRowHeight="14.25" x14ac:dyDescent="0.2"/>
  <cols>
    <col min="1" max="1" width="5" style="64" customWidth="1"/>
    <col min="2" max="2" width="4.25" customWidth="1"/>
    <col min="3" max="3" width="7.25" customWidth="1"/>
    <col min="4" max="4" width="10.625" customWidth="1"/>
    <col min="5" max="5" width="12.5" style="1" customWidth="1"/>
    <col min="6" max="6" width="6.125" customWidth="1"/>
    <col min="7" max="7" width="8.625" style="1" customWidth="1"/>
    <col min="8" max="8" width="7" customWidth="1"/>
    <col min="9" max="9" width="7.25" customWidth="1"/>
    <col min="10" max="10" width="5.75" customWidth="1"/>
    <col min="11" max="11" width="5" style="1" customWidth="1"/>
    <col min="12" max="12" width="3.625" customWidth="1"/>
    <col min="13" max="13" width="3.25" customWidth="1"/>
    <col min="14" max="14" width="4" customWidth="1"/>
    <col min="15" max="15" width="6.25" style="2" customWidth="1"/>
    <col min="16" max="16" width="6.5" customWidth="1"/>
    <col min="17" max="17" width="8.25" customWidth="1"/>
    <col min="18" max="20" width="7.75" style="3" customWidth="1"/>
    <col min="21" max="21" width="24" customWidth="1"/>
  </cols>
  <sheetData>
    <row r="1" spans="1:35" s="94" customFormat="1" ht="18" customHeight="1" x14ac:dyDescent="0.5">
      <c r="A1" s="68" t="s">
        <v>14</v>
      </c>
      <c r="B1" s="99" t="s">
        <v>0</v>
      </c>
      <c r="C1" s="100"/>
      <c r="D1" s="101"/>
      <c r="E1" s="102" t="s">
        <v>1</v>
      </c>
      <c r="F1" s="103" t="s">
        <v>2</v>
      </c>
      <c r="G1" s="103" t="s">
        <v>13</v>
      </c>
      <c r="H1" s="103" t="s">
        <v>3</v>
      </c>
      <c r="I1" s="103" t="s">
        <v>4</v>
      </c>
      <c r="J1" s="103" t="s">
        <v>5</v>
      </c>
      <c r="K1" s="103" t="s">
        <v>6</v>
      </c>
      <c r="L1" s="89" t="s">
        <v>15</v>
      </c>
      <c r="M1" s="90"/>
      <c r="N1" s="90"/>
      <c r="O1" s="90"/>
      <c r="P1" s="90"/>
      <c r="Q1" s="91"/>
      <c r="R1" s="92"/>
      <c r="S1" s="93" t="s">
        <v>410</v>
      </c>
      <c r="T1" s="93" t="s">
        <v>409</v>
      </c>
      <c r="U1" s="120" t="s">
        <v>7</v>
      </c>
      <c r="V1" s="123"/>
      <c r="W1" s="123"/>
      <c r="X1" s="123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</row>
    <row r="2" spans="1:35" s="94" customFormat="1" ht="46.5" customHeight="1" x14ac:dyDescent="0.5">
      <c r="A2" s="69"/>
      <c r="B2" s="104"/>
      <c r="C2" s="105"/>
      <c r="D2" s="106"/>
      <c r="E2" s="107"/>
      <c r="F2" s="108"/>
      <c r="G2" s="108"/>
      <c r="H2" s="108"/>
      <c r="I2" s="108"/>
      <c r="J2" s="108"/>
      <c r="K2" s="108"/>
      <c r="L2" s="95" t="s">
        <v>8</v>
      </c>
      <c r="M2" s="96"/>
      <c r="N2" s="97"/>
      <c r="O2" s="114" t="s">
        <v>9</v>
      </c>
      <c r="P2" s="115" t="s">
        <v>10</v>
      </c>
      <c r="Q2" s="115" t="s">
        <v>11</v>
      </c>
      <c r="R2" s="116" t="s">
        <v>12</v>
      </c>
      <c r="S2" s="98"/>
      <c r="T2" s="98"/>
      <c r="U2" s="121"/>
      <c r="V2" s="123"/>
      <c r="W2" s="123"/>
      <c r="X2" s="123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</row>
    <row r="3" spans="1:35" s="6" customFormat="1" ht="0.75" customHeight="1" x14ac:dyDescent="0.5">
      <c r="A3" s="70"/>
      <c r="B3" s="109"/>
      <c r="C3" s="110"/>
      <c r="D3" s="111"/>
      <c r="E3" s="112"/>
      <c r="F3" s="113"/>
      <c r="G3" s="113"/>
      <c r="H3" s="113"/>
      <c r="I3" s="113"/>
      <c r="J3" s="113"/>
      <c r="K3" s="113"/>
      <c r="L3" s="7" t="s">
        <v>16</v>
      </c>
      <c r="M3" s="7" t="s">
        <v>17</v>
      </c>
      <c r="N3" s="7" t="s">
        <v>18</v>
      </c>
      <c r="O3" s="117"/>
      <c r="P3" s="118"/>
      <c r="Q3" s="118"/>
      <c r="R3" s="119"/>
      <c r="S3" s="8" t="s">
        <v>337</v>
      </c>
      <c r="T3" s="8" t="s">
        <v>409</v>
      </c>
      <c r="U3" s="122"/>
      <c r="V3" s="5"/>
      <c r="W3" s="5"/>
      <c r="X3" s="5"/>
    </row>
    <row r="4" spans="1:35" s="31" customFormat="1" ht="21" x14ac:dyDescent="0.45">
      <c r="A4" s="35">
        <v>1</v>
      </c>
      <c r="B4" s="16" t="s">
        <v>20</v>
      </c>
      <c r="C4" s="17" t="s">
        <v>21</v>
      </c>
      <c r="D4" s="18" t="s">
        <v>22</v>
      </c>
      <c r="E4" s="19">
        <v>3470300097353</v>
      </c>
      <c r="F4" s="20" t="s">
        <v>139</v>
      </c>
      <c r="G4" s="21" t="s">
        <v>137</v>
      </c>
      <c r="H4" s="22" t="s">
        <v>221</v>
      </c>
      <c r="I4" s="23"/>
      <c r="J4" s="22" t="s">
        <v>295</v>
      </c>
      <c r="K4" s="23">
        <v>3</v>
      </c>
      <c r="L4" s="22" t="s">
        <v>238</v>
      </c>
      <c r="M4" s="22" t="s">
        <v>307</v>
      </c>
      <c r="N4" s="22" t="s">
        <v>288</v>
      </c>
      <c r="O4" s="25">
        <f>L4*400+M4*100+N4</f>
        <v>2377</v>
      </c>
      <c r="P4" s="23">
        <v>330</v>
      </c>
      <c r="Q4" s="25">
        <f>O4*P4</f>
        <v>784410</v>
      </c>
      <c r="R4" s="26">
        <f>Q4*0.01%</f>
        <v>78.441000000000003</v>
      </c>
      <c r="S4" s="26">
        <f>R4*90%</f>
        <v>70.596900000000005</v>
      </c>
      <c r="T4" s="27">
        <f>R4-S4</f>
        <v>7.8440999999999974</v>
      </c>
      <c r="U4" s="24"/>
      <c r="V4" s="30"/>
      <c r="W4" s="30"/>
      <c r="X4" s="30"/>
    </row>
    <row r="5" spans="1:35" s="31" customFormat="1" ht="21" x14ac:dyDescent="0.45">
      <c r="A5" s="71">
        <v>2</v>
      </c>
      <c r="B5" s="16" t="s">
        <v>23</v>
      </c>
      <c r="C5" s="17" t="s">
        <v>24</v>
      </c>
      <c r="D5" s="18" t="s">
        <v>25</v>
      </c>
      <c r="E5" s="19"/>
      <c r="F5" s="20" t="s">
        <v>140</v>
      </c>
      <c r="G5" s="21" t="s">
        <v>138</v>
      </c>
      <c r="H5" s="22" t="s">
        <v>158</v>
      </c>
      <c r="I5" s="23"/>
      <c r="J5" s="22"/>
      <c r="K5" s="23"/>
      <c r="L5" s="22" t="s">
        <v>250</v>
      </c>
      <c r="M5" s="22" t="s">
        <v>263</v>
      </c>
      <c r="N5" s="22" t="s">
        <v>271</v>
      </c>
      <c r="O5" s="25">
        <f>L5*400+M5*100+N5</f>
        <v>5317</v>
      </c>
      <c r="P5" s="23">
        <v>100</v>
      </c>
      <c r="Q5" s="25">
        <f>O5*P5</f>
        <v>531700</v>
      </c>
      <c r="R5" s="26">
        <f>Q5*0.01%</f>
        <v>53.17</v>
      </c>
      <c r="S5" s="26">
        <f>R5*90%</f>
        <v>47.853000000000002</v>
      </c>
      <c r="T5" s="27">
        <f>R5-S5</f>
        <v>5.3170000000000002</v>
      </c>
      <c r="U5" s="24"/>
      <c r="V5" s="30"/>
      <c r="W5" s="30"/>
      <c r="X5" s="30"/>
    </row>
    <row r="6" spans="1:35" s="31" customFormat="1" ht="21" x14ac:dyDescent="0.45">
      <c r="A6" s="72"/>
      <c r="B6" s="74" t="s">
        <v>387</v>
      </c>
      <c r="C6" s="75"/>
      <c r="D6" s="76"/>
      <c r="E6" s="19"/>
      <c r="F6" s="20"/>
      <c r="G6" s="21" t="s">
        <v>138</v>
      </c>
      <c r="H6" s="22" t="s">
        <v>226</v>
      </c>
      <c r="I6" s="23"/>
      <c r="J6" s="22"/>
      <c r="K6" s="23"/>
      <c r="L6" s="22" t="s">
        <v>257</v>
      </c>
      <c r="M6" s="22" t="s">
        <v>311</v>
      </c>
      <c r="N6" s="22" t="s">
        <v>199</v>
      </c>
      <c r="O6" s="25">
        <f>L6*400+M6*100+N6</f>
        <v>1637</v>
      </c>
      <c r="P6" s="23">
        <v>100</v>
      </c>
      <c r="Q6" s="25">
        <f>O6*P6</f>
        <v>163700</v>
      </c>
      <c r="R6" s="26">
        <f>Q6*0.01%</f>
        <v>16.37</v>
      </c>
      <c r="S6" s="26">
        <f>R6*90%</f>
        <v>14.733000000000001</v>
      </c>
      <c r="T6" s="27">
        <f>R6-S6</f>
        <v>1.6370000000000005</v>
      </c>
      <c r="U6" s="24"/>
      <c r="V6" s="30"/>
      <c r="W6" s="30"/>
      <c r="X6" s="30"/>
    </row>
    <row r="7" spans="1:35" s="31" customFormat="1" ht="21" x14ac:dyDescent="0.45">
      <c r="A7" s="73"/>
      <c r="B7" s="16"/>
      <c r="C7" s="17"/>
      <c r="D7" s="18"/>
      <c r="E7" s="19"/>
      <c r="F7" s="20"/>
      <c r="G7" s="21"/>
      <c r="H7" s="22"/>
      <c r="I7" s="23"/>
      <c r="J7" s="22"/>
      <c r="K7" s="23"/>
      <c r="L7" s="22"/>
      <c r="M7" s="22"/>
      <c r="N7" s="22"/>
      <c r="O7" s="25"/>
      <c r="P7" s="23"/>
      <c r="Q7" s="25">
        <f>SUM(Q5:Q6)</f>
        <v>695400</v>
      </c>
      <c r="R7" s="26">
        <f>SUM(R5:R6)</f>
        <v>69.540000000000006</v>
      </c>
      <c r="S7" s="26">
        <f>SUM(S5:S6)</f>
        <v>62.585999999999999</v>
      </c>
      <c r="T7" s="27">
        <f>SUM(T5:T6)</f>
        <v>6.9540000000000006</v>
      </c>
      <c r="U7" s="24"/>
      <c r="V7" s="30"/>
      <c r="W7" s="30"/>
      <c r="X7" s="30"/>
    </row>
    <row r="8" spans="1:35" s="31" customFormat="1" ht="21.75" x14ac:dyDescent="0.45">
      <c r="A8" s="80" t="s">
        <v>307</v>
      </c>
      <c r="B8" s="32" t="s">
        <v>20</v>
      </c>
      <c r="C8" s="17" t="s">
        <v>394</v>
      </c>
      <c r="D8" s="18" t="s">
        <v>22</v>
      </c>
      <c r="E8" s="33" t="s">
        <v>393</v>
      </c>
      <c r="F8" s="20" t="s">
        <v>392</v>
      </c>
      <c r="G8" s="21" t="s">
        <v>137</v>
      </c>
      <c r="H8" s="22" t="s">
        <v>391</v>
      </c>
      <c r="I8" s="23"/>
      <c r="J8" s="22" t="s">
        <v>237</v>
      </c>
      <c r="K8" s="34">
        <v>8</v>
      </c>
      <c r="L8" s="22" t="s">
        <v>237</v>
      </c>
      <c r="M8" s="22" t="s">
        <v>237</v>
      </c>
      <c r="N8" s="22" t="s">
        <v>271</v>
      </c>
      <c r="O8" s="25">
        <f>L8*400+M8*100+N8</f>
        <v>1017</v>
      </c>
      <c r="P8" s="23">
        <v>330</v>
      </c>
      <c r="Q8" s="25">
        <f>O8*P8</f>
        <v>335610</v>
      </c>
      <c r="R8" s="35">
        <f>Q8*0.01%</f>
        <v>33.561</v>
      </c>
      <c r="S8" s="26">
        <f>R8*90%</f>
        <v>30.204900000000002</v>
      </c>
      <c r="T8" s="27">
        <f>R8-S8</f>
        <v>3.3560999999999979</v>
      </c>
      <c r="U8" s="24"/>
      <c r="V8" s="30"/>
      <c r="W8" s="30"/>
      <c r="X8" s="30"/>
    </row>
    <row r="9" spans="1:35" s="31" customFormat="1" ht="23.25" customHeight="1" x14ac:dyDescent="0.45">
      <c r="A9" s="81"/>
      <c r="B9" s="32"/>
      <c r="C9" s="17"/>
      <c r="D9" s="18"/>
      <c r="E9" s="28"/>
      <c r="F9" s="20"/>
      <c r="G9" s="21" t="s">
        <v>137</v>
      </c>
      <c r="H9" s="22" t="s">
        <v>390</v>
      </c>
      <c r="I9" s="23"/>
      <c r="J9" s="22" t="s">
        <v>289</v>
      </c>
      <c r="K9" s="34">
        <v>8</v>
      </c>
      <c r="L9" s="22" t="s">
        <v>257</v>
      </c>
      <c r="M9" s="22" t="s">
        <v>237</v>
      </c>
      <c r="N9" s="22" t="s">
        <v>318</v>
      </c>
      <c r="O9" s="25">
        <f>L9*400+M9*100+N9</f>
        <v>1861</v>
      </c>
      <c r="P9" s="23">
        <v>330</v>
      </c>
      <c r="Q9" s="25">
        <f>O9*P9</f>
        <v>614130</v>
      </c>
      <c r="R9" s="35">
        <f>Q9*0.01%</f>
        <v>61.413000000000004</v>
      </c>
      <c r="S9" s="26">
        <f>R9*90%</f>
        <v>55.271700000000003</v>
      </c>
      <c r="T9" s="27">
        <f>R9-S9</f>
        <v>6.1413000000000011</v>
      </c>
      <c r="U9" s="24"/>
      <c r="V9" s="30"/>
      <c r="W9" s="30"/>
      <c r="X9" s="30"/>
    </row>
    <row r="10" spans="1:35" s="31" customFormat="1" ht="23.25" customHeight="1" x14ac:dyDescent="0.45">
      <c r="A10" s="82"/>
      <c r="B10" s="74" t="s">
        <v>395</v>
      </c>
      <c r="C10" s="75"/>
      <c r="D10" s="76"/>
      <c r="E10" s="28"/>
      <c r="F10" s="20"/>
      <c r="G10" s="21"/>
      <c r="H10" s="22"/>
      <c r="I10" s="23"/>
      <c r="J10" s="22"/>
      <c r="K10" s="34"/>
      <c r="L10" s="22"/>
      <c r="M10" s="22"/>
      <c r="N10" s="22"/>
      <c r="O10" s="25"/>
      <c r="P10" s="23"/>
      <c r="Q10" s="25">
        <f>SUM(Q8:Q9)</f>
        <v>949740</v>
      </c>
      <c r="R10" s="35">
        <f>SUM(R8:R9)</f>
        <v>94.974000000000004</v>
      </c>
      <c r="S10" s="26">
        <f>SUM(S8:S9)</f>
        <v>85.476600000000005</v>
      </c>
      <c r="T10" s="27">
        <f>SUM(T8:T9)</f>
        <v>9.497399999999999</v>
      </c>
      <c r="U10" s="24"/>
      <c r="V10" s="30"/>
      <c r="W10" s="30"/>
      <c r="X10" s="30"/>
    </row>
    <row r="11" spans="1:35" s="31" customFormat="1" ht="21" x14ac:dyDescent="0.45">
      <c r="A11" s="35">
        <v>4</v>
      </c>
      <c r="B11" s="16" t="s">
        <v>23</v>
      </c>
      <c r="C11" s="17" t="s">
        <v>26</v>
      </c>
      <c r="D11" s="18" t="s">
        <v>22</v>
      </c>
      <c r="E11" s="19"/>
      <c r="F11" s="20" t="s">
        <v>141</v>
      </c>
      <c r="G11" s="21" t="s">
        <v>138</v>
      </c>
      <c r="H11" s="22" t="s">
        <v>160</v>
      </c>
      <c r="I11" s="23"/>
      <c r="J11" s="22"/>
      <c r="K11" s="23"/>
      <c r="L11" s="22" t="s">
        <v>257</v>
      </c>
      <c r="M11" s="22" t="s">
        <v>311</v>
      </c>
      <c r="N11" s="22" t="s">
        <v>288</v>
      </c>
      <c r="O11" s="25">
        <f>L11*400+M11*100+N11</f>
        <v>1677</v>
      </c>
      <c r="P11" s="23">
        <v>100</v>
      </c>
      <c r="Q11" s="25">
        <f>O11*P11</f>
        <v>167700</v>
      </c>
      <c r="R11" s="26">
        <f t="shared" ref="R11:R39" si="0">Q11*0.01%</f>
        <v>16.77</v>
      </c>
      <c r="S11" s="26">
        <f t="shared" ref="S11:S39" si="1">R11*90%</f>
        <v>15.093</v>
      </c>
      <c r="T11" s="27">
        <f t="shared" ref="T11:T39" si="2">R11-S11</f>
        <v>1.6769999999999996</v>
      </c>
      <c r="U11" s="24"/>
      <c r="V11" s="30"/>
      <c r="W11" s="30"/>
      <c r="X11" s="30"/>
    </row>
    <row r="12" spans="1:35" s="31" customFormat="1" ht="21" x14ac:dyDescent="0.45">
      <c r="A12" s="35">
        <v>5</v>
      </c>
      <c r="B12" s="16" t="s">
        <v>20</v>
      </c>
      <c r="C12" s="17" t="s">
        <v>27</v>
      </c>
      <c r="D12" s="18" t="s">
        <v>22</v>
      </c>
      <c r="E12" s="19">
        <v>3470300136561</v>
      </c>
      <c r="F12" s="20" t="s">
        <v>140</v>
      </c>
      <c r="G12" s="21" t="s">
        <v>138</v>
      </c>
      <c r="H12" s="22" t="s">
        <v>222</v>
      </c>
      <c r="I12" s="23"/>
      <c r="J12" s="22"/>
      <c r="K12" s="23"/>
      <c r="L12" s="22" t="s">
        <v>237</v>
      </c>
      <c r="M12" s="22" t="s">
        <v>237</v>
      </c>
      <c r="N12" s="22" t="s">
        <v>310</v>
      </c>
      <c r="O12" s="25">
        <f>L12*400+M12*100+N12</f>
        <v>1023</v>
      </c>
      <c r="P12" s="23">
        <v>100</v>
      </c>
      <c r="Q12" s="25">
        <f>O12*P12</f>
        <v>102300</v>
      </c>
      <c r="R12" s="26">
        <f t="shared" si="0"/>
        <v>10.23</v>
      </c>
      <c r="S12" s="26">
        <f t="shared" si="1"/>
        <v>9.2070000000000007</v>
      </c>
      <c r="T12" s="27">
        <f t="shared" si="2"/>
        <v>1.0229999999999997</v>
      </c>
      <c r="U12" s="24"/>
      <c r="V12" s="30"/>
      <c r="W12" s="30"/>
      <c r="X12" s="30"/>
    </row>
    <row r="13" spans="1:35" s="31" customFormat="1" ht="21" x14ac:dyDescent="0.45">
      <c r="A13" s="35">
        <v>6</v>
      </c>
      <c r="B13" s="16" t="s">
        <v>23</v>
      </c>
      <c r="C13" s="17" t="s">
        <v>28</v>
      </c>
      <c r="D13" s="18" t="s">
        <v>29</v>
      </c>
      <c r="E13" s="19">
        <v>3470300127660</v>
      </c>
      <c r="F13" s="20" t="s">
        <v>142</v>
      </c>
      <c r="G13" s="21" t="s">
        <v>138</v>
      </c>
      <c r="H13" s="22" t="s">
        <v>223</v>
      </c>
      <c r="I13" s="23"/>
      <c r="J13" s="22"/>
      <c r="K13" s="23"/>
      <c r="L13" s="22" t="s">
        <v>237</v>
      </c>
      <c r="M13" s="22" t="s">
        <v>263</v>
      </c>
      <c r="N13" s="22" t="s">
        <v>284</v>
      </c>
      <c r="O13" s="25">
        <f>L13*400+M13*100+N13</f>
        <v>953</v>
      </c>
      <c r="P13" s="23">
        <v>290</v>
      </c>
      <c r="Q13" s="25">
        <f>O13*P13</f>
        <v>276370</v>
      </c>
      <c r="R13" s="26">
        <f t="shared" si="0"/>
        <v>27.637</v>
      </c>
      <c r="S13" s="26">
        <f t="shared" si="1"/>
        <v>24.8733</v>
      </c>
      <c r="T13" s="27">
        <f t="shared" si="2"/>
        <v>2.7637</v>
      </c>
      <c r="U13" s="24"/>
      <c r="V13" s="30"/>
      <c r="W13" s="30"/>
      <c r="X13" s="30"/>
    </row>
    <row r="14" spans="1:35" s="45" customFormat="1" ht="21" x14ac:dyDescent="0.45">
      <c r="A14" s="71">
        <v>7</v>
      </c>
      <c r="B14" s="36" t="s">
        <v>20</v>
      </c>
      <c r="C14" s="37" t="s">
        <v>30</v>
      </c>
      <c r="D14" s="38" t="s">
        <v>31</v>
      </c>
      <c r="E14" s="39">
        <v>3470300140402</v>
      </c>
      <c r="F14" s="40" t="s">
        <v>143</v>
      </c>
      <c r="G14" s="41" t="s">
        <v>138</v>
      </c>
      <c r="H14" s="42" t="s">
        <v>187</v>
      </c>
      <c r="I14" s="35"/>
      <c r="J14" s="42"/>
      <c r="K14" s="35"/>
      <c r="L14" s="42" t="s">
        <v>238</v>
      </c>
      <c r="M14" s="42" t="s">
        <v>263</v>
      </c>
      <c r="N14" s="42" t="s">
        <v>290</v>
      </c>
      <c r="O14" s="29">
        <f>L14*400+M14*100+N14</f>
        <v>2173</v>
      </c>
      <c r="P14" s="35">
        <v>100</v>
      </c>
      <c r="Q14" s="29">
        <f>O14*P14</f>
        <v>217300</v>
      </c>
      <c r="R14" s="26">
        <f t="shared" si="0"/>
        <v>21.73</v>
      </c>
      <c r="S14" s="26">
        <f t="shared" si="1"/>
        <v>19.557000000000002</v>
      </c>
      <c r="T14" s="27">
        <f t="shared" si="2"/>
        <v>2.1729999999999983</v>
      </c>
      <c r="U14" s="43"/>
      <c r="V14" s="44"/>
      <c r="W14" s="44"/>
      <c r="X14" s="44"/>
    </row>
    <row r="15" spans="1:35" s="45" customFormat="1" ht="21" x14ac:dyDescent="0.45">
      <c r="A15" s="72"/>
      <c r="B15" s="36"/>
      <c r="C15" s="37"/>
      <c r="D15" s="38"/>
      <c r="E15" s="39"/>
      <c r="F15" s="40" t="s">
        <v>143</v>
      </c>
      <c r="G15" s="41" t="s">
        <v>138</v>
      </c>
      <c r="H15" s="42" t="s">
        <v>225</v>
      </c>
      <c r="I15" s="35"/>
      <c r="J15" s="42"/>
      <c r="K15" s="35"/>
      <c r="L15" s="42" t="s">
        <v>250</v>
      </c>
      <c r="M15" s="42" t="s">
        <v>263</v>
      </c>
      <c r="N15" s="42" t="s">
        <v>311</v>
      </c>
      <c r="O15" s="29">
        <f>L15*400+M15*100+N15</f>
        <v>5300</v>
      </c>
      <c r="P15" s="35">
        <v>100</v>
      </c>
      <c r="Q15" s="29">
        <f>O15*P15</f>
        <v>530000</v>
      </c>
      <c r="R15" s="26">
        <f t="shared" si="0"/>
        <v>53</v>
      </c>
      <c r="S15" s="26">
        <f t="shared" si="1"/>
        <v>47.7</v>
      </c>
      <c r="T15" s="27">
        <f t="shared" si="2"/>
        <v>5.2999999999999972</v>
      </c>
      <c r="U15" s="43"/>
      <c r="V15" s="44"/>
      <c r="W15" s="44"/>
      <c r="X15" s="44"/>
    </row>
    <row r="16" spans="1:35" s="45" customFormat="1" ht="21" x14ac:dyDescent="0.45">
      <c r="A16" s="73"/>
      <c r="B16" s="36"/>
      <c r="C16" s="37"/>
      <c r="D16" s="38"/>
      <c r="E16" s="39"/>
      <c r="F16" s="40"/>
      <c r="G16" s="41"/>
      <c r="H16" s="42"/>
      <c r="I16" s="35"/>
      <c r="J16" s="42"/>
      <c r="K16" s="35"/>
      <c r="L16" s="42"/>
      <c r="M16" s="42"/>
      <c r="N16" s="42"/>
      <c r="O16" s="29"/>
      <c r="P16" s="35"/>
      <c r="Q16" s="29">
        <f>SUM(Q14:Q15)</f>
        <v>747300</v>
      </c>
      <c r="R16" s="26">
        <f t="shared" si="0"/>
        <v>74.73</v>
      </c>
      <c r="S16" s="26">
        <f t="shared" si="1"/>
        <v>67.257000000000005</v>
      </c>
      <c r="T16" s="27">
        <f t="shared" si="2"/>
        <v>7.472999999999999</v>
      </c>
      <c r="U16" s="43"/>
      <c r="V16" s="44"/>
      <c r="W16" s="44"/>
      <c r="X16" s="44"/>
    </row>
    <row r="17" spans="1:24" s="45" customFormat="1" ht="21" x14ac:dyDescent="0.45">
      <c r="A17" s="35">
        <v>8</v>
      </c>
      <c r="B17" s="36" t="s">
        <v>23</v>
      </c>
      <c r="C17" s="37" t="s">
        <v>32</v>
      </c>
      <c r="D17" s="38" t="s">
        <v>22</v>
      </c>
      <c r="E17" s="39"/>
      <c r="F17" s="40" t="s">
        <v>144</v>
      </c>
      <c r="G17" s="41" t="s">
        <v>138</v>
      </c>
      <c r="H17" s="42" t="s">
        <v>227</v>
      </c>
      <c r="I17" s="35"/>
      <c r="J17" s="42"/>
      <c r="K17" s="35"/>
      <c r="L17" s="42" t="s">
        <v>307</v>
      </c>
      <c r="M17" s="42" t="s">
        <v>311</v>
      </c>
      <c r="N17" s="42" t="s">
        <v>268</v>
      </c>
      <c r="O17" s="29">
        <f>L17*400+M17*100+N17</f>
        <v>1297</v>
      </c>
      <c r="P17" s="35">
        <v>190</v>
      </c>
      <c r="Q17" s="29">
        <f>O17*P17</f>
        <v>246430</v>
      </c>
      <c r="R17" s="26">
        <f t="shared" si="0"/>
        <v>24.643000000000001</v>
      </c>
      <c r="S17" s="26">
        <f t="shared" si="1"/>
        <v>22.178700000000003</v>
      </c>
      <c r="T17" s="27">
        <f t="shared" si="2"/>
        <v>2.4642999999999979</v>
      </c>
      <c r="U17" s="43"/>
      <c r="V17" s="44"/>
      <c r="W17" s="44"/>
      <c r="X17" s="44"/>
    </row>
    <row r="18" spans="1:24" s="45" customFormat="1" ht="21" x14ac:dyDescent="0.45">
      <c r="A18" s="35">
        <v>9</v>
      </c>
      <c r="B18" s="36" t="s">
        <v>23</v>
      </c>
      <c r="C18" s="37" t="s">
        <v>323</v>
      </c>
      <c r="D18" s="38" t="s">
        <v>324</v>
      </c>
      <c r="E18" s="46" t="s">
        <v>338</v>
      </c>
      <c r="F18" s="40"/>
      <c r="G18" s="41" t="s">
        <v>322</v>
      </c>
      <c r="H18" s="42" t="s">
        <v>325</v>
      </c>
      <c r="I18" s="35"/>
      <c r="J18" s="42"/>
      <c r="K18" s="35"/>
      <c r="L18" s="42" t="s">
        <v>319</v>
      </c>
      <c r="M18" s="42" t="s">
        <v>311</v>
      </c>
      <c r="N18" s="42" t="s">
        <v>259</v>
      </c>
      <c r="O18" s="29">
        <f>L18*400+M18*100+N18</f>
        <v>10420</v>
      </c>
      <c r="P18" s="35">
        <v>330</v>
      </c>
      <c r="Q18" s="29">
        <f>O18*P18</f>
        <v>3438600</v>
      </c>
      <c r="R18" s="26">
        <f t="shared" si="0"/>
        <v>343.86</v>
      </c>
      <c r="S18" s="26">
        <f t="shared" si="1"/>
        <v>309.47400000000005</v>
      </c>
      <c r="T18" s="27">
        <f t="shared" si="2"/>
        <v>34.385999999999967</v>
      </c>
      <c r="U18" s="43"/>
      <c r="V18" s="44"/>
      <c r="W18" s="44"/>
      <c r="X18" s="44"/>
    </row>
    <row r="19" spans="1:24" s="45" customFormat="1" ht="21" x14ac:dyDescent="0.45">
      <c r="A19" s="35">
        <v>10</v>
      </c>
      <c r="B19" s="36" t="s">
        <v>23</v>
      </c>
      <c r="C19" s="37" t="s">
        <v>34</v>
      </c>
      <c r="D19" s="38" t="s">
        <v>22</v>
      </c>
      <c r="E19" s="39"/>
      <c r="F19" s="40" t="s">
        <v>146</v>
      </c>
      <c r="G19" s="41" t="s">
        <v>138</v>
      </c>
      <c r="H19" s="42" t="s">
        <v>229</v>
      </c>
      <c r="I19" s="35"/>
      <c r="J19" s="42"/>
      <c r="K19" s="35"/>
      <c r="L19" s="42" t="s">
        <v>307</v>
      </c>
      <c r="M19" s="42" t="s">
        <v>263</v>
      </c>
      <c r="N19" s="42" t="s">
        <v>288</v>
      </c>
      <c r="O19" s="29">
        <f>L19*400+M19*100+N19</f>
        <v>1377</v>
      </c>
      <c r="P19" s="35">
        <v>100</v>
      </c>
      <c r="Q19" s="29">
        <f>O19*P19</f>
        <v>137700</v>
      </c>
      <c r="R19" s="26">
        <f t="shared" si="0"/>
        <v>13.770000000000001</v>
      </c>
      <c r="S19" s="26">
        <f t="shared" si="1"/>
        <v>12.393000000000001</v>
      </c>
      <c r="T19" s="27">
        <f t="shared" si="2"/>
        <v>1.3770000000000007</v>
      </c>
      <c r="U19" s="43"/>
      <c r="V19" s="44"/>
      <c r="W19" s="44"/>
      <c r="X19" s="44"/>
    </row>
    <row r="20" spans="1:24" s="45" customFormat="1" ht="21" x14ac:dyDescent="0.45">
      <c r="A20" s="71">
        <v>11</v>
      </c>
      <c r="B20" s="36" t="s">
        <v>23</v>
      </c>
      <c r="C20" s="37" t="s">
        <v>35</v>
      </c>
      <c r="D20" s="38" t="s">
        <v>22</v>
      </c>
      <c r="E20" s="39"/>
      <c r="F20" s="40" t="s">
        <v>147</v>
      </c>
      <c r="G20" s="41" t="s">
        <v>138</v>
      </c>
      <c r="H20" s="42" t="s">
        <v>230</v>
      </c>
      <c r="I20" s="35"/>
      <c r="J20" s="42"/>
      <c r="K20" s="35"/>
      <c r="L20" s="42" t="s">
        <v>257</v>
      </c>
      <c r="M20" s="42" t="s">
        <v>307</v>
      </c>
      <c r="N20" s="42" t="s">
        <v>314</v>
      </c>
      <c r="O20" s="29">
        <f>L20*400+M20*100+N20</f>
        <v>1963</v>
      </c>
      <c r="P20" s="35">
        <v>130</v>
      </c>
      <c r="Q20" s="29">
        <f>O20*P20</f>
        <v>255190</v>
      </c>
      <c r="R20" s="26">
        <f t="shared" si="0"/>
        <v>25.519000000000002</v>
      </c>
      <c r="S20" s="26">
        <f t="shared" si="1"/>
        <v>22.967100000000002</v>
      </c>
      <c r="T20" s="27">
        <f t="shared" si="2"/>
        <v>2.5518999999999998</v>
      </c>
      <c r="U20" s="43"/>
      <c r="V20" s="44"/>
      <c r="W20" s="44"/>
      <c r="X20" s="44"/>
    </row>
    <row r="21" spans="1:24" s="45" customFormat="1" ht="21" x14ac:dyDescent="0.45">
      <c r="A21" s="72"/>
      <c r="B21" s="36" t="s">
        <v>23</v>
      </c>
      <c r="C21" s="37" t="s">
        <v>35</v>
      </c>
      <c r="D21" s="38" t="s">
        <v>22</v>
      </c>
      <c r="E21" s="39"/>
      <c r="F21" s="40" t="s">
        <v>147</v>
      </c>
      <c r="G21" s="41" t="s">
        <v>138</v>
      </c>
      <c r="H21" s="42" t="s">
        <v>231</v>
      </c>
      <c r="I21" s="35"/>
      <c r="J21" s="42"/>
      <c r="K21" s="35"/>
      <c r="L21" s="42" t="s">
        <v>257</v>
      </c>
      <c r="M21" s="42" t="s">
        <v>311</v>
      </c>
      <c r="N21" s="42" t="s">
        <v>308</v>
      </c>
      <c r="O21" s="29">
        <f>L21*400+M21*100+N21</f>
        <v>1627</v>
      </c>
      <c r="P21" s="35">
        <v>100</v>
      </c>
      <c r="Q21" s="29">
        <f>O21*P21</f>
        <v>162700</v>
      </c>
      <c r="R21" s="26">
        <f t="shared" si="0"/>
        <v>16.27</v>
      </c>
      <c r="S21" s="26">
        <f t="shared" si="1"/>
        <v>14.643000000000001</v>
      </c>
      <c r="T21" s="27">
        <f t="shared" si="2"/>
        <v>1.6269999999999989</v>
      </c>
      <c r="U21" s="43"/>
      <c r="V21" s="44"/>
      <c r="W21" s="44"/>
      <c r="X21" s="44"/>
    </row>
    <row r="22" spans="1:24" s="45" customFormat="1" ht="21" x14ac:dyDescent="0.45">
      <c r="A22" s="73"/>
      <c r="B22" s="36"/>
      <c r="C22" s="37"/>
      <c r="D22" s="38"/>
      <c r="E22" s="39"/>
      <c r="F22" s="40"/>
      <c r="G22" s="41"/>
      <c r="H22" s="42"/>
      <c r="I22" s="35"/>
      <c r="J22" s="42"/>
      <c r="K22" s="35"/>
      <c r="L22" s="42"/>
      <c r="M22" s="42"/>
      <c r="N22" s="42"/>
      <c r="O22" s="29"/>
      <c r="P22" s="35"/>
      <c r="Q22" s="29">
        <f>SUM(Q20:Q21)</f>
        <v>417890</v>
      </c>
      <c r="R22" s="26">
        <f t="shared" si="0"/>
        <v>41.789000000000001</v>
      </c>
      <c r="S22" s="26">
        <f t="shared" si="1"/>
        <v>37.610100000000003</v>
      </c>
      <c r="T22" s="27">
        <f t="shared" si="2"/>
        <v>4.1788999999999987</v>
      </c>
      <c r="U22" s="43"/>
      <c r="V22" s="44"/>
      <c r="W22" s="44"/>
      <c r="X22" s="44"/>
    </row>
    <row r="23" spans="1:24" s="45" customFormat="1" ht="21" x14ac:dyDescent="0.45">
      <c r="A23" s="35">
        <v>12</v>
      </c>
      <c r="B23" s="36" t="s">
        <v>23</v>
      </c>
      <c r="C23" s="37" t="s">
        <v>36</v>
      </c>
      <c r="D23" s="38" t="s">
        <v>22</v>
      </c>
      <c r="E23" s="39">
        <v>3470300129051</v>
      </c>
      <c r="F23" s="40" t="s">
        <v>148</v>
      </c>
      <c r="G23" s="41" t="s">
        <v>138</v>
      </c>
      <c r="H23" s="42" t="s">
        <v>232</v>
      </c>
      <c r="I23" s="35"/>
      <c r="J23" s="42"/>
      <c r="K23" s="35"/>
      <c r="L23" s="42" t="s">
        <v>257</v>
      </c>
      <c r="M23" s="42" t="s">
        <v>311</v>
      </c>
      <c r="N23" s="42" t="s">
        <v>308</v>
      </c>
      <c r="O23" s="29">
        <f>L23*400+M23*100+N23</f>
        <v>1627</v>
      </c>
      <c r="P23" s="35">
        <v>100</v>
      </c>
      <c r="Q23" s="29">
        <f>O23*P23</f>
        <v>162700</v>
      </c>
      <c r="R23" s="26">
        <f t="shared" si="0"/>
        <v>16.27</v>
      </c>
      <c r="S23" s="26">
        <f t="shared" si="1"/>
        <v>14.643000000000001</v>
      </c>
      <c r="T23" s="27">
        <f t="shared" si="2"/>
        <v>1.6269999999999989</v>
      </c>
      <c r="U23" s="43"/>
      <c r="V23" s="44"/>
      <c r="W23" s="44"/>
      <c r="X23" s="44"/>
    </row>
    <row r="24" spans="1:24" s="45" customFormat="1" ht="21" x14ac:dyDescent="0.45">
      <c r="A24" s="71">
        <v>13</v>
      </c>
      <c r="B24" s="36" t="s">
        <v>23</v>
      </c>
      <c r="C24" s="37" t="s">
        <v>37</v>
      </c>
      <c r="D24" s="38" t="s">
        <v>22</v>
      </c>
      <c r="E24" s="39">
        <v>3470300132868</v>
      </c>
      <c r="F24" s="40" t="s">
        <v>149</v>
      </c>
      <c r="G24" s="41" t="s">
        <v>138</v>
      </c>
      <c r="H24" s="42" t="s">
        <v>233</v>
      </c>
      <c r="I24" s="35"/>
      <c r="J24" s="42"/>
      <c r="K24" s="35"/>
      <c r="L24" s="42" t="s">
        <v>215</v>
      </c>
      <c r="M24" s="42" t="s">
        <v>311</v>
      </c>
      <c r="N24" s="42" t="s">
        <v>279</v>
      </c>
      <c r="O24" s="29">
        <f>L24*400+M24*100+N24</f>
        <v>4447</v>
      </c>
      <c r="P24" s="35">
        <v>150</v>
      </c>
      <c r="Q24" s="29">
        <f>O24*P24</f>
        <v>667050</v>
      </c>
      <c r="R24" s="26">
        <f t="shared" si="0"/>
        <v>66.704999999999998</v>
      </c>
      <c r="S24" s="26">
        <f t="shared" si="1"/>
        <v>60.034500000000001</v>
      </c>
      <c r="T24" s="27">
        <f t="shared" si="2"/>
        <v>6.670499999999997</v>
      </c>
      <c r="U24" s="43"/>
      <c r="V24" s="44"/>
      <c r="W24" s="44"/>
      <c r="X24" s="44"/>
    </row>
    <row r="25" spans="1:24" s="45" customFormat="1" ht="21" x14ac:dyDescent="0.45">
      <c r="A25" s="72"/>
      <c r="B25" s="36"/>
      <c r="C25" s="37"/>
      <c r="D25" s="38"/>
      <c r="E25" s="39"/>
      <c r="F25" s="40" t="s">
        <v>149</v>
      </c>
      <c r="G25" s="41" t="s">
        <v>138</v>
      </c>
      <c r="H25" s="42" t="s">
        <v>234</v>
      </c>
      <c r="I25" s="35"/>
      <c r="J25" s="42"/>
      <c r="K25" s="35"/>
      <c r="L25" s="42" t="s">
        <v>228</v>
      </c>
      <c r="M25" s="42" t="s">
        <v>307</v>
      </c>
      <c r="N25" s="42" t="s">
        <v>315</v>
      </c>
      <c r="O25" s="29">
        <f>L25*400+M25*100+N25</f>
        <v>6357</v>
      </c>
      <c r="P25" s="35">
        <v>140</v>
      </c>
      <c r="Q25" s="29">
        <f>O25*P25</f>
        <v>889980</v>
      </c>
      <c r="R25" s="26">
        <f t="shared" si="0"/>
        <v>88.998000000000005</v>
      </c>
      <c r="S25" s="26">
        <f t="shared" si="1"/>
        <v>80.098200000000006</v>
      </c>
      <c r="T25" s="27">
        <f t="shared" si="2"/>
        <v>8.899799999999999</v>
      </c>
      <c r="U25" s="43"/>
      <c r="V25" s="44"/>
      <c r="W25" s="44"/>
      <c r="X25" s="44"/>
    </row>
    <row r="26" spans="1:24" s="45" customFormat="1" ht="21" x14ac:dyDescent="0.45">
      <c r="A26" s="72"/>
      <c r="B26" s="36"/>
      <c r="C26" s="37"/>
      <c r="D26" s="38"/>
      <c r="E26" s="39"/>
      <c r="F26" s="40" t="s">
        <v>149</v>
      </c>
      <c r="G26" s="41" t="s">
        <v>138</v>
      </c>
      <c r="H26" s="42" t="s">
        <v>235</v>
      </c>
      <c r="I26" s="35"/>
      <c r="J26" s="42"/>
      <c r="K26" s="35"/>
      <c r="L26" s="42" t="s">
        <v>250</v>
      </c>
      <c r="M26" s="42" t="s">
        <v>237</v>
      </c>
      <c r="N26" s="42" t="s">
        <v>299</v>
      </c>
      <c r="O26" s="29">
        <f>L26*400+M26*100+N26</f>
        <v>5443</v>
      </c>
      <c r="P26" s="35">
        <v>210</v>
      </c>
      <c r="Q26" s="29">
        <f>O26*P26</f>
        <v>1143030</v>
      </c>
      <c r="R26" s="26">
        <f t="shared" si="0"/>
        <v>114.30300000000001</v>
      </c>
      <c r="S26" s="26">
        <f t="shared" si="1"/>
        <v>102.87270000000001</v>
      </c>
      <c r="T26" s="27">
        <f t="shared" si="2"/>
        <v>11.430300000000003</v>
      </c>
      <c r="U26" s="43"/>
      <c r="V26" s="44"/>
      <c r="W26" s="44"/>
      <c r="X26" s="44"/>
    </row>
    <row r="27" spans="1:24" s="45" customFormat="1" ht="21" x14ac:dyDescent="0.45">
      <c r="A27" s="73"/>
      <c r="B27" s="36"/>
      <c r="C27" s="37"/>
      <c r="D27" s="38"/>
      <c r="E27" s="39"/>
      <c r="F27" s="40"/>
      <c r="G27" s="41"/>
      <c r="H27" s="42"/>
      <c r="I27" s="35"/>
      <c r="J27" s="42"/>
      <c r="K27" s="35"/>
      <c r="L27" s="42"/>
      <c r="M27" s="42"/>
      <c r="N27" s="42"/>
      <c r="O27" s="29"/>
      <c r="P27" s="35"/>
      <c r="Q27" s="29">
        <f>SUM(Q24:Q26)</f>
        <v>2700060</v>
      </c>
      <c r="R27" s="26">
        <f t="shared" si="0"/>
        <v>270.00600000000003</v>
      </c>
      <c r="S27" s="26">
        <f t="shared" si="1"/>
        <v>243.00540000000004</v>
      </c>
      <c r="T27" s="27">
        <f t="shared" si="2"/>
        <v>27.000599999999991</v>
      </c>
      <c r="U27" s="43"/>
      <c r="V27" s="44"/>
      <c r="W27" s="44"/>
      <c r="X27" s="44"/>
    </row>
    <row r="28" spans="1:24" s="45" customFormat="1" ht="21.75" x14ac:dyDescent="0.45">
      <c r="A28" s="35">
        <v>14</v>
      </c>
      <c r="B28" s="36" t="s">
        <v>23</v>
      </c>
      <c r="C28" s="37" t="s">
        <v>38</v>
      </c>
      <c r="D28" s="38" t="s">
        <v>22</v>
      </c>
      <c r="E28" s="47" t="s">
        <v>339</v>
      </c>
      <c r="F28" s="40" t="s">
        <v>150</v>
      </c>
      <c r="G28" s="41" t="s">
        <v>137</v>
      </c>
      <c r="H28" s="42" t="s">
        <v>236</v>
      </c>
      <c r="I28" s="35"/>
      <c r="J28" s="42" t="s">
        <v>294</v>
      </c>
      <c r="K28" s="35"/>
      <c r="L28" s="42" t="s">
        <v>311</v>
      </c>
      <c r="M28" s="42" t="s">
        <v>307</v>
      </c>
      <c r="N28" s="42" t="s">
        <v>316</v>
      </c>
      <c r="O28" s="29">
        <f>L28*400+M28*100+N28</f>
        <v>358</v>
      </c>
      <c r="P28" s="35">
        <v>330</v>
      </c>
      <c r="Q28" s="29">
        <f>O28*P28</f>
        <v>118140</v>
      </c>
      <c r="R28" s="26">
        <f t="shared" si="0"/>
        <v>11.814</v>
      </c>
      <c r="S28" s="26">
        <f t="shared" si="1"/>
        <v>10.6326</v>
      </c>
      <c r="T28" s="27">
        <f t="shared" si="2"/>
        <v>1.1814</v>
      </c>
      <c r="U28" s="43"/>
      <c r="V28" s="44"/>
      <c r="W28" s="44"/>
      <c r="X28" s="44"/>
    </row>
    <row r="29" spans="1:24" s="45" customFormat="1" ht="21" x14ac:dyDescent="0.45">
      <c r="A29" s="71">
        <v>15</v>
      </c>
      <c r="B29" s="36" t="s">
        <v>20</v>
      </c>
      <c r="C29" s="37" t="s">
        <v>39</v>
      </c>
      <c r="D29" s="38" t="s">
        <v>31</v>
      </c>
      <c r="E29" s="48" t="s">
        <v>340</v>
      </c>
      <c r="F29" s="40" t="s">
        <v>145</v>
      </c>
      <c r="G29" s="41" t="s">
        <v>138</v>
      </c>
      <c r="H29" s="42" t="s">
        <v>237</v>
      </c>
      <c r="I29" s="35"/>
      <c r="J29" s="42" t="s">
        <v>253</v>
      </c>
      <c r="K29" s="35"/>
      <c r="L29" s="42" t="s">
        <v>253</v>
      </c>
      <c r="M29" s="42" t="s">
        <v>237</v>
      </c>
      <c r="N29" s="42" t="s">
        <v>310</v>
      </c>
      <c r="O29" s="29">
        <f>L29*400+M29*100+N29</f>
        <v>3423</v>
      </c>
      <c r="P29" s="35">
        <v>100</v>
      </c>
      <c r="Q29" s="29">
        <f>O29*P29</f>
        <v>342300</v>
      </c>
      <c r="R29" s="26">
        <f t="shared" si="0"/>
        <v>34.230000000000004</v>
      </c>
      <c r="S29" s="26">
        <f t="shared" si="1"/>
        <v>30.807000000000006</v>
      </c>
      <c r="T29" s="27">
        <f t="shared" si="2"/>
        <v>3.4229999999999983</v>
      </c>
      <c r="U29" s="43"/>
      <c r="V29" s="44"/>
      <c r="W29" s="44"/>
      <c r="X29" s="44"/>
    </row>
    <row r="30" spans="1:24" s="45" customFormat="1" ht="21" x14ac:dyDescent="0.45">
      <c r="A30" s="72"/>
      <c r="B30" s="36"/>
      <c r="C30" s="37"/>
      <c r="D30" s="38"/>
      <c r="E30" s="39"/>
      <c r="F30" s="40" t="s">
        <v>145</v>
      </c>
      <c r="G30" s="41" t="s">
        <v>322</v>
      </c>
      <c r="H30" s="42" t="s">
        <v>326</v>
      </c>
      <c r="I30" s="35"/>
      <c r="J30" s="42" t="s">
        <v>253</v>
      </c>
      <c r="K30" s="35"/>
      <c r="L30" s="42" t="s">
        <v>199</v>
      </c>
      <c r="M30" s="42" t="s">
        <v>307</v>
      </c>
      <c r="N30" s="42" t="s">
        <v>311</v>
      </c>
      <c r="O30" s="29">
        <f>L30*400+M30*100+N30</f>
        <v>15100</v>
      </c>
      <c r="P30" s="35">
        <v>300</v>
      </c>
      <c r="Q30" s="29">
        <f>O30*P30</f>
        <v>4530000</v>
      </c>
      <c r="R30" s="26">
        <f t="shared" si="0"/>
        <v>453</v>
      </c>
      <c r="S30" s="26">
        <f t="shared" si="1"/>
        <v>407.7</v>
      </c>
      <c r="T30" s="27">
        <f t="shared" si="2"/>
        <v>45.300000000000011</v>
      </c>
      <c r="U30" s="43"/>
      <c r="V30" s="44"/>
      <c r="W30" s="44"/>
      <c r="X30" s="44"/>
    </row>
    <row r="31" spans="1:24" s="45" customFormat="1" ht="21" x14ac:dyDescent="0.45">
      <c r="A31" s="73"/>
      <c r="B31" s="36"/>
      <c r="C31" s="37"/>
      <c r="D31" s="38"/>
      <c r="E31" s="39"/>
      <c r="F31" s="40"/>
      <c r="G31" s="41"/>
      <c r="H31" s="42"/>
      <c r="I31" s="35"/>
      <c r="J31" s="42"/>
      <c r="K31" s="35"/>
      <c r="L31" s="42"/>
      <c r="M31" s="42"/>
      <c r="N31" s="42"/>
      <c r="O31" s="29"/>
      <c r="P31" s="35"/>
      <c r="Q31" s="29">
        <f>SUM(Q29:Q30)</f>
        <v>4872300</v>
      </c>
      <c r="R31" s="26">
        <f t="shared" si="0"/>
        <v>487.23</v>
      </c>
      <c r="S31" s="26">
        <f t="shared" si="1"/>
        <v>438.50700000000001</v>
      </c>
      <c r="T31" s="27">
        <f t="shared" si="2"/>
        <v>48.723000000000013</v>
      </c>
      <c r="U31" s="43"/>
      <c r="V31" s="44"/>
      <c r="W31" s="44"/>
      <c r="X31" s="44"/>
    </row>
    <row r="32" spans="1:24" s="45" customFormat="1" ht="21" x14ac:dyDescent="0.45">
      <c r="A32" s="35">
        <v>16</v>
      </c>
      <c r="B32" s="36" t="s">
        <v>23</v>
      </c>
      <c r="C32" s="37" t="s">
        <v>40</v>
      </c>
      <c r="D32" s="38" t="s">
        <v>31</v>
      </c>
      <c r="E32" s="39">
        <v>3470300135484</v>
      </c>
      <c r="F32" s="40" t="s">
        <v>152</v>
      </c>
      <c r="G32" s="41" t="s">
        <v>138</v>
      </c>
      <c r="H32" s="42" t="s">
        <v>239</v>
      </c>
      <c r="I32" s="35"/>
      <c r="J32" s="42"/>
      <c r="K32" s="35"/>
      <c r="L32" s="42" t="s">
        <v>307</v>
      </c>
      <c r="M32" s="42" t="s">
        <v>311</v>
      </c>
      <c r="N32" s="42" t="s">
        <v>197</v>
      </c>
      <c r="O32" s="29">
        <f t="shared" ref="O32:O39" si="3">L32*400+M32*100+N32</f>
        <v>1295</v>
      </c>
      <c r="P32" s="35">
        <v>100</v>
      </c>
      <c r="Q32" s="29">
        <f t="shared" ref="Q32:Q39" si="4">O32*P32</f>
        <v>129500</v>
      </c>
      <c r="R32" s="26">
        <f t="shared" si="0"/>
        <v>12.950000000000001</v>
      </c>
      <c r="S32" s="26">
        <f t="shared" si="1"/>
        <v>11.655000000000001</v>
      </c>
      <c r="T32" s="27">
        <f t="shared" si="2"/>
        <v>1.2949999999999999</v>
      </c>
      <c r="U32" s="43"/>
      <c r="V32" s="44"/>
      <c r="W32" s="44"/>
      <c r="X32" s="44"/>
    </row>
    <row r="33" spans="1:24" s="31" customFormat="1" ht="21.75" x14ac:dyDescent="0.45">
      <c r="A33" s="42" t="s">
        <v>271</v>
      </c>
      <c r="B33" s="32" t="s">
        <v>23</v>
      </c>
      <c r="C33" s="17" t="s">
        <v>400</v>
      </c>
      <c r="D33" s="18" t="s">
        <v>22</v>
      </c>
      <c r="E33" s="33" t="s">
        <v>399</v>
      </c>
      <c r="F33" s="20" t="s">
        <v>398</v>
      </c>
      <c r="G33" s="21" t="s">
        <v>137</v>
      </c>
      <c r="H33" s="22" t="s">
        <v>397</v>
      </c>
      <c r="I33" s="23"/>
      <c r="J33" s="22" t="s">
        <v>263</v>
      </c>
      <c r="K33" s="34">
        <v>8</v>
      </c>
      <c r="L33" s="22" t="s">
        <v>307</v>
      </c>
      <c r="M33" s="22" t="s">
        <v>311</v>
      </c>
      <c r="N33" s="22" t="s">
        <v>215</v>
      </c>
      <c r="O33" s="25">
        <f t="shared" si="3"/>
        <v>1211</v>
      </c>
      <c r="P33" s="23">
        <v>330</v>
      </c>
      <c r="Q33" s="25">
        <f t="shared" si="4"/>
        <v>399630</v>
      </c>
      <c r="R33" s="35">
        <f t="shared" si="0"/>
        <v>39.963000000000001</v>
      </c>
      <c r="S33" s="26">
        <f t="shared" si="1"/>
        <v>35.966700000000003</v>
      </c>
      <c r="T33" s="27">
        <f t="shared" si="2"/>
        <v>3.996299999999998</v>
      </c>
      <c r="U33" s="24"/>
      <c r="V33" s="30"/>
      <c r="W33" s="30"/>
      <c r="X33" s="30"/>
    </row>
    <row r="34" spans="1:24" s="45" customFormat="1" ht="21" x14ac:dyDescent="0.45">
      <c r="A34" s="35">
        <v>18</v>
      </c>
      <c r="B34" s="36" t="s">
        <v>23</v>
      </c>
      <c r="C34" s="37" t="s">
        <v>41</v>
      </c>
      <c r="D34" s="38" t="s">
        <v>42</v>
      </c>
      <c r="E34" s="39">
        <v>1411000043325</v>
      </c>
      <c r="F34" s="40" t="s">
        <v>220</v>
      </c>
      <c r="G34" s="41" t="s">
        <v>138</v>
      </c>
      <c r="H34" s="42" t="s">
        <v>240</v>
      </c>
      <c r="I34" s="35"/>
      <c r="J34" s="42"/>
      <c r="K34" s="35"/>
      <c r="L34" s="42" t="s">
        <v>263</v>
      </c>
      <c r="M34" s="42" t="s">
        <v>307</v>
      </c>
      <c r="N34" s="42" t="s">
        <v>259</v>
      </c>
      <c r="O34" s="29">
        <f t="shared" si="3"/>
        <v>720</v>
      </c>
      <c r="P34" s="35">
        <v>380</v>
      </c>
      <c r="Q34" s="29">
        <f t="shared" si="4"/>
        <v>273600</v>
      </c>
      <c r="R34" s="26">
        <f t="shared" si="0"/>
        <v>27.360000000000003</v>
      </c>
      <c r="S34" s="26">
        <f t="shared" si="1"/>
        <v>24.624000000000002</v>
      </c>
      <c r="T34" s="27">
        <f t="shared" si="2"/>
        <v>2.7360000000000007</v>
      </c>
      <c r="U34" s="43"/>
      <c r="V34" s="44"/>
      <c r="W34" s="44"/>
      <c r="X34" s="44"/>
    </row>
    <row r="35" spans="1:24" s="45" customFormat="1" ht="21" x14ac:dyDescent="0.45">
      <c r="A35" s="35">
        <v>19</v>
      </c>
      <c r="B35" s="36" t="s">
        <v>23</v>
      </c>
      <c r="C35" s="37" t="s">
        <v>43</v>
      </c>
      <c r="D35" s="38" t="s">
        <v>22</v>
      </c>
      <c r="E35" s="39"/>
      <c r="F35" s="40" t="s">
        <v>153</v>
      </c>
      <c r="G35" s="41" t="s">
        <v>138</v>
      </c>
      <c r="H35" s="42" t="s">
        <v>215</v>
      </c>
      <c r="I35" s="35"/>
      <c r="J35" s="42"/>
      <c r="K35" s="35"/>
      <c r="L35" s="42" t="s">
        <v>289</v>
      </c>
      <c r="M35" s="42" t="s">
        <v>237</v>
      </c>
      <c r="N35" s="42" t="s">
        <v>297</v>
      </c>
      <c r="O35" s="29">
        <f t="shared" si="3"/>
        <v>2633</v>
      </c>
      <c r="P35" s="35">
        <v>100</v>
      </c>
      <c r="Q35" s="29">
        <f t="shared" si="4"/>
        <v>263300</v>
      </c>
      <c r="R35" s="26">
        <f t="shared" si="0"/>
        <v>26.330000000000002</v>
      </c>
      <c r="S35" s="26">
        <f t="shared" si="1"/>
        <v>23.697000000000003</v>
      </c>
      <c r="T35" s="27">
        <f t="shared" si="2"/>
        <v>2.6329999999999991</v>
      </c>
      <c r="U35" s="43"/>
      <c r="V35" s="44"/>
      <c r="W35" s="44"/>
      <c r="X35" s="44"/>
    </row>
    <row r="36" spans="1:24" s="45" customFormat="1" ht="21" x14ac:dyDescent="0.45">
      <c r="A36" s="35">
        <v>20</v>
      </c>
      <c r="B36" s="36" t="s">
        <v>23</v>
      </c>
      <c r="C36" s="37" t="s">
        <v>44</v>
      </c>
      <c r="D36" s="38" t="s">
        <v>31</v>
      </c>
      <c r="E36" s="39">
        <v>3470300135557</v>
      </c>
      <c r="F36" s="40" t="s">
        <v>152</v>
      </c>
      <c r="G36" s="41" t="s">
        <v>138</v>
      </c>
      <c r="H36" s="42" t="s">
        <v>241</v>
      </c>
      <c r="I36" s="35"/>
      <c r="J36" s="42"/>
      <c r="K36" s="35"/>
      <c r="L36" s="42" t="s">
        <v>307</v>
      </c>
      <c r="M36" s="42" t="s">
        <v>237</v>
      </c>
      <c r="N36" s="42" t="s">
        <v>295</v>
      </c>
      <c r="O36" s="29">
        <f t="shared" si="3"/>
        <v>1435</v>
      </c>
      <c r="P36" s="35">
        <v>100</v>
      </c>
      <c r="Q36" s="29">
        <f t="shared" si="4"/>
        <v>143500</v>
      </c>
      <c r="R36" s="26">
        <f t="shared" si="0"/>
        <v>14.350000000000001</v>
      </c>
      <c r="S36" s="26">
        <f t="shared" si="1"/>
        <v>12.915000000000001</v>
      </c>
      <c r="T36" s="27">
        <f t="shared" si="2"/>
        <v>1.4350000000000005</v>
      </c>
      <c r="U36" s="43"/>
      <c r="V36" s="44"/>
      <c r="W36" s="44"/>
      <c r="X36" s="44"/>
    </row>
    <row r="37" spans="1:24" s="45" customFormat="1" ht="21" x14ac:dyDescent="0.45">
      <c r="A37" s="35">
        <v>21</v>
      </c>
      <c r="B37" s="36" t="s">
        <v>23</v>
      </c>
      <c r="C37" s="37" t="s">
        <v>45</v>
      </c>
      <c r="D37" s="38" t="s">
        <v>46</v>
      </c>
      <c r="E37" s="39">
        <v>3470300131411</v>
      </c>
      <c r="F37" s="40" t="s">
        <v>154</v>
      </c>
      <c r="G37" s="41" t="s">
        <v>138</v>
      </c>
      <c r="H37" s="42" t="s">
        <v>242</v>
      </c>
      <c r="I37" s="35"/>
      <c r="J37" s="42"/>
      <c r="K37" s="35"/>
      <c r="L37" s="42" t="s">
        <v>307</v>
      </c>
      <c r="M37" s="42" t="s">
        <v>263</v>
      </c>
      <c r="N37" s="42" t="s">
        <v>317</v>
      </c>
      <c r="O37" s="29">
        <f t="shared" si="3"/>
        <v>1367</v>
      </c>
      <c r="P37" s="35">
        <v>220</v>
      </c>
      <c r="Q37" s="29">
        <f t="shared" si="4"/>
        <v>300740</v>
      </c>
      <c r="R37" s="26">
        <f t="shared" si="0"/>
        <v>30.074000000000002</v>
      </c>
      <c r="S37" s="26">
        <f t="shared" si="1"/>
        <v>27.066600000000001</v>
      </c>
      <c r="T37" s="27">
        <f t="shared" si="2"/>
        <v>3.0074000000000005</v>
      </c>
      <c r="U37" s="43"/>
      <c r="V37" s="44"/>
      <c r="W37" s="44"/>
      <c r="X37" s="44"/>
    </row>
    <row r="38" spans="1:24" s="45" customFormat="1" ht="21" x14ac:dyDescent="0.45">
      <c r="A38" s="35">
        <v>22</v>
      </c>
      <c r="B38" s="36" t="s">
        <v>23</v>
      </c>
      <c r="C38" s="37" t="s">
        <v>47</v>
      </c>
      <c r="D38" s="38" t="s">
        <v>48</v>
      </c>
      <c r="E38" s="49" t="s">
        <v>341</v>
      </c>
      <c r="F38" s="40" t="s">
        <v>155</v>
      </c>
      <c r="G38" s="41" t="s">
        <v>138</v>
      </c>
      <c r="H38" s="42" t="s">
        <v>185</v>
      </c>
      <c r="I38" s="35"/>
      <c r="J38" s="42"/>
      <c r="K38" s="35"/>
      <c r="L38" s="42" t="s">
        <v>257</v>
      </c>
      <c r="M38" s="42" t="s">
        <v>311</v>
      </c>
      <c r="N38" s="42" t="s">
        <v>299</v>
      </c>
      <c r="O38" s="29">
        <f t="shared" si="3"/>
        <v>1643</v>
      </c>
      <c r="P38" s="35">
        <v>250</v>
      </c>
      <c r="Q38" s="29">
        <f t="shared" si="4"/>
        <v>410750</v>
      </c>
      <c r="R38" s="26">
        <f t="shared" si="0"/>
        <v>41.075000000000003</v>
      </c>
      <c r="S38" s="26">
        <f t="shared" si="1"/>
        <v>36.967500000000001</v>
      </c>
      <c r="T38" s="27">
        <f t="shared" si="2"/>
        <v>4.1075000000000017</v>
      </c>
      <c r="U38" s="43"/>
      <c r="V38" s="44"/>
      <c r="W38" s="44"/>
      <c r="X38" s="44"/>
    </row>
    <row r="39" spans="1:24" s="45" customFormat="1" ht="21" x14ac:dyDescent="0.45">
      <c r="A39" s="71">
        <v>23</v>
      </c>
      <c r="B39" s="36" t="s">
        <v>23</v>
      </c>
      <c r="C39" s="37" t="s">
        <v>49</v>
      </c>
      <c r="D39" s="38" t="s">
        <v>50</v>
      </c>
      <c r="E39" s="39">
        <v>3470300132710</v>
      </c>
      <c r="F39" s="40" t="s">
        <v>156</v>
      </c>
      <c r="G39" s="41" t="s">
        <v>138</v>
      </c>
      <c r="H39" s="42" t="s">
        <v>243</v>
      </c>
      <c r="I39" s="35"/>
      <c r="J39" s="42"/>
      <c r="K39" s="35"/>
      <c r="L39" s="42" t="s">
        <v>237</v>
      </c>
      <c r="M39" s="42" t="s">
        <v>311</v>
      </c>
      <c r="N39" s="42" t="s">
        <v>249</v>
      </c>
      <c r="O39" s="29">
        <f t="shared" si="3"/>
        <v>807</v>
      </c>
      <c r="P39" s="35">
        <v>100</v>
      </c>
      <c r="Q39" s="29">
        <f t="shared" si="4"/>
        <v>80700</v>
      </c>
      <c r="R39" s="26">
        <f t="shared" si="0"/>
        <v>8.07</v>
      </c>
      <c r="S39" s="26">
        <f t="shared" si="1"/>
        <v>7.2630000000000008</v>
      </c>
      <c r="T39" s="27">
        <f t="shared" si="2"/>
        <v>0.8069999999999995</v>
      </c>
      <c r="U39" s="43"/>
      <c r="V39" s="44"/>
      <c r="W39" s="44"/>
      <c r="X39" s="44"/>
    </row>
    <row r="40" spans="1:24" s="45" customFormat="1" ht="21" x14ac:dyDescent="0.45">
      <c r="A40" s="73"/>
      <c r="B40" s="86" t="s">
        <v>389</v>
      </c>
      <c r="C40" s="87"/>
      <c r="D40" s="88"/>
      <c r="E40" s="39"/>
      <c r="F40" s="40"/>
      <c r="G40" s="41"/>
      <c r="H40" s="42"/>
      <c r="I40" s="35"/>
      <c r="J40" s="42"/>
      <c r="K40" s="35"/>
      <c r="L40" s="42"/>
      <c r="M40" s="42"/>
      <c r="N40" s="42"/>
      <c r="O40" s="29"/>
      <c r="P40" s="35"/>
      <c r="Q40" s="29"/>
      <c r="R40" s="26"/>
      <c r="S40" s="26"/>
      <c r="T40" s="27">
        <v>7</v>
      </c>
      <c r="U40" s="43"/>
      <c r="V40" s="44"/>
      <c r="W40" s="44"/>
      <c r="X40" s="44"/>
    </row>
    <row r="41" spans="1:24" s="45" customFormat="1" ht="21.75" x14ac:dyDescent="0.45">
      <c r="A41" s="35">
        <v>24</v>
      </c>
      <c r="B41" s="36" t="s">
        <v>20</v>
      </c>
      <c r="C41" s="37" t="s">
        <v>51</v>
      </c>
      <c r="D41" s="38" t="s">
        <v>31</v>
      </c>
      <c r="E41" s="47" t="s">
        <v>342</v>
      </c>
      <c r="F41" s="40" t="s">
        <v>157</v>
      </c>
      <c r="G41" s="41" t="s">
        <v>137</v>
      </c>
      <c r="H41" s="42" t="s">
        <v>244</v>
      </c>
      <c r="I41" s="35"/>
      <c r="J41" s="42" t="s">
        <v>253</v>
      </c>
      <c r="K41" s="35"/>
      <c r="L41" s="42" t="s">
        <v>237</v>
      </c>
      <c r="M41" s="42" t="s">
        <v>307</v>
      </c>
      <c r="N41" s="42" t="s">
        <v>254</v>
      </c>
      <c r="O41" s="29">
        <f t="shared" ref="O41:O50" si="5">L41*400+M41*100+N41</f>
        <v>1132</v>
      </c>
      <c r="P41" s="35">
        <v>330</v>
      </c>
      <c r="Q41" s="29">
        <f t="shared" ref="Q41:Q50" si="6">O41*P41</f>
        <v>373560</v>
      </c>
      <c r="R41" s="26">
        <f t="shared" ref="R41:R71" si="7">Q41*0.01%</f>
        <v>37.356000000000002</v>
      </c>
      <c r="S41" s="26">
        <f t="shared" ref="S41:S71" si="8">R41*90%</f>
        <v>33.620400000000004</v>
      </c>
      <c r="T41" s="27">
        <f t="shared" ref="T41:T71" si="9">R41-S41</f>
        <v>3.735599999999998</v>
      </c>
      <c r="U41" s="43"/>
      <c r="V41" s="44"/>
      <c r="W41" s="44"/>
      <c r="X41" s="44"/>
    </row>
    <row r="42" spans="1:24" s="45" customFormat="1" ht="21" x14ac:dyDescent="0.45">
      <c r="A42" s="35">
        <v>25</v>
      </c>
      <c r="B42" s="36" t="s">
        <v>20</v>
      </c>
      <c r="C42" s="37" t="s">
        <v>52</v>
      </c>
      <c r="D42" s="38" t="s">
        <v>33</v>
      </c>
      <c r="E42" s="39">
        <v>3470300130067</v>
      </c>
      <c r="F42" s="40" t="s">
        <v>158</v>
      </c>
      <c r="G42" s="41" t="s">
        <v>138</v>
      </c>
      <c r="H42" s="42" t="s">
        <v>245</v>
      </c>
      <c r="I42" s="35"/>
      <c r="J42" s="42"/>
      <c r="K42" s="35"/>
      <c r="L42" s="42" t="s">
        <v>249</v>
      </c>
      <c r="M42" s="42" t="s">
        <v>237</v>
      </c>
      <c r="N42" s="42" t="s">
        <v>315</v>
      </c>
      <c r="O42" s="29">
        <f t="shared" si="5"/>
        <v>3057</v>
      </c>
      <c r="P42" s="35">
        <v>100</v>
      </c>
      <c r="Q42" s="29">
        <f t="shared" si="6"/>
        <v>305700</v>
      </c>
      <c r="R42" s="26">
        <f t="shared" si="7"/>
        <v>30.57</v>
      </c>
      <c r="S42" s="26">
        <f t="shared" si="8"/>
        <v>27.513000000000002</v>
      </c>
      <c r="T42" s="27">
        <f t="shared" si="9"/>
        <v>3.0569999999999986</v>
      </c>
      <c r="U42" s="43"/>
      <c r="V42" s="44"/>
      <c r="W42" s="44"/>
      <c r="X42" s="44"/>
    </row>
    <row r="43" spans="1:24" s="45" customFormat="1" ht="21.75" x14ac:dyDescent="0.45">
      <c r="A43" s="35">
        <v>26</v>
      </c>
      <c r="B43" s="36" t="s">
        <v>20</v>
      </c>
      <c r="C43" s="37" t="s">
        <v>53</v>
      </c>
      <c r="D43" s="38" t="s">
        <v>54</v>
      </c>
      <c r="E43" s="47" t="s">
        <v>343</v>
      </c>
      <c r="F43" s="40" t="s">
        <v>159</v>
      </c>
      <c r="G43" s="41" t="s">
        <v>137</v>
      </c>
      <c r="H43" s="42" t="s">
        <v>246</v>
      </c>
      <c r="I43" s="35"/>
      <c r="J43" s="42" t="s">
        <v>234</v>
      </c>
      <c r="K43" s="35"/>
      <c r="L43" s="42" t="s">
        <v>263</v>
      </c>
      <c r="M43" s="42" t="s">
        <v>307</v>
      </c>
      <c r="N43" s="42" t="s">
        <v>166</v>
      </c>
      <c r="O43" s="29">
        <f t="shared" si="5"/>
        <v>754</v>
      </c>
      <c r="P43" s="35">
        <v>330</v>
      </c>
      <c r="Q43" s="29">
        <f t="shared" si="6"/>
        <v>248820</v>
      </c>
      <c r="R43" s="26">
        <f t="shared" si="7"/>
        <v>24.882000000000001</v>
      </c>
      <c r="S43" s="26">
        <f t="shared" si="8"/>
        <v>22.393800000000002</v>
      </c>
      <c r="T43" s="27">
        <f t="shared" si="9"/>
        <v>2.4881999999999991</v>
      </c>
      <c r="U43" s="43"/>
      <c r="V43" s="44"/>
      <c r="W43" s="44"/>
      <c r="X43" s="44"/>
    </row>
    <row r="44" spans="1:24" s="45" customFormat="1" ht="21" x14ac:dyDescent="0.45">
      <c r="A44" s="35">
        <v>27</v>
      </c>
      <c r="B44" s="36" t="s">
        <v>23</v>
      </c>
      <c r="C44" s="37" t="s">
        <v>55</v>
      </c>
      <c r="D44" s="38" t="s">
        <v>22</v>
      </c>
      <c r="E44" s="39"/>
      <c r="F44" s="40" t="s">
        <v>160</v>
      </c>
      <c r="G44" s="41" t="s">
        <v>138</v>
      </c>
      <c r="H44" s="42" t="s">
        <v>247</v>
      </c>
      <c r="I44" s="35"/>
      <c r="J44" s="42"/>
      <c r="K44" s="35"/>
      <c r="L44" s="42" t="s">
        <v>289</v>
      </c>
      <c r="M44" s="42" t="s">
        <v>307</v>
      </c>
      <c r="N44" s="42" t="s">
        <v>307</v>
      </c>
      <c r="O44" s="29">
        <f t="shared" si="5"/>
        <v>2703</v>
      </c>
      <c r="P44" s="35">
        <v>100</v>
      </c>
      <c r="Q44" s="29">
        <f t="shared" si="6"/>
        <v>270300</v>
      </c>
      <c r="R44" s="26">
        <f t="shared" si="7"/>
        <v>27.03</v>
      </c>
      <c r="S44" s="26">
        <f t="shared" si="8"/>
        <v>24.327000000000002</v>
      </c>
      <c r="T44" s="27">
        <f t="shared" si="9"/>
        <v>2.7029999999999994</v>
      </c>
      <c r="U44" s="43"/>
      <c r="V44" s="44"/>
      <c r="W44" s="44"/>
      <c r="X44" s="44"/>
    </row>
    <row r="45" spans="1:24" s="45" customFormat="1" ht="21" x14ac:dyDescent="0.45">
      <c r="A45" s="35">
        <v>28</v>
      </c>
      <c r="B45" s="36" t="s">
        <v>23</v>
      </c>
      <c r="C45" s="37" t="s">
        <v>58</v>
      </c>
      <c r="D45" s="38" t="s">
        <v>31</v>
      </c>
      <c r="E45" s="39">
        <v>3470300140402</v>
      </c>
      <c r="F45" s="40" t="s">
        <v>382</v>
      </c>
      <c r="G45" s="41" t="s">
        <v>138</v>
      </c>
      <c r="H45" s="42" t="s">
        <v>250</v>
      </c>
      <c r="I45" s="35"/>
      <c r="J45" s="42"/>
      <c r="K45" s="35"/>
      <c r="L45" s="42" t="s">
        <v>271</v>
      </c>
      <c r="M45" s="42" t="s">
        <v>263</v>
      </c>
      <c r="N45" s="42" t="s">
        <v>290</v>
      </c>
      <c r="O45" s="29">
        <f t="shared" si="5"/>
        <v>6973</v>
      </c>
      <c r="P45" s="35">
        <v>100</v>
      </c>
      <c r="Q45" s="29">
        <f t="shared" si="6"/>
        <v>697300</v>
      </c>
      <c r="R45" s="26">
        <f t="shared" si="7"/>
        <v>69.73</v>
      </c>
      <c r="S45" s="26">
        <f t="shared" si="8"/>
        <v>62.757000000000005</v>
      </c>
      <c r="T45" s="27">
        <f t="shared" si="9"/>
        <v>6.972999999999999</v>
      </c>
      <c r="U45" s="43"/>
      <c r="V45" s="44"/>
      <c r="W45" s="44"/>
      <c r="X45" s="44"/>
    </row>
    <row r="46" spans="1:24" s="45" customFormat="1" ht="21.75" x14ac:dyDescent="0.45">
      <c r="A46" s="35">
        <v>29</v>
      </c>
      <c r="B46" s="36" t="s">
        <v>20</v>
      </c>
      <c r="C46" s="37" t="s">
        <v>55</v>
      </c>
      <c r="D46" s="38" t="s">
        <v>56</v>
      </c>
      <c r="E46" s="47" t="s">
        <v>344</v>
      </c>
      <c r="F46" s="40" t="s">
        <v>161</v>
      </c>
      <c r="G46" s="41" t="s">
        <v>137</v>
      </c>
      <c r="H46" s="42" t="s">
        <v>248</v>
      </c>
      <c r="I46" s="35"/>
      <c r="J46" s="42" t="s">
        <v>307</v>
      </c>
      <c r="K46" s="35"/>
      <c r="L46" s="42" t="s">
        <v>253</v>
      </c>
      <c r="M46" s="42" t="s">
        <v>307</v>
      </c>
      <c r="N46" s="42" t="s">
        <v>307</v>
      </c>
      <c r="O46" s="29">
        <f t="shared" si="5"/>
        <v>3503</v>
      </c>
      <c r="P46" s="35">
        <v>330</v>
      </c>
      <c r="Q46" s="29">
        <f t="shared" si="6"/>
        <v>1155990</v>
      </c>
      <c r="R46" s="26">
        <f t="shared" si="7"/>
        <v>115.599</v>
      </c>
      <c r="S46" s="26">
        <f t="shared" si="8"/>
        <v>104.0391</v>
      </c>
      <c r="T46" s="27">
        <f t="shared" si="9"/>
        <v>11.559899999999999</v>
      </c>
      <c r="U46" s="43"/>
      <c r="V46" s="44"/>
      <c r="W46" s="44"/>
      <c r="X46" s="44"/>
    </row>
    <row r="47" spans="1:24" s="45" customFormat="1" ht="21" x14ac:dyDescent="0.45">
      <c r="A47" s="35">
        <v>30</v>
      </c>
      <c r="B47" s="36" t="s">
        <v>20</v>
      </c>
      <c r="C47" s="37" t="s">
        <v>57</v>
      </c>
      <c r="D47" s="38" t="s">
        <v>22</v>
      </c>
      <c r="E47" s="39">
        <v>3470300140712</v>
      </c>
      <c r="F47" s="40" t="s">
        <v>162</v>
      </c>
      <c r="G47" s="41" t="s">
        <v>138</v>
      </c>
      <c r="H47" s="42" t="s">
        <v>249</v>
      </c>
      <c r="I47" s="35"/>
      <c r="J47" s="42"/>
      <c r="K47" s="35"/>
      <c r="L47" s="42" t="s">
        <v>257</v>
      </c>
      <c r="M47" s="42" t="s">
        <v>263</v>
      </c>
      <c r="N47" s="42" t="s">
        <v>249</v>
      </c>
      <c r="O47" s="29">
        <f t="shared" si="5"/>
        <v>1707</v>
      </c>
      <c r="P47" s="35">
        <v>100</v>
      </c>
      <c r="Q47" s="29">
        <f t="shared" si="6"/>
        <v>170700</v>
      </c>
      <c r="R47" s="26">
        <f t="shared" si="7"/>
        <v>17.07</v>
      </c>
      <c r="S47" s="26">
        <f t="shared" si="8"/>
        <v>15.363000000000001</v>
      </c>
      <c r="T47" s="27">
        <f t="shared" si="9"/>
        <v>1.706999999999999</v>
      </c>
      <c r="U47" s="43"/>
      <c r="V47" s="44"/>
      <c r="W47" s="44"/>
      <c r="X47" s="44"/>
    </row>
    <row r="48" spans="1:24" s="45" customFormat="1" ht="21" x14ac:dyDescent="0.45">
      <c r="A48" s="35">
        <v>31</v>
      </c>
      <c r="B48" s="36" t="s">
        <v>23</v>
      </c>
      <c r="C48" s="37" t="s">
        <v>58</v>
      </c>
      <c r="D48" s="38" t="s">
        <v>31</v>
      </c>
      <c r="E48" s="39">
        <v>3470300140623</v>
      </c>
      <c r="F48" s="40"/>
      <c r="G48" s="41" t="s">
        <v>138</v>
      </c>
      <c r="H48" s="42" t="s">
        <v>250</v>
      </c>
      <c r="I48" s="35"/>
      <c r="J48" s="42"/>
      <c r="K48" s="35"/>
      <c r="L48" s="42" t="s">
        <v>271</v>
      </c>
      <c r="M48" s="42" t="s">
        <v>307</v>
      </c>
      <c r="N48" s="42" t="s">
        <v>146</v>
      </c>
      <c r="O48" s="29">
        <f t="shared" si="5"/>
        <v>7183</v>
      </c>
      <c r="P48" s="35">
        <v>100</v>
      </c>
      <c r="Q48" s="29">
        <f t="shared" si="6"/>
        <v>718300</v>
      </c>
      <c r="R48" s="26">
        <f t="shared" si="7"/>
        <v>71.83</v>
      </c>
      <c r="S48" s="26">
        <f t="shared" si="8"/>
        <v>64.647000000000006</v>
      </c>
      <c r="T48" s="27">
        <f t="shared" si="9"/>
        <v>7.1829999999999927</v>
      </c>
      <c r="U48" s="43"/>
      <c r="V48" s="44"/>
      <c r="W48" s="44"/>
      <c r="X48" s="44"/>
    </row>
    <row r="49" spans="1:24" s="45" customFormat="1" ht="21.75" x14ac:dyDescent="0.45">
      <c r="A49" s="71">
        <v>32</v>
      </c>
      <c r="B49" s="36" t="s">
        <v>23</v>
      </c>
      <c r="C49" s="37" t="s">
        <v>59</v>
      </c>
      <c r="D49" s="38" t="s">
        <v>22</v>
      </c>
      <c r="E49" s="47" t="s">
        <v>345</v>
      </c>
      <c r="F49" s="40" t="s">
        <v>163</v>
      </c>
      <c r="G49" s="41" t="s">
        <v>137</v>
      </c>
      <c r="H49" s="42" t="s">
        <v>251</v>
      </c>
      <c r="I49" s="35"/>
      <c r="J49" s="42" t="s">
        <v>225</v>
      </c>
      <c r="K49" s="35"/>
      <c r="L49" s="42" t="s">
        <v>286</v>
      </c>
      <c r="M49" s="42" t="s">
        <v>263</v>
      </c>
      <c r="N49" s="42" t="s">
        <v>245</v>
      </c>
      <c r="O49" s="29">
        <f t="shared" si="5"/>
        <v>13716</v>
      </c>
      <c r="P49" s="35">
        <v>330</v>
      </c>
      <c r="Q49" s="29">
        <f t="shared" si="6"/>
        <v>4526280</v>
      </c>
      <c r="R49" s="26">
        <f t="shared" si="7"/>
        <v>452.62800000000004</v>
      </c>
      <c r="S49" s="26">
        <f t="shared" si="8"/>
        <v>407.36520000000007</v>
      </c>
      <c r="T49" s="27">
        <f t="shared" si="9"/>
        <v>45.26279999999997</v>
      </c>
      <c r="U49" s="43"/>
      <c r="V49" s="44"/>
      <c r="W49" s="44"/>
      <c r="X49" s="44"/>
    </row>
    <row r="50" spans="1:24" s="45" customFormat="1" ht="21" x14ac:dyDescent="0.45">
      <c r="A50" s="72"/>
      <c r="B50" s="36"/>
      <c r="C50" s="37"/>
      <c r="D50" s="38"/>
      <c r="E50" s="39"/>
      <c r="F50" s="40"/>
      <c r="G50" s="41" t="s">
        <v>137</v>
      </c>
      <c r="H50" s="42" t="s">
        <v>252</v>
      </c>
      <c r="I50" s="35"/>
      <c r="J50" s="42" t="s">
        <v>263</v>
      </c>
      <c r="K50" s="35"/>
      <c r="L50" s="42" t="s">
        <v>237</v>
      </c>
      <c r="M50" s="42" t="s">
        <v>237</v>
      </c>
      <c r="N50" s="42" t="s">
        <v>318</v>
      </c>
      <c r="O50" s="29">
        <f t="shared" si="5"/>
        <v>1061</v>
      </c>
      <c r="P50" s="35">
        <v>330</v>
      </c>
      <c r="Q50" s="29">
        <f t="shared" si="6"/>
        <v>350130</v>
      </c>
      <c r="R50" s="26">
        <f t="shared" si="7"/>
        <v>35.013000000000005</v>
      </c>
      <c r="S50" s="26">
        <f t="shared" si="8"/>
        <v>31.511700000000005</v>
      </c>
      <c r="T50" s="27">
        <f t="shared" si="9"/>
        <v>3.5013000000000005</v>
      </c>
      <c r="U50" s="43"/>
      <c r="V50" s="44"/>
      <c r="W50" s="44"/>
      <c r="X50" s="44"/>
    </row>
    <row r="51" spans="1:24" s="45" customFormat="1" ht="21" x14ac:dyDescent="0.45">
      <c r="A51" s="73"/>
      <c r="B51" s="36"/>
      <c r="C51" s="37"/>
      <c r="D51" s="38"/>
      <c r="E51" s="39"/>
      <c r="F51" s="40"/>
      <c r="G51" s="41"/>
      <c r="H51" s="42"/>
      <c r="I51" s="35"/>
      <c r="J51" s="42"/>
      <c r="K51" s="35"/>
      <c r="L51" s="42"/>
      <c r="M51" s="42"/>
      <c r="N51" s="42"/>
      <c r="O51" s="29"/>
      <c r="P51" s="35"/>
      <c r="Q51" s="29">
        <f>SUM(Q49:Q50)</f>
        <v>4876410</v>
      </c>
      <c r="R51" s="26">
        <f t="shared" si="7"/>
        <v>487.64100000000002</v>
      </c>
      <c r="S51" s="26">
        <f t="shared" si="8"/>
        <v>438.87690000000003</v>
      </c>
      <c r="T51" s="27">
        <f t="shared" si="9"/>
        <v>48.764099999999985</v>
      </c>
      <c r="U51" s="43"/>
      <c r="V51" s="44"/>
      <c r="W51" s="44"/>
      <c r="X51" s="44"/>
    </row>
    <row r="52" spans="1:24" s="45" customFormat="1" ht="21" x14ac:dyDescent="0.45">
      <c r="A52" s="35">
        <v>33</v>
      </c>
      <c r="B52" s="36" t="s">
        <v>20</v>
      </c>
      <c r="C52" s="37" t="s">
        <v>60</v>
      </c>
      <c r="D52" s="38" t="s">
        <v>22</v>
      </c>
      <c r="E52" s="39">
        <v>3470300145056</v>
      </c>
      <c r="F52" s="40" t="s">
        <v>164</v>
      </c>
      <c r="G52" s="41" t="s">
        <v>138</v>
      </c>
      <c r="H52" s="42" t="s">
        <v>253</v>
      </c>
      <c r="I52" s="35"/>
      <c r="J52" s="42"/>
      <c r="K52" s="35"/>
      <c r="L52" s="42" t="s">
        <v>257</v>
      </c>
      <c r="M52" s="42" t="s">
        <v>263</v>
      </c>
      <c r="N52" s="42" t="s">
        <v>249</v>
      </c>
      <c r="O52" s="29">
        <f t="shared" ref="O52:O57" si="10">L52*400+M52*100+N52</f>
        <v>1707</v>
      </c>
      <c r="P52" s="35">
        <v>100</v>
      </c>
      <c r="Q52" s="29">
        <f t="shared" ref="Q52:Q57" si="11">O52*P52</f>
        <v>170700</v>
      </c>
      <c r="R52" s="26">
        <f t="shared" si="7"/>
        <v>17.07</v>
      </c>
      <c r="S52" s="26">
        <f t="shared" si="8"/>
        <v>15.363000000000001</v>
      </c>
      <c r="T52" s="27">
        <f t="shared" si="9"/>
        <v>1.706999999999999</v>
      </c>
      <c r="U52" s="43"/>
      <c r="V52" s="44"/>
      <c r="W52" s="44"/>
      <c r="X52" s="44"/>
    </row>
    <row r="53" spans="1:24" s="45" customFormat="1" ht="21" x14ac:dyDescent="0.45">
      <c r="A53" s="35">
        <v>34</v>
      </c>
      <c r="B53" s="36" t="s">
        <v>20</v>
      </c>
      <c r="C53" s="37" t="s">
        <v>61</v>
      </c>
      <c r="D53" s="38" t="s">
        <v>22</v>
      </c>
      <c r="E53" s="49" t="s">
        <v>346</v>
      </c>
      <c r="F53" s="40" t="s">
        <v>165</v>
      </c>
      <c r="G53" s="41" t="s">
        <v>138</v>
      </c>
      <c r="H53" s="42" t="s">
        <v>254</v>
      </c>
      <c r="I53" s="35"/>
      <c r="J53" s="42"/>
      <c r="K53" s="35"/>
      <c r="L53" s="42" t="s">
        <v>249</v>
      </c>
      <c r="M53" s="42" t="s">
        <v>311</v>
      </c>
      <c r="N53" s="42" t="s">
        <v>268</v>
      </c>
      <c r="O53" s="29">
        <f t="shared" si="10"/>
        <v>2897</v>
      </c>
      <c r="P53" s="35">
        <v>160</v>
      </c>
      <c r="Q53" s="29">
        <f t="shared" si="11"/>
        <v>463520</v>
      </c>
      <c r="R53" s="26">
        <f t="shared" si="7"/>
        <v>46.352000000000004</v>
      </c>
      <c r="S53" s="26">
        <f t="shared" si="8"/>
        <v>41.716800000000006</v>
      </c>
      <c r="T53" s="27">
        <f t="shared" si="9"/>
        <v>4.6351999999999975</v>
      </c>
      <c r="U53" s="43"/>
      <c r="V53" s="44"/>
      <c r="W53" s="44"/>
      <c r="X53" s="44"/>
    </row>
    <row r="54" spans="1:24" s="45" customFormat="1" ht="21" x14ac:dyDescent="0.45">
      <c r="A54" s="35">
        <v>35</v>
      </c>
      <c r="B54" s="36" t="s">
        <v>23</v>
      </c>
      <c r="C54" s="37" t="s">
        <v>62</v>
      </c>
      <c r="D54" s="38" t="s">
        <v>383</v>
      </c>
      <c r="E54" s="39">
        <v>3470300142189</v>
      </c>
      <c r="F54" s="40" t="s">
        <v>167</v>
      </c>
      <c r="G54" s="41" t="s">
        <v>138</v>
      </c>
      <c r="H54" s="42" t="s">
        <v>255</v>
      </c>
      <c r="I54" s="35"/>
      <c r="J54" s="42"/>
      <c r="K54" s="35"/>
      <c r="L54" s="42" t="s">
        <v>215</v>
      </c>
      <c r="M54" s="42" t="s">
        <v>311</v>
      </c>
      <c r="N54" s="42" t="s">
        <v>297</v>
      </c>
      <c r="O54" s="29">
        <f t="shared" si="10"/>
        <v>4433</v>
      </c>
      <c r="P54" s="35">
        <v>100</v>
      </c>
      <c r="Q54" s="29">
        <f t="shared" si="11"/>
        <v>443300</v>
      </c>
      <c r="R54" s="26">
        <f t="shared" si="7"/>
        <v>44.330000000000005</v>
      </c>
      <c r="S54" s="26">
        <f t="shared" si="8"/>
        <v>39.897000000000006</v>
      </c>
      <c r="T54" s="27">
        <f t="shared" si="9"/>
        <v>4.4329999999999998</v>
      </c>
      <c r="U54" s="43"/>
      <c r="V54" s="44"/>
      <c r="W54" s="44"/>
      <c r="X54" s="44"/>
    </row>
    <row r="55" spans="1:24" s="45" customFormat="1" ht="21" x14ac:dyDescent="0.45">
      <c r="A55" s="35">
        <v>36</v>
      </c>
      <c r="B55" s="36" t="s">
        <v>20</v>
      </c>
      <c r="C55" s="37" t="s">
        <v>63</v>
      </c>
      <c r="D55" s="38" t="s">
        <v>64</v>
      </c>
      <c r="E55" s="39">
        <v>3470300135816</v>
      </c>
      <c r="F55" s="40" t="s">
        <v>168</v>
      </c>
      <c r="G55" s="41" t="s">
        <v>138</v>
      </c>
      <c r="H55" s="42" t="s">
        <v>257</v>
      </c>
      <c r="I55" s="35"/>
      <c r="J55" s="42"/>
      <c r="K55" s="35"/>
      <c r="L55" s="42" t="s">
        <v>215</v>
      </c>
      <c r="M55" s="42" t="s">
        <v>307</v>
      </c>
      <c r="N55" s="42" t="s">
        <v>279</v>
      </c>
      <c r="O55" s="29">
        <f t="shared" si="10"/>
        <v>4747</v>
      </c>
      <c r="P55" s="35">
        <v>100</v>
      </c>
      <c r="Q55" s="29">
        <f t="shared" si="11"/>
        <v>474700</v>
      </c>
      <c r="R55" s="26">
        <f t="shared" si="7"/>
        <v>47.47</v>
      </c>
      <c r="S55" s="26">
        <f t="shared" si="8"/>
        <v>42.722999999999999</v>
      </c>
      <c r="T55" s="27">
        <f t="shared" si="9"/>
        <v>4.7469999999999999</v>
      </c>
      <c r="U55" s="43"/>
      <c r="V55" s="44"/>
      <c r="W55" s="44"/>
      <c r="X55" s="44"/>
    </row>
    <row r="56" spans="1:24" s="45" customFormat="1" ht="21" x14ac:dyDescent="0.45">
      <c r="A56" s="71">
        <v>37</v>
      </c>
      <c r="B56" s="36" t="s">
        <v>20</v>
      </c>
      <c r="C56" s="37" t="s">
        <v>65</v>
      </c>
      <c r="D56" s="38" t="s">
        <v>31</v>
      </c>
      <c r="E56" s="50" t="s">
        <v>347</v>
      </c>
      <c r="F56" s="40" t="s">
        <v>169</v>
      </c>
      <c r="G56" s="41" t="s">
        <v>138</v>
      </c>
      <c r="H56" s="42" t="s">
        <v>19</v>
      </c>
      <c r="I56" s="35"/>
      <c r="J56" s="42"/>
      <c r="K56" s="35"/>
      <c r="L56" s="42" t="s">
        <v>272</v>
      </c>
      <c r="M56" s="42" t="s">
        <v>307</v>
      </c>
      <c r="N56" s="42" t="s">
        <v>288</v>
      </c>
      <c r="O56" s="29">
        <f t="shared" si="10"/>
        <v>5177</v>
      </c>
      <c r="P56" s="35">
        <v>140</v>
      </c>
      <c r="Q56" s="29">
        <f t="shared" si="11"/>
        <v>724780</v>
      </c>
      <c r="R56" s="26">
        <f t="shared" si="7"/>
        <v>72.478000000000009</v>
      </c>
      <c r="S56" s="26">
        <f t="shared" si="8"/>
        <v>65.230200000000011</v>
      </c>
      <c r="T56" s="27">
        <f t="shared" si="9"/>
        <v>7.247799999999998</v>
      </c>
      <c r="U56" s="43"/>
      <c r="V56" s="44"/>
      <c r="W56" s="44"/>
      <c r="X56" s="44"/>
    </row>
    <row r="57" spans="1:24" s="45" customFormat="1" ht="21" x14ac:dyDescent="0.45">
      <c r="A57" s="72"/>
      <c r="B57" s="36"/>
      <c r="C57" s="37"/>
      <c r="D57" s="38"/>
      <c r="E57" s="50"/>
      <c r="F57" s="40" t="s">
        <v>169</v>
      </c>
      <c r="G57" s="41" t="s">
        <v>138</v>
      </c>
      <c r="H57" s="42" t="s">
        <v>258</v>
      </c>
      <c r="I57" s="35"/>
      <c r="J57" s="42"/>
      <c r="K57" s="35"/>
      <c r="L57" s="42" t="s">
        <v>237</v>
      </c>
      <c r="M57" s="42" t="s">
        <v>311</v>
      </c>
      <c r="N57" s="42" t="s">
        <v>288</v>
      </c>
      <c r="O57" s="29">
        <f t="shared" si="10"/>
        <v>877</v>
      </c>
      <c r="P57" s="35">
        <v>100</v>
      </c>
      <c r="Q57" s="29">
        <f t="shared" si="11"/>
        <v>87700</v>
      </c>
      <c r="R57" s="26">
        <f t="shared" si="7"/>
        <v>8.77</v>
      </c>
      <c r="S57" s="26">
        <f t="shared" si="8"/>
        <v>7.8929999999999998</v>
      </c>
      <c r="T57" s="27">
        <f t="shared" si="9"/>
        <v>0.87699999999999978</v>
      </c>
      <c r="U57" s="43"/>
      <c r="V57" s="44"/>
      <c r="W57" s="44"/>
      <c r="X57" s="44"/>
    </row>
    <row r="58" spans="1:24" s="45" customFormat="1" ht="21" x14ac:dyDescent="0.45">
      <c r="A58" s="73"/>
      <c r="B58" s="36"/>
      <c r="C58" s="37"/>
      <c r="D58" s="38"/>
      <c r="E58" s="50"/>
      <c r="F58" s="40"/>
      <c r="G58" s="41"/>
      <c r="H58" s="42"/>
      <c r="I58" s="35"/>
      <c r="J58" s="42"/>
      <c r="K58" s="35"/>
      <c r="L58" s="42"/>
      <c r="M58" s="42"/>
      <c r="N58" s="42"/>
      <c r="O58" s="29"/>
      <c r="P58" s="35"/>
      <c r="Q58" s="29">
        <f>SUM(Q56:Q57)</f>
        <v>812480</v>
      </c>
      <c r="R58" s="26">
        <f t="shared" si="7"/>
        <v>81.248000000000005</v>
      </c>
      <c r="S58" s="26">
        <f t="shared" si="8"/>
        <v>73.123200000000011</v>
      </c>
      <c r="T58" s="27">
        <f t="shared" si="9"/>
        <v>8.1247999999999934</v>
      </c>
      <c r="U58" s="43"/>
      <c r="V58" s="44"/>
      <c r="W58" s="44"/>
      <c r="X58" s="44"/>
    </row>
    <row r="59" spans="1:24" s="45" customFormat="1" ht="21" x14ac:dyDescent="0.45">
      <c r="A59" s="71">
        <v>38</v>
      </c>
      <c r="B59" s="36" t="s">
        <v>20</v>
      </c>
      <c r="C59" s="37" t="s">
        <v>67</v>
      </c>
      <c r="D59" s="38" t="s">
        <v>68</v>
      </c>
      <c r="E59" s="39">
        <v>3470300134038</v>
      </c>
      <c r="F59" s="40" t="s">
        <v>170</v>
      </c>
      <c r="G59" s="41" t="s">
        <v>138</v>
      </c>
      <c r="H59" s="42" t="s">
        <v>261</v>
      </c>
      <c r="I59" s="35"/>
      <c r="J59" s="42"/>
      <c r="K59" s="35"/>
      <c r="L59" s="42" t="s">
        <v>237</v>
      </c>
      <c r="M59" s="42" t="s">
        <v>307</v>
      </c>
      <c r="N59" s="42" t="s">
        <v>315</v>
      </c>
      <c r="O59" s="29">
        <f>L59*400+M59*100+N59</f>
        <v>1157</v>
      </c>
      <c r="P59" s="35">
        <v>240</v>
      </c>
      <c r="Q59" s="29">
        <f>O59*P59</f>
        <v>277680</v>
      </c>
      <c r="R59" s="26">
        <f t="shared" si="7"/>
        <v>27.768000000000001</v>
      </c>
      <c r="S59" s="26">
        <f t="shared" si="8"/>
        <v>24.991200000000003</v>
      </c>
      <c r="T59" s="27">
        <f t="shared" si="9"/>
        <v>2.7767999999999979</v>
      </c>
      <c r="U59" s="43"/>
      <c r="V59" s="44"/>
      <c r="W59" s="44"/>
      <c r="X59" s="44"/>
    </row>
    <row r="60" spans="1:24" s="45" customFormat="1" ht="21" x14ac:dyDescent="0.45">
      <c r="A60" s="72"/>
      <c r="B60" s="36"/>
      <c r="C60" s="37"/>
      <c r="D60" s="38"/>
      <c r="E60" s="39"/>
      <c r="F60" s="40" t="s">
        <v>170</v>
      </c>
      <c r="G60" s="41" t="s">
        <v>322</v>
      </c>
      <c r="H60" s="42" t="s">
        <v>327</v>
      </c>
      <c r="I60" s="35"/>
      <c r="J60" s="42"/>
      <c r="K60" s="35"/>
      <c r="L60" s="42" t="s">
        <v>237</v>
      </c>
      <c r="M60" s="42" t="s">
        <v>311</v>
      </c>
      <c r="N60" s="42" t="s">
        <v>247</v>
      </c>
      <c r="O60" s="29">
        <f>L60*400+M60*100+N60</f>
        <v>896</v>
      </c>
      <c r="P60" s="35">
        <v>330</v>
      </c>
      <c r="Q60" s="29">
        <f>O60*P60</f>
        <v>295680</v>
      </c>
      <c r="R60" s="26">
        <f t="shared" si="7"/>
        <v>29.568000000000001</v>
      </c>
      <c r="S60" s="26">
        <f t="shared" si="8"/>
        <v>26.6112</v>
      </c>
      <c r="T60" s="27">
        <f t="shared" si="9"/>
        <v>2.9568000000000012</v>
      </c>
      <c r="U60" s="43"/>
      <c r="V60" s="44"/>
      <c r="W60" s="44"/>
      <c r="X60" s="44"/>
    </row>
    <row r="61" spans="1:24" s="45" customFormat="1" ht="21" x14ac:dyDescent="0.45">
      <c r="A61" s="73"/>
      <c r="B61" s="36"/>
      <c r="C61" s="37"/>
      <c r="D61" s="38"/>
      <c r="E61" s="39"/>
      <c r="F61" s="40"/>
      <c r="G61" s="41"/>
      <c r="H61" s="42"/>
      <c r="I61" s="35"/>
      <c r="J61" s="42"/>
      <c r="K61" s="35"/>
      <c r="L61" s="42"/>
      <c r="M61" s="42"/>
      <c r="N61" s="42"/>
      <c r="O61" s="29"/>
      <c r="P61" s="35"/>
      <c r="Q61" s="29">
        <f>SUM(Q59:Q60)</f>
        <v>573360</v>
      </c>
      <c r="R61" s="26">
        <f t="shared" si="7"/>
        <v>57.336000000000006</v>
      </c>
      <c r="S61" s="26">
        <f t="shared" si="8"/>
        <v>51.602400000000003</v>
      </c>
      <c r="T61" s="27">
        <f t="shared" si="9"/>
        <v>5.7336000000000027</v>
      </c>
      <c r="U61" s="43"/>
      <c r="V61" s="44"/>
      <c r="W61" s="44"/>
      <c r="X61" s="44"/>
    </row>
    <row r="62" spans="1:24" s="45" customFormat="1" ht="21" x14ac:dyDescent="0.45">
      <c r="A62" s="71">
        <v>39</v>
      </c>
      <c r="B62" s="36" t="s">
        <v>23</v>
      </c>
      <c r="C62" s="37" t="s">
        <v>69</v>
      </c>
      <c r="D62" s="38" t="s">
        <v>22</v>
      </c>
      <c r="E62" s="39">
        <v>3470300130202</v>
      </c>
      <c r="F62" s="40" t="s">
        <v>160</v>
      </c>
      <c r="G62" s="41" t="s">
        <v>138</v>
      </c>
      <c r="H62" s="42" t="s">
        <v>262</v>
      </c>
      <c r="I62" s="35"/>
      <c r="J62" s="42"/>
      <c r="K62" s="35"/>
      <c r="L62" s="42" t="s">
        <v>237</v>
      </c>
      <c r="M62" s="42" t="s">
        <v>311</v>
      </c>
      <c r="N62" s="42" t="s">
        <v>268</v>
      </c>
      <c r="O62" s="29">
        <f>L62*400+M62*100+N62</f>
        <v>897</v>
      </c>
      <c r="P62" s="35">
        <v>100</v>
      </c>
      <c r="Q62" s="29">
        <f>O62*P62</f>
        <v>89700</v>
      </c>
      <c r="R62" s="26">
        <f t="shared" si="7"/>
        <v>8.9700000000000006</v>
      </c>
      <c r="S62" s="26">
        <f t="shared" si="8"/>
        <v>8.0730000000000004</v>
      </c>
      <c r="T62" s="27">
        <f t="shared" si="9"/>
        <v>0.89700000000000024</v>
      </c>
      <c r="U62" s="43"/>
      <c r="V62" s="44"/>
      <c r="W62" s="44"/>
      <c r="X62" s="44"/>
    </row>
    <row r="63" spans="1:24" s="45" customFormat="1" ht="21" x14ac:dyDescent="0.45">
      <c r="A63" s="72"/>
      <c r="B63" s="36"/>
      <c r="C63" s="37"/>
      <c r="D63" s="38"/>
      <c r="E63" s="39"/>
      <c r="F63" s="40" t="s">
        <v>160</v>
      </c>
      <c r="G63" s="41" t="s">
        <v>138</v>
      </c>
      <c r="H63" s="42" t="s">
        <v>161</v>
      </c>
      <c r="I63" s="35"/>
      <c r="J63" s="42"/>
      <c r="K63" s="35"/>
      <c r="L63" s="42" t="s">
        <v>263</v>
      </c>
      <c r="M63" s="42" t="s">
        <v>263</v>
      </c>
      <c r="N63" s="42" t="s">
        <v>217</v>
      </c>
      <c r="O63" s="29">
        <f>L63*400+M63*100+N63</f>
        <v>560</v>
      </c>
      <c r="P63" s="35">
        <v>100</v>
      </c>
      <c r="Q63" s="29">
        <f>O63*P63</f>
        <v>56000</v>
      </c>
      <c r="R63" s="26">
        <f t="shared" si="7"/>
        <v>5.6000000000000005</v>
      </c>
      <c r="S63" s="26">
        <f t="shared" si="8"/>
        <v>5.0400000000000009</v>
      </c>
      <c r="T63" s="27">
        <f t="shared" si="9"/>
        <v>0.55999999999999961</v>
      </c>
      <c r="U63" s="43"/>
      <c r="V63" s="44"/>
      <c r="W63" s="44"/>
      <c r="X63" s="44"/>
    </row>
    <row r="64" spans="1:24" s="45" customFormat="1" ht="21" x14ac:dyDescent="0.45">
      <c r="A64" s="73"/>
      <c r="B64" s="36"/>
      <c r="C64" s="37"/>
      <c r="D64" s="38"/>
      <c r="E64" s="39"/>
      <c r="F64" s="40"/>
      <c r="G64" s="41"/>
      <c r="H64" s="42"/>
      <c r="I64" s="35"/>
      <c r="J64" s="42"/>
      <c r="K64" s="35"/>
      <c r="L64" s="42"/>
      <c r="M64" s="42"/>
      <c r="N64" s="42"/>
      <c r="O64" s="29"/>
      <c r="P64" s="35"/>
      <c r="Q64" s="29">
        <f>SUM(Q62:Q63)</f>
        <v>145700</v>
      </c>
      <c r="R64" s="26">
        <f t="shared" si="7"/>
        <v>14.57</v>
      </c>
      <c r="S64" s="26">
        <f t="shared" si="8"/>
        <v>13.113000000000001</v>
      </c>
      <c r="T64" s="27">
        <f t="shared" si="9"/>
        <v>1.456999999999999</v>
      </c>
      <c r="U64" s="43"/>
      <c r="V64" s="44"/>
      <c r="W64" s="44"/>
      <c r="X64" s="44"/>
    </row>
    <row r="65" spans="1:24" s="45" customFormat="1" ht="21" x14ac:dyDescent="0.45">
      <c r="A65" s="71">
        <v>40</v>
      </c>
      <c r="B65" s="36" t="s">
        <v>20</v>
      </c>
      <c r="C65" s="37" t="s">
        <v>66</v>
      </c>
      <c r="D65" s="38" t="s">
        <v>383</v>
      </c>
      <c r="E65" s="39">
        <v>3470300142197</v>
      </c>
      <c r="F65" s="40" t="s">
        <v>167</v>
      </c>
      <c r="G65" s="41" t="s">
        <v>138</v>
      </c>
      <c r="H65" s="42" t="s">
        <v>259</v>
      </c>
      <c r="I65" s="35"/>
      <c r="J65" s="42"/>
      <c r="K65" s="35"/>
      <c r="L65" s="42" t="s">
        <v>257</v>
      </c>
      <c r="M65" s="42" t="s">
        <v>237</v>
      </c>
      <c r="N65" s="42" t="s">
        <v>288</v>
      </c>
      <c r="O65" s="29">
        <f>L65*400+M65*100+N65</f>
        <v>1877</v>
      </c>
      <c r="P65" s="35">
        <v>100</v>
      </c>
      <c r="Q65" s="29">
        <f>O65*P65</f>
        <v>187700</v>
      </c>
      <c r="R65" s="26">
        <f t="shared" si="7"/>
        <v>18.77</v>
      </c>
      <c r="S65" s="26">
        <f t="shared" si="8"/>
        <v>16.893000000000001</v>
      </c>
      <c r="T65" s="27">
        <f t="shared" si="9"/>
        <v>1.8769999999999989</v>
      </c>
      <c r="U65" s="43"/>
      <c r="V65" s="44"/>
      <c r="W65" s="44"/>
      <c r="X65" s="44"/>
    </row>
    <row r="66" spans="1:24" s="45" customFormat="1" ht="21" x14ac:dyDescent="0.45">
      <c r="A66" s="72"/>
      <c r="B66" s="36"/>
      <c r="C66" s="37"/>
      <c r="D66" s="38"/>
      <c r="E66" s="39"/>
      <c r="F66" s="40" t="s">
        <v>167</v>
      </c>
      <c r="G66" s="41" t="s">
        <v>138</v>
      </c>
      <c r="H66" s="42" t="s">
        <v>260</v>
      </c>
      <c r="I66" s="35"/>
      <c r="J66" s="42"/>
      <c r="K66" s="35"/>
      <c r="L66" s="42" t="s">
        <v>144</v>
      </c>
      <c r="M66" s="42" t="s">
        <v>237</v>
      </c>
      <c r="N66" s="42" t="s">
        <v>315</v>
      </c>
      <c r="O66" s="29">
        <f>L66*400+M66*100+N66</f>
        <v>11457</v>
      </c>
      <c r="P66" s="35">
        <v>100</v>
      </c>
      <c r="Q66" s="29">
        <f>O66*P66</f>
        <v>1145700</v>
      </c>
      <c r="R66" s="26">
        <f t="shared" si="7"/>
        <v>114.57000000000001</v>
      </c>
      <c r="S66" s="26">
        <f t="shared" si="8"/>
        <v>103.11300000000001</v>
      </c>
      <c r="T66" s="27">
        <f t="shared" si="9"/>
        <v>11.456999999999994</v>
      </c>
      <c r="U66" s="43"/>
      <c r="V66" s="44"/>
      <c r="W66" s="44"/>
      <c r="X66" s="44"/>
    </row>
    <row r="67" spans="1:24" s="45" customFormat="1" ht="21" x14ac:dyDescent="0.45">
      <c r="A67" s="73"/>
      <c r="B67" s="36"/>
      <c r="C67" s="37"/>
      <c r="D67" s="38"/>
      <c r="E67" s="39"/>
      <c r="F67" s="40"/>
      <c r="G67" s="41"/>
      <c r="H67" s="42"/>
      <c r="I67" s="35"/>
      <c r="J67" s="42"/>
      <c r="K67" s="35"/>
      <c r="L67" s="42"/>
      <c r="M67" s="42"/>
      <c r="N67" s="42"/>
      <c r="O67" s="29"/>
      <c r="P67" s="35"/>
      <c r="Q67" s="29">
        <f>SUM(Q65:Q66)</f>
        <v>1333400</v>
      </c>
      <c r="R67" s="26">
        <f t="shared" si="7"/>
        <v>133.34</v>
      </c>
      <c r="S67" s="26">
        <f t="shared" si="8"/>
        <v>120.006</v>
      </c>
      <c r="T67" s="27">
        <f t="shared" si="9"/>
        <v>13.334000000000003</v>
      </c>
      <c r="U67" s="43"/>
      <c r="V67" s="44"/>
      <c r="W67" s="44"/>
      <c r="X67" s="44"/>
    </row>
    <row r="68" spans="1:24" s="45" customFormat="1" ht="21" x14ac:dyDescent="0.45">
      <c r="A68" s="71">
        <v>41</v>
      </c>
      <c r="B68" s="36" t="s">
        <v>23</v>
      </c>
      <c r="C68" s="37" t="s">
        <v>70</v>
      </c>
      <c r="D68" s="38" t="s">
        <v>31</v>
      </c>
      <c r="E68" s="49" t="s">
        <v>348</v>
      </c>
      <c r="F68" s="40" t="s">
        <v>385</v>
      </c>
      <c r="G68" s="41" t="s">
        <v>138</v>
      </c>
      <c r="H68" s="42" t="s">
        <v>179</v>
      </c>
      <c r="I68" s="35"/>
      <c r="J68" s="42"/>
      <c r="K68" s="35"/>
      <c r="L68" s="42" t="s">
        <v>311</v>
      </c>
      <c r="M68" s="42" t="s">
        <v>307</v>
      </c>
      <c r="N68" s="42" t="s">
        <v>310</v>
      </c>
      <c r="O68" s="29">
        <f>L68*400+M68*100+N68</f>
        <v>323</v>
      </c>
      <c r="P68" s="35">
        <v>330</v>
      </c>
      <c r="Q68" s="29">
        <f>O68*P68</f>
        <v>106590</v>
      </c>
      <c r="R68" s="26">
        <f t="shared" si="7"/>
        <v>10.659000000000001</v>
      </c>
      <c r="S68" s="26">
        <f t="shared" si="8"/>
        <v>9.5931000000000015</v>
      </c>
      <c r="T68" s="27">
        <f t="shared" si="9"/>
        <v>1.0658999999999992</v>
      </c>
      <c r="U68" s="43"/>
      <c r="V68" s="44"/>
      <c r="W68" s="44"/>
      <c r="X68" s="44"/>
    </row>
    <row r="69" spans="1:24" s="45" customFormat="1" ht="21.75" x14ac:dyDescent="0.45">
      <c r="A69" s="72"/>
      <c r="B69" s="36"/>
      <c r="C69" s="37"/>
      <c r="D69" s="38"/>
      <c r="E69" s="47"/>
      <c r="F69" s="40"/>
      <c r="G69" s="41" t="s">
        <v>137</v>
      </c>
      <c r="H69" s="42" t="s">
        <v>246</v>
      </c>
      <c r="I69" s="35"/>
      <c r="J69" s="42"/>
      <c r="K69" s="35"/>
      <c r="L69" s="42" t="s">
        <v>250</v>
      </c>
      <c r="M69" s="42" t="s">
        <v>311</v>
      </c>
      <c r="N69" s="42" t="s">
        <v>187</v>
      </c>
      <c r="O69" s="29">
        <f>L69*400+M69*100+N69</f>
        <v>5221</v>
      </c>
      <c r="P69" s="35">
        <v>330</v>
      </c>
      <c r="Q69" s="29">
        <f>O69*P69</f>
        <v>1722930</v>
      </c>
      <c r="R69" s="26">
        <f t="shared" si="7"/>
        <v>172.29300000000001</v>
      </c>
      <c r="S69" s="26">
        <f t="shared" si="8"/>
        <v>155.06370000000001</v>
      </c>
      <c r="T69" s="27">
        <f t="shared" si="9"/>
        <v>17.229299999999995</v>
      </c>
      <c r="U69" s="43"/>
      <c r="V69" s="44"/>
      <c r="W69" s="44"/>
      <c r="X69" s="44"/>
    </row>
    <row r="70" spans="1:24" s="45" customFormat="1" ht="21.75" x14ac:dyDescent="0.45">
      <c r="A70" s="73"/>
      <c r="B70" s="36"/>
      <c r="C70" s="37"/>
      <c r="D70" s="38"/>
      <c r="E70" s="47"/>
      <c r="F70" s="40"/>
      <c r="G70" s="41"/>
      <c r="H70" s="42"/>
      <c r="I70" s="35"/>
      <c r="J70" s="42"/>
      <c r="K70" s="35"/>
      <c r="L70" s="42"/>
      <c r="M70" s="42"/>
      <c r="N70" s="42"/>
      <c r="O70" s="29"/>
      <c r="P70" s="35"/>
      <c r="Q70" s="29">
        <f>SUM(Q68:Q69)</f>
        <v>1829520</v>
      </c>
      <c r="R70" s="26">
        <f t="shared" si="7"/>
        <v>182.952</v>
      </c>
      <c r="S70" s="26">
        <f t="shared" si="8"/>
        <v>164.6568</v>
      </c>
      <c r="T70" s="27">
        <f t="shared" si="9"/>
        <v>18.295199999999994</v>
      </c>
      <c r="U70" s="43"/>
      <c r="V70" s="44"/>
      <c r="W70" s="44"/>
      <c r="X70" s="44"/>
    </row>
    <row r="71" spans="1:24" s="45" customFormat="1" ht="21" x14ac:dyDescent="0.45">
      <c r="A71" s="35">
        <v>42</v>
      </c>
      <c r="B71" s="36" t="s">
        <v>20</v>
      </c>
      <c r="C71" s="37" t="s">
        <v>71</v>
      </c>
      <c r="D71" s="38" t="s">
        <v>384</v>
      </c>
      <c r="E71" s="39">
        <v>3470300135417</v>
      </c>
      <c r="F71" s="40" t="s">
        <v>171</v>
      </c>
      <c r="G71" s="41" t="s">
        <v>138</v>
      </c>
      <c r="H71" s="42" t="s">
        <v>307</v>
      </c>
      <c r="I71" s="35"/>
      <c r="J71" s="42"/>
      <c r="K71" s="35"/>
      <c r="L71" s="42" t="s">
        <v>228</v>
      </c>
      <c r="M71" s="42" t="s">
        <v>237</v>
      </c>
      <c r="N71" s="42" t="s">
        <v>199</v>
      </c>
      <c r="O71" s="29">
        <f>L71*400+M71*100+N71</f>
        <v>6237</v>
      </c>
      <c r="P71" s="35">
        <v>100</v>
      </c>
      <c r="Q71" s="29">
        <f>O71*P71</f>
        <v>623700</v>
      </c>
      <c r="R71" s="26">
        <f t="shared" si="7"/>
        <v>62.370000000000005</v>
      </c>
      <c r="S71" s="26">
        <f t="shared" si="8"/>
        <v>56.133000000000003</v>
      </c>
      <c r="T71" s="27">
        <f t="shared" si="9"/>
        <v>6.2370000000000019</v>
      </c>
      <c r="U71" s="43"/>
      <c r="V71" s="44"/>
      <c r="W71" s="44"/>
      <c r="X71" s="44"/>
    </row>
    <row r="72" spans="1:24" s="45" customFormat="1" ht="21" x14ac:dyDescent="0.45">
      <c r="A72" s="35">
        <v>43</v>
      </c>
      <c r="B72" s="36" t="s">
        <v>23</v>
      </c>
      <c r="C72" s="37" t="s">
        <v>72</v>
      </c>
      <c r="D72" s="38" t="s">
        <v>22</v>
      </c>
      <c r="E72" s="39"/>
      <c r="F72" s="40" t="s">
        <v>172</v>
      </c>
      <c r="G72" s="41" t="s">
        <v>138</v>
      </c>
      <c r="H72" s="42" t="s">
        <v>264</v>
      </c>
      <c r="I72" s="35"/>
      <c r="J72" s="42"/>
      <c r="K72" s="35"/>
      <c r="L72" s="42" t="s">
        <v>228</v>
      </c>
      <c r="M72" s="42" t="s">
        <v>311</v>
      </c>
      <c r="N72" s="42" t="s">
        <v>199</v>
      </c>
      <c r="O72" s="29">
        <f>L72*400+M72*100+N72</f>
        <v>6037</v>
      </c>
      <c r="P72" s="35">
        <v>100</v>
      </c>
      <c r="Q72" s="29">
        <f>O72*P72</f>
        <v>603700</v>
      </c>
      <c r="R72" s="26">
        <f t="shared" ref="R72:R88" si="12">Q72*0.01%</f>
        <v>60.370000000000005</v>
      </c>
      <c r="S72" s="26">
        <f t="shared" ref="S72:S92" si="13">R72*90%</f>
        <v>54.333000000000006</v>
      </c>
      <c r="T72" s="27">
        <f t="shared" ref="T72:T92" si="14">R72-S72</f>
        <v>6.036999999999999</v>
      </c>
      <c r="U72" s="43"/>
      <c r="V72" s="44"/>
      <c r="W72" s="44"/>
      <c r="X72" s="44"/>
    </row>
    <row r="73" spans="1:24" s="45" customFormat="1" ht="21.75" x14ac:dyDescent="0.45">
      <c r="A73" s="71">
        <v>44</v>
      </c>
      <c r="B73" s="36" t="s">
        <v>23</v>
      </c>
      <c r="C73" s="37" t="s">
        <v>73</v>
      </c>
      <c r="D73" s="38" t="s">
        <v>22</v>
      </c>
      <c r="E73" s="47" t="s">
        <v>349</v>
      </c>
      <c r="F73" s="40" t="s">
        <v>173</v>
      </c>
      <c r="G73" s="41" t="s">
        <v>137</v>
      </c>
      <c r="H73" s="42" t="s">
        <v>265</v>
      </c>
      <c r="I73" s="35"/>
      <c r="J73" s="42" t="s">
        <v>308</v>
      </c>
      <c r="K73" s="35"/>
      <c r="L73" s="42" t="s">
        <v>307</v>
      </c>
      <c r="M73" s="42" t="s">
        <v>263</v>
      </c>
      <c r="N73" s="42" t="s">
        <v>173</v>
      </c>
      <c r="O73" s="29">
        <f>L73*400+M73*100+N73</f>
        <v>1393</v>
      </c>
      <c r="P73" s="35">
        <v>330</v>
      </c>
      <c r="Q73" s="29">
        <f>O73*P73</f>
        <v>459690</v>
      </c>
      <c r="R73" s="26">
        <f t="shared" si="12"/>
        <v>45.969000000000001</v>
      </c>
      <c r="S73" s="26">
        <f t="shared" si="13"/>
        <v>41.372100000000003</v>
      </c>
      <c r="T73" s="27">
        <f t="shared" si="14"/>
        <v>4.596899999999998</v>
      </c>
      <c r="U73" s="43"/>
      <c r="V73" s="44"/>
      <c r="W73" s="44"/>
      <c r="X73" s="44"/>
    </row>
    <row r="74" spans="1:24" s="45" customFormat="1" ht="21" x14ac:dyDescent="0.45">
      <c r="A74" s="72"/>
      <c r="B74" s="36"/>
      <c r="C74" s="37"/>
      <c r="D74" s="38"/>
      <c r="E74" s="39"/>
      <c r="F74" s="40"/>
      <c r="G74" s="41" t="s">
        <v>137</v>
      </c>
      <c r="H74" s="42" t="s">
        <v>265</v>
      </c>
      <c r="I74" s="35"/>
      <c r="J74" s="42" t="s">
        <v>298</v>
      </c>
      <c r="K74" s="35"/>
      <c r="L74" s="42" t="s">
        <v>257</v>
      </c>
      <c r="M74" s="42" t="s">
        <v>263</v>
      </c>
      <c r="N74" s="42" t="s">
        <v>319</v>
      </c>
      <c r="O74" s="29">
        <f>L74*400+M74*100+N74</f>
        <v>1726</v>
      </c>
      <c r="P74" s="35">
        <v>330</v>
      </c>
      <c r="Q74" s="29">
        <f>O74*P74</f>
        <v>569580</v>
      </c>
      <c r="R74" s="26">
        <f t="shared" si="12"/>
        <v>56.958000000000006</v>
      </c>
      <c r="S74" s="26">
        <f t="shared" si="13"/>
        <v>51.262200000000007</v>
      </c>
      <c r="T74" s="27">
        <f t="shared" si="14"/>
        <v>5.6957999999999984</v>
      </c>
      <c r="U74" s="43"/>
      <c r="V74" s="44"/>
      <c r="W74" s="44"/>
      <c r="X74" s="44"/>
    </row>
    <row r="75" spans="1:24" s="45" customFormat="1" ht="21" x14ac:dyDescent="0.45">
      <c r="A75" s="73"/>
      <c r="B75" s="36"/>
      <c r="C75" s="37"/>
      <c r="D75" s="38"/>
      <c r="E75" s="39"/>
      <c r="F75" s="40"/>
      <c r="G75" s="41"/>
      <c r="H75" s="42"/>
      <c r="I75" s="35"/>
      <c r="J75" s="42"/>
      <c r="K75" s="35"/>
      <c r="L75" s="42"/>
      <c r="M75" s="42"/>
      <c r="N75" s="42"/>
      <c r="O75" s="29"/>
      <c r="P75" s="35"/>
      <c r="Q75" s="29">
        <f>SUM(Q73:Q74)</f>
        <v>1029270</v>
      </c>
      <c r="R75" s="26">
        <f t="shared" si="12"/>
        <v>102.92700000000001</v>
      </c>
      <c r="S75" s="26">
        <f t="shared" si="13"/>
        <v>92.63430000000001</v>
      </c>
      <c r="T75" s="27">
        <f t="shared" si="14"/>
        <v>10.292699999999996</v>
      </c>
      <c r="U75" s="43"/>
      <c r="V75" s="44"/>
      <c r="W75" s="44"/>
      <c r="X75" s="44"/>
    </row>
    <row r="76" spans="1:24" s="45" customFormat="1" ht="21.75" x14ac:dyDescent="0.45">
      <c r="A76" s="35">
        <v>45</v>
      </c>
      <c r="B76" s="36" t="s">
        <v>23</v>
      </c>
      <c r="C76" s="37" t="s">
        <v>74</v>
      </c>
      <c r="D76" s="38" t="s">
        <v>22</v>
      </c>
      <c r="E76" s="47" t="s">
        <v>350</v>
      </c>
      <c r="F76" s="40" t="s">
        <v>174</v>
      </c>
      <c r="G76" s="41" t="s">
        <v>137</v>
      </c>
      <c r="H76" s="42" t="s">
        <v>244</v>
      </c>
      <c r="I76" s="35"/>
      <c r="J76" s="42" t="s">
        <v>257</v>
      </c>
      <c r="K76" s="35"/>
      <c r="L76" s="42" t="s">
        <v>257</v>
      </c>
      <c r="M76" s="42" t="s">
        <v>263</v>
      </c>
      <c r="N76" s="42" t="s">
        <v>320</v>
      </c>
      <c r="O76" s="29">
        <f>L76*400+M76*100+N76</f>
        <v>1769</v>
      </c>
      <c r="P76" s="35">
        <v>330</v>
      </c>
      <c r="Q76" s="29">
        <f>O76*P76</f>
        <v>583770</v>
      </c>
      <c r="R76" s="26">
        <f t="shared" si="12"/>
        <v>58.377000000000002</v>
      </c>
      <c r="S76" s="26">
        <f t="shared" si="13"/>
        <v>52.539300000000004</v>
      </c>
      <c r="T76" s="27">
        <f t="shared" si="14"/>
        <v>5.8376999999999981</v>
      </c>
      <c r="U76" s="43"/>
      <c r="V76" s="44"/>
      <c r="W76" s="44"/>
      <c r="X76" s="44"/>
    </row>
    <row r="77" spans="1:24" s="45" customFormat="1" ht="21" x14ac:dyDescent="0.45">
      <c r="A77" s="35">
        <v>46</v>
      </c>
      <c r="B77" s="36" t="s">
        <v>23</v>
      </c>
      <c r="C77" s="37" t="s">
        <v>75</v>
      </c>
      <c r="D77" s="38" t="s">
        <v>31</v>
      </c>
      <c r="E77" s="48" t="s">
        <v>351</v>
      </c>
      <c r="F77" s="40" t="s">
        <v>175</v>
      </c>
      <c r="G77" s="41" t="s">
        <v>138</v>
      </c>
      <c r="H77" s="42" t="s">
        <v>266</v>
      </c>
      <c r="I77" s="35"/>
      <c r="J77" s="42"/>
      <c r="K77" s="35"/>
      <c r="L77" s="42" t="s">
        <v>237</v>
      </c>
      <c r="M77" s="42" t="s">
        <v>263</v>
      </c>
      <c r="N77" s="42" t="s">
        <v>312</v>
      </c>
      <c r="O77" s="29">
        <f>L77*400+M77*100+N77</f>
        <v>918</v>
      </c>
      <c r="P77" s="35">
        <v>100</v>
      </c>
      <c r="Q77" s="29">
        <f>O77*P77</f>
        <v>91800</v>
      </c>
      <c r="R77" s="26">
        <f t="shared" si="12"/>
        <v>9.18</v>
      </c>
      <c r="S77" s="26">
        <f t="shared" si="13"/>
        <v>8.2620000000000005</v>
      </c>
      <c r="T77" s="27">
        <f t="shared" si="14"/>
        <v>0.91799999999999926</v>
      </c>
      <c r="U77" s="43"/>
      <c r="V77" s="44"/>
      <c r="W77" s="44"/>
      <c r="X77" s="44"/>
    </row>
    <row r="78" spans="1:24" s="45" customFormat="1" ht="21.75" x14ac:dyDescent="0.45">
      <c r="A78" s="71">
        <v>47</v>
      </c>
      <c r="B78" s="36" t="s">
        <v>20</v>
      </c>
      <c r="C78" s="37" t="s">
        <v>76</v>
      </c>
      <c r="D78" s="38" t="s">
        <v>77</v>
      </c>
      <c r="E78" s="47" t="s">
        <v>352</v>
      </c>
      <c r="F78" s="40" t="s">
        <v>176</v>
      </c>
      <c r="G78" s="41" t="s">
        <v>137</v>
      </c>
      <c r="H78" s="42" t="s">
        <v>246</v>
      </c>
      <c r="I78" s="35"/>
      <c r="J78" s="42" t="s">
        <v>255</v>
      </c>
      <c r="K78" s="35"/>
      <c r="L78" s="42" t="s">
        <v>312</v>
      </c>
      <c r="M78" s="42" t="s">
        <v>237</v>
      </c>
      <c r="N78" s="42" t="s">
        <v>166</v>
      </c>
      <c r="O78" s="29">
        <f>L78*400+M78*100+N78</f>
        <v>7454</v>
      </c>
      <c r="P78" s="35">
        <v>330</v>
      </c>
      <c r="Q78" s="29">
        <f>O78*P78</f>
        <v>2459820</v>
      </c>
      <c r="R78" s="26">
        <f t="shared" si="12"/>
        <v>245.982</v>
      </c>
      <c r="S78" s="26">
        <f t="shared" si="13"/>
        <v>221.38380000000001</v>
      </c>
      <c r="T78" s="27">
        <f t="shared" si="14"/>
        <v>24.598199999999991</v>
      </c>
      <c r="U78" s="43"/>
      <c r="V78" s="44"/>
      <c r="W78" s="44"/>
      <c r="X78" s="44"/>
    </row>
    <row r="79" spans="1:24" s="45" customFormat="1" ht="21" x14ac:dyDescent="0.45">
      <c r="A79" s="72"/>
      <c r="B79" s="36" t="s">
        <v>20</v>
      </c>
      <c r="C79" s="37" t="s">
        <v>76</v>
      </c>
      <c r="D79" s="38" t="s">
        <v>77</v>
      </c>
      <c r="E79" s="39"/>
      <c r="F79" s="40" t="s">
        <v>176</v>
      </c>
      <c r="G79" s="41" t="s">
        <v>138</v>
      </c>
      <c r="H79" s="42" t="s">
        <v>267</v>
      </c>
      <c r="I79" s="35"/>
      <c r="J79" s="42"/>
      <c r="K79" s="35"/>
      <c r="L79" s="42" t="s">
        <v>237</v>
      </c>
      <c r="M79" s="42" t="s">
        <v>311</v>
      </c>
      <c r="N79" s="42" t="s">
        <v>321</v>
      </c>
      <c r="O79" s="29">
        <f>L79*400+M79*100+N79</f>
        <v>865</v>
      </c>
      <c r="P79" s="35">
        <v>100</v>
      </c>
      <c r="Q79" s="29">
        <f>O79*P79</f>
        <v>86500</v>
      </c>
      <c r="R79" s="26">
        <f t="shared" si="12"/>
        <v>8.65</v>
      </c>
      <c r="S79" s="26">
        <f t="shared" si="13"/>
        <v>7.7850000000000001</v>
      </c>
      <c r="T79" s="27">
        <f t="shared" si="14"/>
        <v>0.86500000000000021</v>
      </c>
      <c r="U79" s="43"/>
      <c r="V79" s="44"/>
      <c r="W79" s="44"/>
      <c r="X79" s="44"/>
    </row>
    <row r="80" spans="1:24" s="45" customFormat="1" ht="21" x14ac:dyDescent="0.45">
      <c r="A80" s="73"/>
      <c r="B80" s="36"/>
      <c r="C80" s="37"/>
      <c r="D80" s="38"/>
      <c r="E80" s="39"/>
      <c r="F80" s="40"/>
      <c r="G80" s="41"/>
      <c r="H80" s="42"/>
      <c r="I80" s="35"/>
      <c r="J80" s="42"/>
      <c r="K80" s="35"/>
      <c r="L80" s="42"/>
      <c r="M80" s="42"/>
      <c r="N80" s="42"/>
      <c r="O80" s="29"/>
      <c r="P80" s="35"/>
      <c r="Q80" s="29">
        <f>SUM(Q78:Q79)</f>
        <v>2546320</v>
      </c>
      <c r="R80" s="26">
        <f t="shared" si="12"/>
        <v>254.63200000000001</v>
      </c>
      <c r="S80" s="26">
        <f t="shared" si="13"/>
        <v>229.1688</v>
      </c>
      <c r="T80" s="27">
        <f t="shared" si="14"/>
        <v>25.463200000000001</v>
      </c>
      <c r="U80" s="43"/>
      <c r="V80" s="44"/>
      <c r="W80" s="44"/>
      <c r="X80" s="44"/>
    </row>
    <row r="81" spans="1:24" s="45" customFormat="1" ht="21" x14ac:dyDescent="0.45">
      <c r="A81" s="71">
        <v>48</v>
      </c>
      <c r="B81" s="36" t="s">
        <v>20</v>
      </c>
      <c r="C81" s="37" t="s">
        <v>78</v>
      </c>
      <c r="D81" s="38" t="s">
        <v>31</v>
      </c>
      <c r="E81" s="51" t="s">
        <v>354</v>
      </c>
      <c r="F81" s="40" t="s">
        <v>177</v>
      </c>
      <c r="G81" s="41" t="s">
        <v>138</v>
      </c>
      <c r="H81" s="42" t="s">
        <v>268</v>
      </c>
      <c r="I81" s="35"/>
      <c r="J81" s="42"/>
      <c r="K81" s="35"/>
      <c r="L81" s="42" t="s">
        <v>289</v>
      </c>
      <c r="M81" s="42" t="s">
        <v>311</v>
      </c>
      <c r="N81" s="42" t="s">
        <v>284</v>
      </c>
      <c r="O81" s="29">
        <f>L81*400+M81*100+N81</f>
        <v>2453</v>
      </c>
      <c r="P81" s="35">
        <v>100</v>
      </c>
      <c r="Q81" s="29">
        <f>O81*P81</f>
        <v>245300</v>
      </c>
      <c r="R81" s="26">
        <f t="shared" si="12"/>
        <v>24.53</v>
      </c>
      <c r="S81" s="26">
        <f t="shared" si="13"/>
        <v>22.077000000000002</v>
      </c>
      <c r="T81" s="27">
        <f t="shared" si="14"/>
        <v>2.4529999999999994</v>
      </c>
      <c r="U81" s="43"/>
      <c r="V81" s="44"/>
      <c r="W81" s="44"/>
      <c r="X81" s="44"/>
    </row>
    <row r="82" spans="1:24" s="45" customFormat="1" ht="21" x14ac:dyDescent="0.45">
      <c r="A82" s="72"/>
      <c r="B82" s="36" t="s">
        <v>20</v>
      </c>
      <c r="C82" s="37" t="s">
        <v>78</v>
      </c>
      <c r="D82" s="38" t="s">
        <v>31</v>
      </c>
      <c r="E82" s="52" t="s">
        <v>353</v>
      </c>
      <c r="F82" s="40" t="s">
        <v>177</v>
      </c>
      <c r="G82" s="41" t="s">
        <v>138</v>
      </c>
      <c r="H82" s="42" t="s">
        <v>269</v>
      </c>
      <c r="I82" s="35"/>
      <c r="J82" s="42"/>
      <c r="K82" s="35"/>
      <c r="L82" s="42" t="s">
        <v>260</v>
      </c>
      <c r="M82" s="42" t="s">
        <v>307</v>
      </c>
      <c r="N82" s="42" t="s">
        <v>313</v>
      </c>
      <c r="O82" s="29">
        <f>L82*400+M82*100+N82</f>
        <v>10387</v>
      </c>
      <c r="P82" s="35">
        <v>100</v>
      </c>
      <c r="Q82" s="29">
        <f>O82*P82</f>
        <v>1038700</v>
      </c>
      <c r="R82" s="26">
        <f t="shared" si="12"/>
        <v>103.87</v>
      </c>
      <c r="S82" s="26">
        <f t="shared" si="13"/>
        <v>93.483000000000004</v>
      </c>
      <c r="T82" s="27">
        <f t="shared" si="14"/>
        <v>10.387</v>
      </c>
      <c r="U82" s="43"/>
      <c r="V82" s="44"/>
      <c r="W82" s="44"/>
      <c r="X82" s="44"/>
    </row>
    <row r="83" spans="1:24" s="45" customFormat="1" ht="21" x14ac:dyDescent="0.45">
      <c r="A83" s="72"/>
      <c r="B83" s="36" t="s">
        <v>20</v>
      </c>
      <c r="C83" s="37" t="s">
        <v>78</v>
      </c>
      <c r="D83" s="38" t="s">
        <v>31</v>
      </c>
      <c r="E83" s="51" t="s">
        <v>355</v>
      </c>
      <c r="F83" s="40" t="s">
        <v>177</v>
      </c>
      <c r="G83" s="41" t="s">
        <v>138</v>
      </c>
      <c r="H83" s="42" t="s">
        <v>270</v>
      </c>
      <c r="I83" s="35"/>
      <c r="J83" s="42"/>
      <c r="K83" s="35"/>
      <c r="L83" s="42" t="s">
        <v>228</v>
      </c>
      <c r="M83" s="42" t="s">
        <v>311</v>
      </c>
      <c r="N83" s="42" t="s">
        <v>297</v>
      </c>
      <c r="O83" s="29">
        <f>L83*400+M83*100+N83</f>
        <v>6033</v>
      </c>
      <c r="P83" s="35">
        <v>100</v>
      </c>
      <c r="Q83" s="29">
        <f>O83*P83</f>
        <v>603300</v>
      </c>
      <c r="R83" s="26">
        <f t="shared" si="12"/>
        <v>60.330000000000005</v>
      </c>
      <c r="S83" s="26">
        <f t="shared" si="13"/>
        <v>54.297000000000004</v>
      </c>
      <c r="T83" s="27">
        <f t="shared" si="14"/>
        <v>6.0330000000000013</v>
      </c>
      <c r="U83" s="43"/>
      <c r="V83" s="44"/>
      <c r="W83" s="44"/>
      <c r="X83" s="44"/>
    </row>
    <row r="84" spans="1:24" s="45" customFormat="1" ht="21" x14ac:dyDescent="0.45">
      <c r="A84" s="73"/>
      <c r="B84" s="77" t="s">
        <v>388</v>
      </c>
      <c r="C84" s="78"/>
      <c r="D84" s="79"/>
      <c r="E84" s="51"/>
      <c r="F84" s="40"/>
      <c r="G84" s="41"/>
      <c r="H84" s="42"/>
      <c r="I84" s="35"/>
      <c r="J84" s="42"/>
      <c r="K84" s="35"/>
      <c r="L84" s="42"/>
      <c r="M84" s="42"/>
      <c r="N84" s="42"/>
      <c r="O84" s="29"/>
      <c r="P84" s="35"/>
      <c r="Q84" s="29">
        <f>SUM(Q81:Q83)</f>
        <v>1887300</v>
      </c>
      <c r="R84" s="26">
        <f t="shared" si="12"/>
        <v>188.73000000000002</v>
      </c>
      <c r="S84" s="26">
        <f t="shared" si="13"/>
        <v>169.85700000000003</v>
      </c>
      <c r="T84" s="27">
        <f t="shared" si="14"/>
        <v>18.87299999999999</v>
      </c>
      <c r="U84" s="43"/>
      <c r="V84" s="44"/>
      <c r="W84" s="44"/>
      <c r="X84" s="44"/>
    </row>
    <row r="85" spans="1:24" s="45" customFormat="1" ht="42" x14ac:dyDescent="0.45">
      <c r="A85" s="35">
        <v>49</v>
      </c>
      <c r="B85" s="36" t="s">
        <v>23</v>
      </c>
      <c r="C85" s="37" t="s">
        <v>335</v>
      </c>
      <c r="D85" s="38" t="s">
        <v>22</v>
      </c>
      <c r="E85" s="55" t="s">
        <v>379</v>
      </c>
      <c r="F85" s="40" t="s">
        <v>264</v>
      </c>
      <c r="G85" s="41" t="s">
        <v>336</v>
      </c>
      <c r="H85" s="42" t="s">
        <v>294</v>
      </c>
      <c r="I85" s="35"/>
      <c r="J85" s="42"/>
      <c r="K85" s="35"/>
      <c r="L85" s="42" t="s">
        <v>249</v>
      </c>
      <c r="M85" s="42" t="s">
        <v>311</v>
      </c>
      <c r="N85" s="42" t="s">
        <v>311</v>
      </c>
      <c r="O85" s="29">
        <f>L85*400+M85*100+N85</f>
        <v>2800</v>
      </c>
      <c r="P85" s="35">
        <v>330</v>
      </c>
      <c r="Q85" s="29">
        <f>O85*P85</f>
        <v>924000</v>
      </c>
      <c r="R85" s="26">
        <f t="shared" si="12"/>
        <v>92.4</v>
      </c>
      <c r="S85" s="26">
        <f t="shared" si="13"/>
        <v>83.160000000000011</v>
      </c>
      <c r="T85" s="27">
        <f t="shared" si="14"/>
        <v>9.2399999999999949</v>
      </c>
      <c r="U85" s="43"/>
      <c r="V85" s="44"/>
      <c r="W85" s="44"/>
      <c r="X85" s="44"/>
    </row>
    <row r="86" spans="1:24" s="45" customFormat="1" ht="21" x14ac:dyDescent="0.45">
      <c r="A86" s="35">
        <v>50</v>
      </c>
      <c r="B86" s="36" t="s">
        <v>23</v>
      </c>
      <c r="C86" s="37" t="s">
        <v>79</v>
      </c>
      <c r="D86" s="38" t="s">
        <v>33</v>
      </c>
      <c r="E86" s="39">
        <v>3470300130083</v>
      </c>
      <c r="F86" s="40" t="s">
        <v>178</v>
      </c>
      <c r="G86" s="41" t="s">
        <v>138</v>
      </c>
      <c r="H86" s="42" t="s">
        <v>271</v>
      </c>
      <c r="I86" s="35"/>
      <c r="J86" s="42"/>
      <c r="K86" s="35"/>
      <c r="L86" s="42" t="s">
        <v>238</v>
      </c>
      <c r="M86" s="42" t="s">
        <v>307</v>
      </c>
      <c r="N86" s="42" t="s">
        <v>315</v>
      </c>
      <c r="O86" s="29">
        <f>L86*400+M86*100+N86</f>
        <v>2357</v>
      </c>
      <c r="P86" s="35">
        <v>100</v>
      </c>
      <c r="Q86" s="29">
        <f>O86*P86</f>
        <v>235700</v>
      </c>
      <c r="R86" s="26">
        <f t="shared" si="12"/>
        <v>23.57</v>
      </c>
      <c r="S86" s="26">
        <f t="shared" si="13"/>
        <v>21.213000000000001</v>
      </c>
      <c r="T86" s="27">
        <f t="shared" si="14"/>
        <v>2.3569999999999993</v>
      </c>
      <c r="U86" s="43"/>
      <c r="V86" s="44"/>
      <c r="W86" s="44"/>
      <c r="X86" s="44"/>
    </row>
    <row r="87" spans="1:24" s="45" customFormat="1" ht="21" x14ac:dyDescent="0.45">
      <c r="A87" s="71">
        <v>51</v>
      </c>
      <c r="B87" s="36" t="s">
        <v>23</v>
      </c>
      <c r="C87" s="37" t="s">
        <v>80</v>
      </c>
      <c r="D87" s="38" t="s">
        <v>22</v>
      </c>
      <c r="E87" s="39">
        <v>3470300128194</v>
      </c>
      <c r="F87" s="40" t="s">
        <v>179</v>
      </c>
      <c r="G87" s="41" t="s">
        <v>138</v>
      </c>
      <c r="H87" s="42" t="s">
        <v>272</v>
      </c>
      <c r="I87" s="35"/>
      <c r="J87" s="42"/>
      <c r="K87" s="35"/>
      <c r="L87" s="42" t="s">
        <v>271</v>
      </c>
      <c r="M87" s="42" t="s">
        <v>307</v>
      </c>
      <c r="N87" s="42" t="s">
        <v>288</v>
      </c>
      <c r="O87" s="29">
        <f>L87*400+M87*100+N87</f>
        <v>7177</v>
      </c>
      <c r="P87" s="35">
        <v>100</v>
      </c>
      <c r="Q87" s="29">
        <f>O87*P87</f>
        <v>717700</v>
      </c>
      <c r="R87" s="26">
        <f t="shared" si="12"/>
        <v>71.77000000000001</v>
      </c>
      <c r="S87" s="26">
        <f t="shared" si="13"/>
        <v>64.593000000000018</v>
      </c>
      <c r="T87" s="27">
        <f t="shared" si="14"/>
        <v>7.1769999999999925</v>
      </c>
      <c r="U87" s="43"/>
      <c r="V87" s="44"/>
      <c r="W87" s="44"/>
      <c r="X87" s="44"/>
    </row>
    <row r="88" spans="1:24" s="45" customFormat="1" ht="21" x14ac:dyDescent="0.45">
      <c r="A88" s="72"/>
      <c r="B88" s="36"/>
      <c r="C88" s="37"/>
      <c r="D88" s="38"/>
      <c r="E88" s="39"/>
      <c r="F88" s="40" t="s">
        <v>179</v>
      </c>
      <c r="G88" s="41" t="s">
        <v>138</v>
      </c>
      <c r="H88" s="42" t="s">
        <v>273</v>
      </c>
      <c r="I88" s="35"/>
      <c r="J88" s="42"/>
      <c r="K88" s="35"/>
      <c r="L88" s="42" t="s">
        <v>215</v>
      </c>
      <c r="M88" s="42" t="s">
        <v>311</v>
      </c>
      <c r="N88" s="42" t="s">
        <v>199</v>
      </c>
      <c r="O88" s="29">
        <f>L88*400+M88*100+N88</f>
        <v>4437</v>
      </c>
      <c r="P88" s="35">
        <v>190</v>
      </c>
      <c r="Q88" s="29">
        <f>O88*P88</f>
        <v>843030</v>
      </c>
      <c r="R88" s="26">
        <f t="shared" si="12"/>
        <v>84.302999999999997</v>
      </c>
      <c r="S88" s="26">
        <f t="shared" si="13"/>
        <v>75.872699999999995</v>
      </c>
      <c r="T88" s="27">
        <f t="shared" si="14"/>
        <v>8.4303000000000026</v>
      </c>
      <c r="U88" s="43"/>
      <c r="V88" s="44"/>
      <c r="W88" s="44"/>
      <c r="X88" s="44"/>
    </row>
    <row r="89" spans="1:24" s="45" customFormat="1" ht="21" x14ac:dyDescent="0.45">
      <c r="A89" s="73"/>
      <c r="B89" s="36"/>
      <c r="C89" s="37"/>
      <c r="D89" s="38"/>
      <c r="E89" s="39"/>
      <c r="F89" s="40"/>
      <c r="G89" s="41"/>
      <c r="H89" s="42"/>
      <c r="I89" s="35"/>
      <c r="J89" s="42"/>
      <c r="K89" s="35"/>
      <c r="L89" s="42"/>
      <c r="M89" s="42"/>
      <c r="N89" s="42"/>
      <c r="O89" s="29"/>
      <c r="P89" s="35"/>
      <c r="Q89" s="29">
        <f>SUM(Q87:Q88)</f>
        <v>1560730</v>
      </c>
      <c r="R89" s="26">
        <f>SUM(R87:R88)</f>
        <v>156.07300000000001</v>
      </c>
      <c r="S89" s="26">
        <f t="shared" si="13"/>
        <v>140.4657</v>
      </c>
      <c r="T89" s="27">
        <f t="shared" si="14"/>
        <v>15.607300000000009</v>
      </c>
      <c r="U89" s="43"/>
      <c r="V89" s="44"/>
      <c r="W89" s="44"/>
      <c r="X89" s="44"/>
    </row>
    <row r="90" spans="1:24" s="45" customFormat="1" ht="21.75" x14ac:dyDescent="0.45">
      <c r="A90" s="35">
        <v>52</v>
      </c>
      <c r="B90" s="36" t="s">
        <v>23</v>
      </c>
      <c r="C90" s="37" t="s">
        <v>81</v>
      </c>
      <c r="D90" s="38" t="s">
        <v>82</v>
      </c>
      <c r="E90" s="33" t="s">
        <v>356</v>
      </c>
      <c r="F90" s="40" t="s">
        <v>180</v>
      </c>
      <c r="G90" s="41" t="s">
        <v>137</v>
      </c>
      <c r="H90" s="42" t="s">
        <v>246</v>
      </c>
      <c r="I90" s="35"/>
      <c r="J90" s="42" t="s">
        <v>280</v>
      </c>
      <c r="K90" s="35"/>
      <c r="L90" s="42" t="s">
        <v>228</v>
      </c>
      <c r="M90" s="42" t="s">
        <v>237</v>
      </c>
      <c r="N90" s="42" t="s">
        <v>302</v>
      </c>
      <c r="O90" s="29">
        <f>L90*400+M90*100+N90</f>
        <v>6262</v>
      </c>
      <c r="P90" s="35">
        <v>330</v>
      </c>
      <c r="Q90" s="29">
        <f>O90*P90</f>
        <v>2066460</v>
      </c>
      <c r="R90" s="26">
        <f>Q90*0.01%</f>
        <v>206.64600000000002</v>
      </c>
      <c r="S90" s="26">
        <f t="shared" si="13"/>
        <v>185.98140000000001</v>
      </c>
      <c r="T90" s="27">
        <f t="shared" si="14"/>
        <v>20.664600000000007</v>
      </c>
      <c r="U90" s="43"/>
      <c r="V90" s="44"/>
      <c r="W90" s="44"/>
      <c r="X90" s="44"/>
    </row>
    <row r="91" spans="1:24" s="45" customFormat="1" ht="21.75" x14ac:dyDescent="0.45">
      <c r="A91" s="71">
        <v>53</v>
      </c>
      <c r="B91" s="36" t="s">
        <v>20</v>
      </c>
      <c r="C91" s="37" t="s">
        <v>83</v>
      </c>
      <c r="D91" s="38" t="s">
        <v>22</v>
      </c>
      <c r="E91" s="33" t="s">
        <v>357</v>
      </c>
      <c r="F91" s="40" t="s">
        <v>181</v>
      </c>
      <c r="G91" s="41" t="s">
        <v>137</v>
      </c>
      <c r="H91" s="42" t="s">
        <v>274</v>
      </c>
      <c r="I91" s="35"/>
      <c r="J91" s="42" t="s">
        <v>238</v>
      </c>
      <c r="K91" s="35"/>
      <c r="L91" s="42" t="s">
        <v>237</v>
      </c>
      <c r="M91" s="42" t="s">
        <v>307</v>
      </c>
      <c r="N91" s="42" t="s">
        <v>261</v>
      </c>
      <c r="O91" s="29">
        <f>L91*400+M91*100+N91</f>
        <v>1155</v>
      </c>
      <c r="P91" s="35">
        <v>330</v>
      </c>
      <c r="Q91" s="29">
        <f>O91*P91</f>
        <v>381150</v>
      </c>
      <c r="R91" s="26">
        <f>Q91*0.01%</f>
        <v>38.115000000000002</v>
      </c>
      <c r="S91" s="26">
        <f t="shared" si="13"/>
        <v>34.3035</v>
      </c>
      <c r="T91" s="27">
        <f t="shared" si="14"/>
        <v>3.8115000000000023</v>
      </c>
      <c r="U91" s="43"/>
      <c r="V91" s="44"/>
      <c r="W91" s="44"/>
      <c r="X91" s="44"/>
    </row>
    <row r="92" spans="1:24" s="45" customFormat="1" ht="21" x14ac:dyDescent="0.45">
      <c r="A92" s="72"/>
      <c r="B92" s="36" t="s">
        <v>20</v>
      </c>
      <c r="C92" s="37" t="s">
        <v>83</v>
      </c>
      <c r="D92" s="38" t="s">
        <v>22</v>
      </c>
      <c r="E92" s="39"/>
      <c r="F92" s="40" t="s">
        <v>181</v>
      </c>
      <c r="G92" s="41" t="s">
        <v>138</v>
      </c>
      <c r="H92" s="42" t="s">
        <v>146</v>
      </c>
      <c r="I92" s="35"/>
      <c r="J92" s="42"/>
      <c r="K92" s="35"/>
      <c r="L92" s="42" t="s">
        <v>238</v>
      </c>
      <c r="M92" s="42" t="s">
        <v>311</v>
      </c>
      <c r="N92" s="42" t="s">
        <v>268</v>
      </c>
      <c r="O92" s="29">
        <f>L92*400+M92*100+N92</f>
        <v>2097</v>
      </c>
      <c r="P92" s="35">
        <v>100</v>
      </c>
      <c r="Q92" s="29">
        <f>O92*P92</f>
        <v>209700</v>
      </c>
      <c r="R92" s="26">
        <f>Q92*0.01%</f>
        <v>20.970000000000002</v>
      </c>
      <c r="S92" s="26">
        <f t="shared" si="13"/>
        <v>18.873000000000001</v>
      </c>
      <c r="T92" s="27">
        <f t="shared" si="14"/>
        <v>2.0970000000000013</v>
      </c>
      <c r="U92" s="43"/>
      <c r="V92" s="44"/>
      <c r="W92" s="44"/>
      <c r="X92" s="44"/>
    </row>
    <row r="93" spans="1:24" s="45" customFormat="1" ht="21" x14ac:dyDescent="0.45">
      <c r="A93" s="73"/>
      <c r="B93" s="36"/>
      <c r="C93" s="37"/>
      <c r="D93" s="38"/>
      <c r="E93" s="39"/>
      <c r="F93" s="40"/>
      <c r="G93" s="41"/>
      <c r="H93" s="42"/>
      <c r="I93" s="35"/>
      <c r="J93" s="42"/>
      <c r="K93" s="35"/>
      <c r="L93" s="42"/>
      <c r="M93" s="42"/>
      <c r="N93" s="42"/>
      <c r="O93" s="29"/>
      <c r="P93" s="35"/>
      <c r="Q93" s="29"/>
      <c r="R93" s="26"/>
      <c r="S93" s="26"/>
      <c r="T93" s="27"/>
      <c r="U93" s="43"/>
      <c r="V93" s="44"/>
      <c r="W93" s="44"/>
      <c r="X93" s="44"/>
    </row>
    <row r="94" spans="1:24" s="45" customFormat="1" ht="21" x14ac:dyDescent="0.45">
      <c r="A94" s="35">
        <v>54</v>
      </c>
      <c r="B94" s="36" t="s">
        <v>23</v>
      </c>
      <c r="C94" s="37" t="s">
        <v>84</v>
      </c>
      <c r="D94" s="38" t="s">
        <v>22</v>
      </c>
      <c r="E94" s="39">
        <v>3470300135328</v>
      </c>
      <c r="F94" s="40" t="s">
        <v>153</v>
      </c>
      <c r="G94" s="41" t="s">
        <v>138</v>
      </c>
      <c r="H94" s="42" t="s">
        <v>275</v>
      </c>
      <c r="I94" s="35"/>
      <c r="J94" s="42"/>
      <c r="K94" s="35"/>
      <c r="L94" s="42" t="s">
        <v>190</v>
      </c>
      <c r="M94" s="42" t="s">
        <v>311</v>
      </c>
      <c r="N94" s="42" t="s">
        <v>297</v>
      </c>
      <c r="O94" s="29">
        <f>L94*400+M94*100+N94</f>
        <v>4033</v>
      </c>
      <c r="P94" s="35">
        <v>100</v>
      </c>
      <c r="Q94" s="29">
        <f>O94*P94</f>
        <v>403300</v>
      </c>
      <c r="R94" s="26">
        <f t="shared" ref="R94:R127" si="15">Q94*0.01%</f>
        <v>40.330000000000005</v>
      </c>
      <c r="S94" s="26">
        <f t="shared" ref="S94:S127" si="16">R94*90%</f>
        <v>36.297000000000004</v>
      </c>
      <c r="T94" s="27">
        <f t="shared" ref="T94:T127" si="17">R94-S94</f>
        <v>4.0330000000000013</v>
      </c>
      <c r="U94" s="43"/>
      <c r="V94" s="44"/>
      <c r="W94" s="44"/>
      <c r="X94" s="44"/>
    </row>
    <row r="95" spans="1:24" s="45" customFormat="1" ht="21.75" x14ac:dyDescent="0.45">
      <c r="A95" s="71">
        <v>55</v>
      </c>
      <c r="B95" s="36" t="s">
        <v>20</v>
      </c>
      <c r="C95" s="37" t="s">
        <v>85</v>
      </c>
      <c r="D95" s="38" t="s">
        <v>22</v>
      </c>
      <c r="E95" s="33" t="s">
        <v>358</v>
      </c>
      <c r="F95" s="40" t="s">
        <v>182</v>
      </c>
      <c r="G95" s="41" t="s">
        <v>137</v>
      </c>
      <c r="H95" s="42" t="s">
        <v>276</v>
      </c>
      <c r="I95" s="35"/>
      <c r="J95" s="42" t="s">
        <v>309</v>
      </c>
      <c r="K95" s="35"/>
      <c r="L95" s="42" t="s">
        <v>237</v>
      </c>
      <c r="M95" s="42" t="s">
        <v>311</v>
      </c>
      <c r="N95" s="42" t="s">
        <v>231</v>
      </c>
      <c r="O95" s="29">
        <f>L95*400+M95*100+N95</f>
        <v>891</v>
      </c>
      <c r="P95" s="35">
        <v>330</v>
      </c>
      <c r="Q95" s="29">
        <f>O95*P95</f>
        <v>294030</v>
      </c>
      <c r="R95" s="26">
        <f t="shared" si="15"/>
        <v>29.403000000000002</v>
      </c>
      <c r="S95" s="26">
        <f t="shared" si="16"/>
        <v>26.462700000000002</v>
      </c>
      <c r="T95" s="27">
        <f t="shared" si="17"/>
        <v>2.9403000000000006</v>
      </c>
      <c r="U95" s="43"/>
      <c r="V95" s="44"/>
      <c r="W95" s="44"/>
      <c r="X95" s="44"/>
    </row>
    <row r="96" spans="1:24" s="45" customFormat="1" ht="21" x14ac:dyDescent="0.45">
      <c r="A96" s="72"/>
      <c r="B96" s="36"/>
      <c r="C96" s="37"/>
      <c r="D96" s="38"/>
      <c r="E96" s="39"/>
      <c r="F96" s="40"/>
      <c r="G96" s="41" t="s">
        <v>137</v>
      </c>
      <c r="H96" s="42" t="s">
        <v>277</v>
      </c>
      <c r="I96" s="35"/>
      <c r="J96" s="42" t="s">
        <v>259</v>
      </c>
      <c r="K96" s="35"/>
      <c r="L96" s="42" t="s">
        <v>263</v>
      </c>
      <c r="M96" s="42" t="s">
        <v>263</v>
      </c>
      <c r="N96" s="42" t="s">
        <v>280</v>
      </c>
      <c r="O96" s="29">
        <f>L96*400+M96*100+N96</f>
        <v>549</v>
      </c>
      <c r="P96" s="35">
        <v>330</v>
      </c>
      <c r="Q96" s="29">
        <f>O96*P96</f>
        <v>181170</v>
      </c>
      <c r="R96" s="26">
        <f t="shared" si="15"/>
        <v>18.117000000000001</v>
      </c>
      <c r="S96" s="26">
        <f t="shared" si="16"/>
        <v>16.305300000000003</v>
      </c>
      <c r="T96" s="27">
        <f t="shared" si="17"/>
        <v>1.8116999999999983</v>
      </c>
      <c r="U96" s="43"/>
      <c r="V96" s="44"/>
      <c r="W96" s="44"/>
      <c r="X96" s="44"/>
    </row>
    <row r="97" spans="1:24" s="45" customFormat="1" ht="21" x14ac:dyDescent="0.45">
      <c r="A97" s="72"/>
      <c r="B97" s="36"/>
      <c r="C97" s="37"/>
      <c r="D97" s="38"/>
      <c r="E97" s="39"/>
      <c r="F97" s="40"/>
      <c r="G97" s="41" t="s">
        <v>137</v>
      </c>
      <c r="H97" s="42" t="s">
        <v>276</v>
      </c>
      <c r="I97" s="35"/>
      <c r="J97" s="42" t="s">
        <v>199</v>
      </c>
      <c r="K97" s="35"/>
      <c r="L97" s="42" t="s">
        <v>263</v>
      </c>
      <c r="M97" s="42" t="s">
        <v>307</v>
      </c>
      <c r="N97" s="42" t="s">
        <v>245</v>
      </c>
      <c r="O97" s="29">
        <f>L97*400+M97*100+N97</f>
        <v>716</v>
      </c>
      <c r="P97" s="35">
        <v>330</v>
      </c>
      <c r="Q97" s="29">
        <f>O97*P97</f>
        <v>236280</v>
      </c>
      <c r="R97" s="26">
        <f t="shared" si="15"/>
        <v>23.628</v>
      </c>
      <c r="S97" s="26">
        <f t="shared" si="16"/>
        <v>21.2652</v>
      </c>
      <c r="T97" s="27">
        <f t="shared" si="17"/>
        <v>2.3628</v>
      </c>
      <c r="U97" s="43"/>
      <c r="V97" s="44"/>
      <c r="W97" s="44"/>
      <c r="X97" s="44"/>
    </row>
    <row r="98" spans="1:24" s="45" customFormat="1" ht="21" x14ac:dyDescent="0.45">
      <c r="A98" s="73"/>
      <c r="B98" s="36"/>
      <c r="C98" s="37"/>
      <c r="D98" s="38"/>
      <c r="E98" s="39"/>
      <c r="F98" s="40"/>
      <c r="G98" s="41"/>
      <c r="H98" s="42"/>
      <c r="I98" s="35"/>
      <c r="J98" s="42"/>
      <c r="K98" s="35"/>
      <c r="L98" s="42"/>
      <c r="M98" s="42"/>
      <c r="N98" s="42"/>
      <c r="O98" s="29"/>
      <c r="P98" s="35"/>
      <c r="Q98" s="29">
        <f>SUM(Q95:Q97)</f>
        <v>711480</v>
      </c>
      <c r="R98" s="26">
        <f t="shared" si="15"/>
        <v>71.14800000000001</v>
      </c>
      <c r="S98" s="26">
        <f t="shared" si="16"/>
        <v>64.033200000000008</v>
      </c>
      <c r="T98" s="27">
        <f t="shared" si="17"/>
        <v>7.1148000000000025</v>
      </c>
      <c r="U98" s="43"/>
      <c r="V98" s="44"/>
      <c r="W98" s="44"/>
      <c r="X98" s="44"/>
    </row>
    <row r="99" spans="1:24" s="45" customFormat="1" ht="21.75" x14ac:dyDescent="0.45">
      <c r="A99" s="35">
        <v>56</v>
      </c>
      <c r="B99" s="36" t="s">
        <v>20</v>
      </c>
      <c r="C99" s="37" t="s">
        <v>86</v>
      </c>
      <c r="D99" s="38" t="s">
        <v>87</v>
      </c>
      <c r="E99" s="33" t="s">
        <v>359</v>
      </c>
      <c r="F99" s="40" t="s">
        <v>183</v>
      </c>
      <c r="G99" s="41" t="s">
        <v>137</v>
      </c>
      <c r="H99" s="42" t="s">
        <v>246</v>
      </c>
      <c r="I99" s="35"/>
      <c r="J99" s="42" t="s">
        <v>310</v>
      </c>
      <c r="K99" s="35"/>
      <c r="L99" s="42" t="s">
        <v>263</v>
      </c>
      <c r="M99" s="42" t="s">
        <v>263</v>
      </c>
      <c r="N99" s="42" t="s">
        <v>254</v>
      </c>
      <c r="O99" s="29">
        <f>L99*400+M99*100+N99</f>
        <v>532</v>
      </c>
      <c r="P99" s="35">
        <v>330</v>
      </c>
      <c r="Q99" s="29">
        <f>O99*P99</f>
        <v>175560</v>
      </c>
      <c r="R99" s="26">
        <f t="shared" si="15"/>
        <v>17.556000000000001</v>
      </c>
      <c r="S99" s="26">
        <f t="shared" si="16"/>
        <v>15.800400000000002</v>
      </c>
      <c r="T99" s="27">
        <f t="shared" si="17"/>
        <v>1.7555999999999994</v>
      </c>
      <c r="U99" s="43"/>
      <c r="V99" s="44"/>
      <c r="W99" s="44"/>
      <c r="X99" s="44"/>
    </row>
    <row r="100" spans="1:24" s="45" customFormat="1" ht="21" x14ac:dyDescent="0.45">
      <c r="A100" s="35">
        <v>57</v>
      </c>
      <c r="B100" s="36" t="s">
        <v>23</v>
      </c>
      <c r="C100" s="37" t="s">
        <v>88</v>
      </c>
      <c r="D100" s="38" t="s">
        <v>31</v>
      </c>
      <c r="E100" s="39"/>
      <c r="F100" s="40" t="s">
        <v>184</v>
      </c>
      <c r="G100" s="41" t="s">
        <v>138</v>
      </c>
      <c r="H100" s="42" t="s">
        <v>278</v>
      </c>
      <c r="I100" s="35"/>
      <c r="J100" s="42"/>
      <c r="K100" s="35"/>
      <c r="L100" s="42" t="s">
        <v>311</v>
      </c>
      <c r="M100" s="42" t="s">
        <v>307</v>
      </c>
      <c r="N100" s="42" t="s">
        <v>284</v>
      </c>
      <c r="O100" s="29">
        <f>L100*400+M100*100+N100</f>
        <v>353</v>
      </c>
      <c r="P100" s="35">
        <v>330</v>
      </c>
      <c r="Q100" s="29">
        <f>O100*P100</f>
        <v>116490</v>
      </c>
      <c r="R100" s="26">
        <f t="shared" si="15"/>
        <v>11.649000000000001</v>
      </c>
      <c r="S100" s="26">
        <f t="shared" si="16"/>
        <v>10.484100000000002</v>
      </c>
      <c r="T100" s="27">
        <f t="shared" si="17"/>
        <v>1.1648999999999994</v>
      </c>
      <c r="U100" s="43"/>
      <c r="V100" s="44"/>
      <c r="W100" s="44"/>
      <c r="X100" s="44"/>
    </row>
    <row r="101" spans="1:24" s="45" customFormat="1" ht="21" x14ac:dyDescent="0.45">
      <c r="A101" s="71">
        <v>58</v>
      </c>
      <c r="B101" s="36" t="s">
        <v>23</v>
      </c>
      <c r="C101" s="37" t="s">
        <v>89</v>
      </c>
      <c r="D101" s="38" t="s">
        <v>31</v>
      </c>
      <c r="E101" s="39">
        <v>3470300129247</v>
      </c>
      <c r="F101" s="40" t="s">
        <v>185</v>
      </c>
      <c r="G101" s="41" t="s">
        <v>138</v>
      </c>
      <c r="H101" s="42" t="s">
        <v>279</v>
      </c>
      <c r="I101" s="35"/>
      <c r="J101" s="42"/>
      <c r="K101" s="35"/>
      <c r="L101" s="42" t="s">
        <v>272</v>
      </c>
      <c r="M101" s="42" t="s">
        <v>237</v>
      </c>
      <c r="N101" s="42" t="s">
        <v>297</v>
      </c>
      <c r="O101" s="29">
        <f>L101*400+M101*100+N101</f>
        <v>5033</v>
      </c>
      <c r="P101" s="35">
        <v>130</v>
      </c>
      <c r="Q101" s="29">
        <f>O101*P101</f>
        <v>654290</v>
      </c>
      <c r="R101" s="26">
        <f t="shared" si="15"/>
        <v>65.429000000000002</v>
      </c>
      <c r="S101" s="26">
        <f t="shared" si="16"/>
        <v>58.886100000000006</v>
      </c>
      <c r="T101" s="27">
        <f t="shared" si="17"/>
        <v>6.5428999999999959</v>
      </c>
      <c r="U101" s="43"/>
      <c r="V101" s="44"/>
      <c r="W101" s="44"/>
      <c r="X101" s="44"/>
    </row>
    <row r="102" spans="1:24" s="45" customFormat="1" ht="21" x14ac:dyDescent="0.45">
      <c r="A102" s="72"/>
      <c r="B102" s="83" t="s">
        <v>403</v>
      </c>
      <c r="C102" s="84"/>
      <c r="D102" s="85"/>
      <c r="E102" s="39"/>
      <c r="F102" s="40" t="s">
        <v>185</v>
      </c>
      <c r="G102" s="41" t="s">
        <v>138</v>
      </c>
      <c r="H102" s="42" t="s">
        <v>280</v>
      </c>
      <c r="I102" s="35"/>
      <c r="J102" s="42"/>
      <c r="K102" s="35"/>
      <c r="L102" s="42" t="s">
        <v>307</v>
      </c>
      <c r="M102" s="42" t="s">
        <v>307</v>
      </c>
      <c r="N102" s="42" t="s">
        <v>311</v>
      </c>
      <c r="O102" s="29">
        <f>L102*400+M102*100+N102</f>
        <v>1500</v>
      </c>
      <c r="P102" s="35">
        <v>190</v>
      </c>
      <c r="Q102" s="29">
        <f>O102*P102</f>
        <v>285000</v>
      </c>
      <c r="R102" s="26">
        <f t="shared" si="15"/>
        <v>28.5</v>
      </c>
      <c r="S102" s="26">
        <f t="shared" si="16"/>
        <v>25.650000000000002</v>
      </c>
      <c r="T102" s="27">
        <f t="shared" si="17"/>
        <v>2.8499999999999979</v>
      </c>
      <c r="U102" s="43"/>
      <c r="V102" s="44"/>
      <c r="W102" s="44"/>
      <c r="X102" s="44"/>
    </row>
    <row r="103" spans="1:24" s="45" customFormat="1" ht="21" x14ac:dyDescent="0.45">
      <c r="A103" s="73"/>
      <c r="B103" s="83"/>
      <c r="C103" s="84"/>
      <c r="D103" s="85"/>
      <c r="E103" s="39"/>
      <c r="F103" s="40"/>
      <c r="G103" s="41"/>
      <c r="H103" s="42"/>
      <c r="I103" s="35"/>
      <c r="J103" s="42"/>
      <c r="K103" s="35"/>
      <c r="L103" s="42"/>
      <c r="M103" s="42"/>
      <c r="N103" s="42"/>
      <c r="O103" s="29"/>
      <c r="P103" s="35"/>
      <c r="Q103" s="29">
        <f>SUM(Q101:Q102)</f>
        <v>939290</v>
      </c>
      <c r="R103" s="26">
        <f t="shared" si="15"/>
        <v>93.929000000000002</v>
      </c>
      <c r="S103" s="26">
        <f t="shared" si="16"/>
        <v>84.536100000000005</v>
      </c>
      <c r="T103" s="27">
        <f t="shared" si="17"/>
        <v>9.3928999999999974</v>
      </c>
      <c r="U103" s="43"/>
      <c r="V103" s="44"/>
      <c r="W103" s="44"/>
      <c r="X103" s="44"/>
    </row>
    <row r="104" spans="1:24" s="45" customFormat="1" ht="21.75" x14ac:dyDescent="0.45">
      <c r="A104" s="35">
        <v>59</v>
      </c>
      <c r="B104" s="36" t="s">
        <v>23</v>
      </c>
      <c r="C104" s="37" t="s">
        <v>90</v>
      </c>
      <c r="D104" s="38" t="s">
        <v>91</v>
      </c>
      <c r="E104" s="33" t="s">
        <v>360</v>
      </c>
      <c r="F104" s="40" t="s">
        <v>186</v>
      </c>
      <c r="G104" s="41" t="s">
        <v>137</v>
      </c>
      <c r="H104" s="42" t="s">
        <v>274</v>
      </c>
      <c r="I104" s="35"/>
      <c r="J104" s="42" t="s">
        <v>237</v>
      </c>
      <c r="K104" s="35"/>
      <c r="L104" s="42" t="s">
        <v>307</v>
      </c>
      <c r="M104" s="42" t="s">
        <v>307</v>
      </c>
      <c r="N104" s="42" t="s">
        <v>289</v>
      </c>
      <c r="O104" s="29">
        <f t="shared" ref="O104:O111" si="18">L104*400+M104*100+N104</f>
        <v>1506</v>
      </c>
      <c r="P104" s="35">
        <v>330</v>
      </c>
      <c r="Q104" s="29">
        <f t="shared" ref="Q104:Q111" si="19">O104*P104</f>
        <v>496980</v>
      </c>
      <c r="R104" s="26">
        <f t="shared" si="15"/>
        <v>49.698</v>
      </c>
      <c r="S104" s="26">
        <f t="shared" si="16"/>
        <v>44.728200000000001</v>
      </c>
      <c r="T104" s="27">
        <f t="shared" si="17"/>
        <v>4.9697999999999993</v>
      </c>
      <c r="U104" s="43"/>
      <c r="V104" s="44"/>
      <c r="W104" s="44"/>
      <c r="X104" s="44"/>
    </row>
    <row r="105" spans="1:24" s="45" customFormat="1" ht="21" x14ac:dyDescent="0.45">
      <c r="A105" s="35">
        <v>60</v>
      </c>
      <c r="B105" s="36" t="s">
        <v>20</v>
      </c>
      <c r="C105" s="37" t="s">
        <v>92</v>
      </c>
      <c r="D105" s="38" t="s">
        <v>93</v>
      </c>
      <c r="E105" s="39"/>
      <c r="F105" s="40" t="s">
        <v>187</v>
      </c>
      <c r="G105" s="41" t="s">
        <v>138</v>
      </c>
      <c r="H105" s="42" t="s">
        <v>187</v>
      </c>
      <c r="I105" s="35"/>
      <c r="J105" s="42"/>
      <c r="K105" s="35"/>
      <c r="L105" s="42" t="s">
        <v>190</v>
      </c>
      <c r="M105" s="42" t="s">
        <v>263</v>
      </c>
      <c r="N105" s="42" t="s">
        <v>173</v>
      </c>
      <c r="O105" s="29">
        <f t="shared" si="18"/>
        <v>4193</v>
      </c>
      <c r="P105" s="35">
        <v>100</v>
      </c>
      <c r="Q105" s="29">
        <f t="shared" si="19"/>
        <v>419300</v>
      </c>
      <c r="R105" s="26">
        <f t="shared" si="15"/>
        <v>41.93</v>
      </c>
      <c r="S105" s="26">
        <f t="shared" si="16"/>
        <v>37.737000000000002</v>
      </c>
      <c r="T105" s="27">
        <f t="shared" si="17"/>
        <v>4.1929999999999978</v>
      </c>
      <c r="U105" s="43"/>
      <c r="V105" s="44"/>
      <c r="W105" s="44"/>
      <c r="X105" s="44"/>
    </row>
    <row r="106" spans="1:24" s="45" customFormat="1" ht="24" thickBot="1" x14ac:dyDescent="0.5">
      <c r="A106" s="71">
        <v>61</v>
      </c>
      <c r="B106" s="36" t="s">
        <v>20</v>
      </c>
      <c r="C106" s="37" t="s">
        <v>94</v>
      </c>
      <c r="D106" s="38" t="s">
        <v>407</v>
      </c>
      <c r="E106" s="63" t="s">
        <v>408</v>
      </c>
      <c r="F106" s="40" t="s">
        <v>188</v>
      </c>
      <c r="G106" s="41" t="s">
        <v>138</v>
      </c>
      <c r="H106" s="42" t="s">
        <v>281</v>
      </c>
      <c r="I106" s="35"/>
      <c r="J106" s="42"/>
      <c r="K106" s="35"/>
      <c r="L106" s="42" t="s">
        <v>228</v>
      </c>
      <c r="M106" s="42" t="s">
        <v>237</v>
      </c>
      <c r="N106" s="42" t="s">
        <v>297</v>
      </c>
      <c r="O106" s="29">
        <f t="shared" si="18"/>
        <v>6233</v>
      </c>
      <c r="P106" s="35">
        <v>100</v>
      </c>
      <c r="Q106" s="29">
        <f t="shared" si="19"/>
        <v>623300</v>
      </c>
      <c r="R106" s="26">
        <f t="shared" si="15"/>
        <v>62.330000000000005</v>
      </c>
      <c r="S106" s="26">
        <f t="shared" si="16"/>
        <v>56.097000000000008</v>
      </c>
      <c r="T106" s="27">
        <f t="shared" si="17"/>
        <v>6.232999999999997</v>
      </c>
      <c r="U106" s="43" t="s">
        <v>406</v>
      </c>
      <c r="V106" s="44"/>
      <c r="W106" s="44"/>
      <c r="X106" s="44"/>
    </row>
    <row r="107" spans="1:24" s="45" customFormat="1" ht="21" x14ac:dyDescent="0.45">
      <c r="A107" s="72"/>
      <c r="B107" s="56" t="s">
        <v>20</v>
      </c>
      <c r="C107" s="53" t="s">
        <v>94</v>
      </c>
      <c r="D107" s="54" t="s">
        <v>407</v>
      </c>
      <c r="E107" s="39"/>
      <c r="F107" s="57" t="s">
        <v>188</v>
      </c>
      <c r="G107" s="41" t="s">
        <v>137</v>
      </c>
      <c r="H107" s="42" t="s">
        <v>251</v>
      </c>
      <c r="I107" s="35"/>
      <c r="J107" s="42" t="s">
        <v>187</v>
      </c>
      <c r="K107" s="35"/>
      <c r="L107" s="42" t="s">
        <v>289</v>
      </c>
      <c r="M107" s="42" t="s">
        <v>237</v>
      </c>
      <c r="N107" s="42" t="s">
        <v>261</v>
      </c>
      <c r="O107" s="29">
        <f t="shared" ref="O107" si="20">L107*400+M107*100+N107</f>
        <v>2655</v>
      </c>
      <c r="P107" s="35">
        <v>100</v>
      </c>
      <c r="Q107" s="29">
        <f t="shared" ref="Q107" si="21">O107*P107</f>
        <v>265500</v>
      </c>
      <c r="R107" s="26">
        <f t="shared" ref="R107:R108" si="22">Q107*0.01%</f>
        <v>26.55</v>
      </c>
      <c r="S107" s="26">
        <f t="shared" ref="S107:S108" si="23">R107*90%</f>
        <v>23.895</v>
      </c>
      <c r="T107" s="27">
        <f t="shared" ref="T107:T108" si="24">R107-S107</f>
        <v>2.6550000000000011</v>
      </c>
      <c r="U107" s="43" t="s">
        <v>406</v>
      </c>
      <c r="V107" s="44"/>
      <c r="W107" s="44"/>
      <c r="X107" s="44"/>
    </row>
    <row r="108" spans="1:24" s="45" customFormat="1" ht="21" x14ac:dyDescent="0.45">
      <c r="A108" s="73"/>
      <c r="B108" s="56"/>
      <c r="C108" s="53"/>
      <c r="D108" s="54"/>
      <c r="E108" s="39"/>
      <c r="F108" s="57"/>
      <c r="G108" s="41"/>
      <c r="H108" s="42"/>
      <c r="I108" s="35"/>
      <c r="J108" s="42"/>
      <c r="K108" s="35"/>
      <c r="L108" s="42"/>
      <c r="M108" s="42"/>
      <c r="N108" s="42"/>
      <c r="O108" s="29"/>
      <c r="P108" s="35"/>
      <c r="Q108" s="29">
        <f>SUM(Q106:Q107)</f>
        <v>888800</v>
      </c>
      <c r="R108" s="26">
        <f t="shared" si="22"/>
        <v>88.88000000000001</v>
      </c>
      <c r="S108" s="26">
        <f t="shared" si="23"/>
        <v>79.992000000000004</v>
      </c>
      <c r="T108" s="27">
        <f t="shared" si="24"/>
        <v>8.8880000000000052</v>
      </c>
      <c r="U108" s="43"/>
      <c r="V108" s="44"/>
      <c r="W108" s="44"/>
      <c r="X108" s="44"/>
    </row>
    <row r="109" spans="1:24" s="45" customFormat="1" ht="21" x14ac:dyDescent="0.45">
      <c r="A109" s="35">
        <v>62</v>
      </c>
      <c r="B109" s="36" t="s">
        <v>23</v>
      </c>
      <c r="C109" s="37" t="s">
        <v>381</v>
      </c>
      <c r="D109" s="38" t="s">
        <v>25</v>
      </c>
      <c r="E109" s="39">
        <v>3470300139170</v>
      </c>
      <c r="F109" s="40" t="s">
        <v>151</v>
      </c>
      <c r="G109" s="41" t="s">
        <v>138</v>
      </c>
      <c r="H109" s="42" t="s">
        <v>238</v>
      </c>
      <c r="I109" s="35"/>
      <c r="J109" s="42"/>
      <c r="K109" s="35"/>
      <c r="L109" s="42" t="s">
        <v>238</v>
      </c>
      <c r="M109" s="42" t="s">
        <v>307</v>
      </c>
      <c r="N109" s="42" t="s">
        <v>317</v>
      </c>
      <c r="O109" s="29">
        <f t="shared" si="18"/>
        <v>2367</v>
      </c>
      <c r="P109" s="35">
        <v>100</v>
      </c>
      <c r="Q109" s="29">
        <f t="shared" si="19"/>
        <v>236700</v>
      </c>
      <c r="R109" s="26">
        <f t="shared" si="15"/>
        <v>23.67</v>
      </c>
      <c r="S109" s="26">
        <f t="shared" si="16"/>
        <v>21.303000000000001</v>
      </c>
      <c r="T109" s="27">
        <f t="shared" si="17"/>
        <v>2.3670000000000009</v>
      </c>
      <c r="U109" s="43"/>
      <c r="V109" s="44"/>
      <c r="W109" s="44"/>
      <c r="X109" s="44"/>
    </row>
    <row r="110" spans="1:24" s="45" customFormat="1" ht="21" x14ac:dyDescent="0.45">
      <c r="A110" s="71">
        <v>63</v>
      </c>
      <c r="B110" s="36" t="s">
        <v>23</v>
      </c>
      <c r="C110" s="37" t="s">
        <v>95</v>
      </c>
      <c r="D110" s="38" t="s">
        <v>96</v>
      </c>
      <c r="E110" s="41" t="s">
        <v>361</v>
      </c>
      <c r="F110" s="40" t="s">
        <v>189</v>
      </c>
      <c r="G110" s="41" t="s">
        <v>138</v>
      </c>
      <c r="H110" s="42" t="s">
        <v>282</v>
      </c>
      <c r="I110" s="35"/>
      <c r="J110" s="42"/>
      <c r="K110" s="35"/>
      <c r="L110" s="42" t="s">
        <v>237</v>
      </c>
      <c r="M110" s="42" t="s">
        <v>307</v>
      </c>
      <c r="N110" s="42" t="s">
        <v>315</v>
      </c>
      <c r="O110" s="29">
        <f t="shared" si="18"/>
        <v>1157</v>
      </c>
      <c r="P110" s="35">
        <v>100</v>
      </c>
      <c r="Q110" s="29">
        <f t="shared" si="19"/>
        <v>115700</v>
      </c>
      <c r="R110" s="26">
        <f t="shared" si="15"/>
        <v>11.57</v>
      </c>
      <c r="S110" s="26">
        <f t="shared" si="16"/>
        <v>10.413</v>
      </c>
      <c r="T110" s="27">
        <f t="shared" si="17"/>
        <v>1.157</v>
      </c>
      <c r="U110" s="43"/>
      <c r="V110" s="44"/>
      <c r="W110" s="44"/>
      <c r="X110" s="44"/>
    </row>
    <row r="111" spans="1:24" s="45" customFormat="1" ht="21" x14ac:dyDescent="0.45">
      <c r="A111" s="72"/>
      <c r="B111" s="36"/>
      <c r="C111" s="37"/>
      <c r="D111" s="38"/>
      <c r="E111" s="39"/>
      <c r="F111" s="40" t="s">
        <v>189</v>
      </c>
      <c r="G111" s="41" t="s">
        <v>138</v>
      </c>
      <c r="H111" s="42" t="s">
        <v>283</v>
      </c>
      <c r="I111" s="35"/>
      <c r="J111" s="42"/>
      <c r="K111" s="35"/>
      <c r="L111" s="42" t="s">
        <v>257</v>
      </c>
      <c r="M111" s="42" t="s">
        <v>311</v>
      </c>
      <c r="N111" s="42" t="s">
        <v>317</v>
      </c>
      <c r="O111" s="29">
        <f t="shared" si="18"/>
        <v>1667</v>
      </c>
      <c r="P111" s="35">
        <v>160</v>
      </c>
      <c r="Q111" s="29">
        <f t="shared" si="19"/>
        <v>266720</v>
      </c>
      <c r="R111" s="26">
        <f t="shared" si="15"/>
        <v>26.672000000000001</v>
      </c>
      <c r="S111" s="26">
        <f t="shared" si="16"/>
        <v>24.004799999999999</v>
      </c>
      <c r="T111" s="27">
        <f t="shared" si="17"/>
        <v>2.6672000000000011</v>
      </c>
      <c r="U111" s="43"/>
      <c r="V111" s="44"/>
      <c r="W111" s="44"/>
      <c r="X111" s="44"/>
    </row>
    <row r="112" spans="1:24" s="45" customFormat="1" ht="21" x14ac:dyDescent="0.45">
      <c r="A112" s="73"/>
      <c r="B112" s="36"/>
      <c r="C112" s="37"/>
      <c r="D112" s="38"/>
      <c r="E112" s="39"/>
      <c r="F112" s="40"/>
      <c r="G112" s="41"/>
      <c r="H112" s="42"/>
      <c r="I112" s="35"/>
      <c r="J112" s="42"/>
      <c r="K112" s="35"/>
      <c r="L112" s="42"/>
      <c r="M112" s="42"/>
      <c r="N112" s="42"/>
      <c r="O112" s="29"/>
      <c r="P112" s="35"/>
      <c r="Q112" s="29">
        <f>SUM(Q110:Q111)</f>
        <v>382420</v>
      </c>
      <c r="R112" s="26">
        <f t="shared" si="15"/>
        <v>38.242000000000004</v>
      </c>
      <c r="S112" s="26">
        <f t="shared" si="16"/>
        <v>34.417800000000007</v>
      </c>
      <c r="T112" s="27">
        <f t="shared" si="17"/>
        <v>3.8241999999999976</v>
      </c>
      <c r="U112" s="43"/>
      <c r="V112" s="44"/>
      <c r="W112" s="44"/>
      <c r="X112" s="44"/>
    </row>
    <row r="113" spans="1:24" s="45" customFormat="1" ht="21" x14ac:dyDescent="0.45">
      <c r="A113" s="35">
        <v>64</v>
      </c>
      <c r="B113" s="36" t="s">
        <v>23</v>
      </c>
      <c r="C113" s="37" t="s">
        <v>97</v>
      </c>
      <c r="D113" s="38" t="s">
        <v>96</v>
      </c>
      <c r="E113" s="39">
        <v>3470300129701</v>
      </c>
      <c r="F113" s="40" t="s">
        <v>189</v>
      </c>
      <c r="G113" s="41" t="s">
        <v>138</v>
      </c>
      <c r="H113" s="42" t="s">
        <v>284</v>
      </c>
      <c r="I113" s="35"/>
      <c r="J113" s="42"/>
      <c r="K113" s="35"/>
      <c r="L113" s="42" t="s">
        <v>249</v>
      </c>
      <c r="M113" s="42" t="s">
        <v>263</v>
      </c>
      <c r="N113" s="42" t="s">
        <v>279</v>
      </c>
      <c r="O113" s="29">
        <f t="shared" ref="O113:O124" si="25">L113*400+M113*100+N113</f>
        <v>2947</v>
      </c>
      <c r="P113" s="35">
        <v>190</v>
      </c>
      <c r="Q113" s="29">
        <f t="shared" ref="Q113:Q124" si="26">O113*P113</f>
        <v>559930</v>
      </c>
      <c r="R113" s="26">
        <f t="shared" si="15"/>
        <v>55.993000000000002</v>
      </c>
      <c r="S113" s="26">
        <f t="shared" si="16"/>
        <v>50.393700000000003</v>
      </c>
      <c r="T113" s="27">
        <f t="shared" si="17"/>
        <v>5.5992999999999995</v>
      </c>
      <c r="U113" s="43"/>
      <c r="V113" s="44"/>
      <c r="W113" s="44"/>
      <c r="X113" s="44"/>
    </row>
    <row r="114" spans="1:24" s="45" customFormat="1" ht="21" x14ac:dyDescent="0.45">
      <c r="A114" s="35">
        <v>65</v>
      </c>
      <c r="B114" s="36" t="s">
        <v>23</v>
      </c>
      <c r="C114" s="37" t="s">
        <v>98</v>
      </c>
      <c r="D114" s="38" t="s">
        <v>22</v>
      </c>
      <c r="E114" s="39"/>
      <c r="F114" s="40" t="s">
        <v>190</v>
      </c>
      <c r="G114" s="41" t="s">
        <v>138</v>
      </c>
      <c r="H114" s="42" t="s">
        <v>285</v>
      </c>
      <c r="I114" s="35"/>
      <c r="J114" s="42"/>
      <c r="K114" s="35"/>
      <c r="L114" s="42" t="s">
        <v>289</v>
      </c>
      <c r="M114" s="42" t="s">
        <v>311</v>
      </c>
      <c r="N114" s="42" t="s">
        <v>250</v>
      </c>
      <c r="O114" s="29">
        <f t="shared" si="25"/>
        <v>2413</v>
      </c>
      <c r="P114" s="35">
        <v>180</v>
      </c>
      <c r="Q114" s="29">
        <f t="shared" si="26"/>
        <v>434340</v>
      </c>
      <c r="R114" s="26">
        <f t="shared" si="15"/>
        <v>43.434000000000005</v>
      </c>
      <c r="S114" s="26">
        <f t="shared" si="16"/>
        <v>39.090600000000002</v>
      </c>
      <c r="T114" s="27">
        <f t="shared" si="17"/>
        <v>4.3434000000000026</v>
      </c>
      <c r="U114" s="43"/>
      <c r="V114" s="44"/>
      <c r="W114" s="44"/>
      <c r="X114" s="44"/>
    </row>
    <row r="115" spans="1:24" s="45" customFormat="1" ht="21" x14ac:dyDescent="0.45">
      <c r="A115" s="35">
        <v>66</v>
      </c>
      <c r="B115" s="36" t="s">
        <v>23</v>
      </c>
      <c r="C115" s="37" t="s">
        <v>99</v>
      </c>
      <c r="D115" s="38" t="s">
        <v>100</v>
      </c>
      <c r="E115" s="58" t="s">
        <v>362</v>
      </c>
      <c r="F115" s="40" t="s">
        <v>191</v>
      </c>
      <c r="G115" s="41" t="s">
        <v>137</v>
      </c>
      <c r="H115" s="42" t="s">
        <v>246</v>
      </c>
      <c r="I115" s="35"/>
      <c r="J115" s="42" t="s">
        <v>257</v>
      </c>
      <c r="K115" s="35"/>
      <c r="L115" s="42" t="s">
        <v>289</v>
      </c>
      <c r="M115" s="42" t="s">
        <v>307</v>
      </c>
      <c r="N115" s="42" t="s">
        <v>223</v>
      </c>
      <c r="O115" s="29">
        <f t="shared" si="25"/>
        <v>2778</v>
      </c>
      <c r="P115" s="35">
        <v>330</v>
      </c>
      <c r="Q115" s="29">
        <f t="shared" si="26"/>
        <v>916740</v>
      </c>
      <c r="R115" s="26">
        <f t="shared" si="15"/>
        <v>91.674000000000007</v>
      </c>
      <c r="S115" s="26">
        <f t="shared" si="16"/>
        <v>82.506600000000006</v>
      </c>
      <c r="T115" s="27">
        <f t="shared" si="17"/>
        <v>9.1674000000000007</v>
      </c>
      <c r="U115" s="43"/>
      <c r="V115" s="44"/>
      <c r="W115" s="44"/>
      <c r="X115" s="44"/>
    </row>
    <row r="116" spans="1:24" s="45" customFormat="1" ht="21" x14ac:dyDescent="0.45">
      <c r="A116" s="35">
        <v>67</v>
      </c>
      <c r="B116" s="36" t="s">
        <v>20</v>
      </c>
      <c r="C116" s="37" t="s">
        <v>101</v>
      </c>
      <c r="D116" s="38" t="s">
        <v>102</v>
      </c>
      <c r="E116" s="39">
        <v>3400800222882</v>
      </c>
      <c r="F116" s="40" t="s">
        <v>192</v>
      </c>
      <c r="G116" s="41" t="s">
        <v>138</v>
      </c>
      <c r="H116" s="42" t="s">
        <v>286</v>
      </c>
      <c r="I116" s="35"/>
      <c r="J116" s="42"/>
      <c r="K116" s="35"/>
      <c r="L116" s="42" t="s">
        <v>263</v>
      </c>
      <c r="M116" s="42" t="s">
        <v>307</v>
      </c>
      <c r="N116" s="42" t="s">
        <v>271</v>
      </c>
      <c r="O116" s="29">
        <f t="shared" si="25"/>
        <v>717</v>
      </c>
      <c r="P116" s="35">
        <v>100</v>
      </c>
      <c r="Q116" s="29">
        <f t="shared" si="26"/>
        <v>71700</v>
      </c>
      <c r="R116" s="26">
        <f t="shared" si="15"/>
        <v>7.17</v>
      </c>
      <c r="S116" s="26">
        <f t="shared" si="16"/>
        <v>6.4530000000000003</v>
      </c>
      <c r="T116" s="27">
        <f t="shared" si="17"/>
        <v>0.71699999999999964</v>
      </c>
      <c r="U116" s="43"/>
      <c r="V116" s="44"/>
      <c r="W116" s="44"/>
      <c r="X116" s="44"/>
    </row>
    <row r="117" spans="1:24" s="45" customFormat="1" ht="21" x14ac:dyDescent="0.45">
      <c r="A117" s="35">
        <v>68</v>
      </c>
      <c r="B117" s="36" t="s">
        <v>23</v>
      </c>
      <c r="C117" s="37" t="s">
        <v>103</v>
      </c>
      <c r="D117" s="38" t="s">
        <v>22</v>
      </c>
      <c r="E117" s="39"/>
      <c r="F117" s="40" t="s">
        <v>193</v>
      </c>
      <c r="G117" s="41" t="s">
        <v>138</v>
      </c>
      <c r="H117" s="42" t="s">
        <v>287</v>
      </c>
      <c r="I117" s="35"/>
      <c r="J117" s="42"/>
      <c r="K117" s="35"/>
      <c r="L117" s="42" t="s">
        <v>228</v>
      </c>
      <c r="M117" s="42" t="s">
        <v>311</v>
      </c>
      <c r="N117" s="42" t="s">
        <v>228</v>
      </c>
      <c r="O117" s="29">
        <f t="shared" si="25"/>
        <v>6015</v>
      </c>
      <c r="P117" s="35">
        <v>100</v>
      </c>
      <c r="Q117" s="29">
        <f t="shared" si="26"/>
        <v>601500</v>
      </c>
      <c r="R117" s="26">
        <f t="shared" si="15"/>
        <v>60.150000000000006</v>
      </c>
      <c r="S117" s="26">
        <f t="shared" si="16"/>
        <v>54.135000000000005</v>
      </c>
      <c r="T117" s="27">
        <f t="shared" si="17"/>
        <v>6.0150000000000006</v>
      </c>
      <c r="U117" s="43"/>
      <c r="V117" s="44"/>
      <c r="W117" s="44"/>
      <c r="X117" s="44"/>
    </row>
    <row r="118" spans="1:24" s="45" customFormat="1" ht="21" x14ac:dyDescent="0.45">
      <c r="A118" s="35">
        <v>69</v>
      </c>
      <c r="B118" s="36" t="s">
        <v>23</v>
      </c>
      <c r="C118" s="37" t="s">
        <v>328</v>
      </c>
      <c r="D118" s="38" t="s">
        <v>22</v>
      </c>
      <c r="E118" s="39"/>
      <c r="F118" s="40"/>
      <c r="G118" s="41" t="s">
        <v>322</v>
      </c>
      <c r="H118" s="42" t="s">
        <v>329</v>
      </c>
      <c r="I118" s="35"/>
      <c r="J118" s="42"/>
      <c r="K118" s="35"/>
      <c r="L118" s="42" t="s">
        <v>289</v>
      </c>
      <c r="M118" s="42" t="s">
        <v>237</v>
      </c>
      <c r="N118" s="42" t="s">
        <v>235</v>
      </c>
      <c r="O118" s="29">
        <f t="shared" si="25"/>
        <v>2640</v>
      </c>
      <c r="P118" s="35">
        <v>330</v>
      </c>
      <c r="Q118" s="29">
        <f t="shared" si="26"/>
        <v>871200</v>
      </c>
      <c r="R118" s="26">
        <f t="shared" si="15"/>
        <v>87.12</v>
      </c>
      <c r="S118" s="26">
        <f t="shared" si="16"/>
        <v>78.408000000000001</v>
      </c>
      <c r="T118" s="27">
        <f t="shared" si="17"/>
        <v>8.7120000000000033</v>
      </c>
      <c r="U118" s="43"/>
      <c r="V118" s="44"/>
      <c r="W118" s="44"/>
      <c r="X118" s="44"/>
    </row>
    <row r="119" spans="1:24" s="45" customFormat="1" ht="21" x14ac:dyDescent="0.45">
      <c r="A119" s="35">
        <v>80</v>
      </c>
      <c r="B119" s="36" t="s">
        <v>20</v>
      </c>
      <c r="C119" s="37" t="s">
        <v>104</v>
      </c>
      <c r="D119" s="38" t="s">
        <v>22</v>
      </c>
      <c r="E119" s="39">
        <v>3470300137096</v>
      </c>
      <c r="F119" s="40" t="s">
        <v>194</v>
      </c>
      <c r="G119" s="41" t="s">
        <v>138</v>
      </c>
      <c r="H119" s="42" t="s">
        <v>195</v>
      </c>
      <c r="I119" s="35"/>
      <c r="J119" s="42"/>
      <c r="K119" s="35"/>
      <c r="L119" s="42" t="s">
        <v>307</v>
      </c>
      <c r="M119" s="42" t="s">
        <v>263</v>
      </c>
      <c r="N119" s="42" t="s">
        <v>222</v>
      </c>
      <c r="O119" s="29">
        <f t="shared" si="25"/>
        <v>1388</v>
      </c>
      <c r="P119" s="35">
        <v>100</v>
      </c>
      <c r="Q119" s="29">
        <f t="shared" si="26"/>
        <v>138800</v>
      </c>
      <c r="R119" s="26">
        <f t="shared" si="15"/>
        <v>13.88</v>
      </c>
      <c r="S119" s="26">
        <f t="shared" si="16"/>
        <v>12.492000000000001</v>
      </c>
      <c r="T119" s="27">
        <f t="shared" si="17"/>
        <v>1.3879999999999999</v>
      </c>
      <c r="U119" s="43"/>
      <c r="V119" s="44"/>
      <c r="W119" s="44"/>
      <c r="X119" s="44"/>
    </row>
    <row r="120" spans="1:24" s="45" customFormat="1" ht="21" x14ac:dyDescent="0.45">
      <c r="A120" s="35">
        <v>81</v>
      </c>
      <c r="B120" s="36" t="s">
        <v>23</v>
      </c>
      <c r="C120" s="37" t="s">
        <v>105</v>
      </c>
      <c r="D120" s="38" t="s">
        <v>46</v>
      </c>
      <c r="E120" s="39"/>
      <c r="F120" s="40" t="s">
        <v>195</v>
      </c>
      <c r="G120" s="41" t="s">
        <v>138</v>
      </c>
      <c r="H120" s="42" t="s">
        <v>288</v>
      </c>
      <c r="I120" s="35"/>
      <c r="J120" s="42"/>
      <c r="K120" s="35"/>
      <c r="L120" s="42" t="s">
        <v>263</v>
      </c>
      <c r="M120" s="42" t="s">
        <v>311</v>
      </c>
      <c r="N120" s="42" t="s">
        <v>199</v>
      </c>
      <c r="O120" s="29">
        <f t="shared" si="25"/>
        <v>437</v>
      </c>
      <c r="P120" s="35">
        <v>100</v>
      </c>
      <c r="Q120" s="29">
        <f t="shared" si="26"/>
        <v>43700</v>
      </c>
      <c r="R120" s="26">
        <f t="shared" si="15"/>
        <v>4.37</v>
      </c>
      <c r="S120" s="26">
        <f t="shared" si="16"/>
        <v>3.9330000000000003</v>
      </c>
      <c r="T120" s="27">
        <f t="shared" si="17"/>
        <v>0.43699999999999983</v>
      </c>
      <c r="U120" s="43"/>
      <c r="V120" s="44"/>
      <c r="W120" s="44"/>
      <c r="X120" s="44"/>
    </row>
    <row r="121" spans="1:24" s="45" customFormat="1" ht="21" x14ac:dyDescent="0.45">
      <c r="A121" s="35">
        <v>82</v>
      </c>
      <c r="B121" s="36" t="s">
        <v>23</v>
      </c>
      <c r="C121" s="37" t="s">
        <v>363</v>
      </c>
      <c r="D121" s="38" t="s">
        <v>22</v>
      </c>
      <c r="E121" s="39">
        <v>3470300135255</v>
      </c>
      <c r="F121" s="40" t="s">
        <v>196</v>
      </c>
      <c r="G121" s="41" t="s">
        <v>138</v>
      </c>
      <c r="H121" s="42" t="s">
        <v>289</v>
      </c>
      <c r="I121" s="35"/>
      <c r="J121" s="42"/>
      <c r="K121" s="35"/>
      <c r="L121" s="42" t="s">
        <v>187</v>
      </c>
      <c r="M121" s="42" t="s">
        <v>263</v>
      </c>
      <c r="N121" s="42" t="s">
        <v>310</v>
      </c>
      <c r="O121" s="29">
        <f t="shared" si="25"/>
        <v>8523</v>
      </c>
      <c r="P121" s="35">
        <v>100</v>
      </c>
      <c r="Q121" s="29">
        <f t="shared" si="26"/>
        <v>852300</v>
      </c>
      <c r="R121" s="26">
        <f t="shared" si="15"/>
        <v>85.23</v>
      </c>
      <c r="S121" s="26">
        <f t="shared" si="16"/>
        <v>76.707000000000008</v>
      </c>
      <c r="T121" s="27">
        <f t="shared" si="17"/>
        <v>8.5229999999999961</v>
      </c>
      <c r="U121" s="43"/>
      <c r="V121" s="44"/>
      <c r="W121" s="44"/>
      <c r="X121" s="44"/>
    </row>
    <row r="122" spans="1:24" s="45" customFormat="1" ht="21" x14ac:dyDescent="0.45">
      <c r="A122" s="35">
        <v>83</v>
      </c>
      <c r="B122" s="36" t="s">
        <v>23</v>
      </c>
      <c r="C122" s="37" t="s">
        <v>364</v>
      </c>
      <c r="D122" s="38" t="s">
        <v>22</v>
      </c>
      <c r="E122" s="39">
        <v>3470300143037</v>
      </c>
      <c r="F122" s="40" t="s">
        <v>197</v>
      </c>
      <c r="G122" s="41" t="s">
        <v>138</v>
      </c>
      <c r="H122" s="42" t="s">
        <v>199</v>
      </c>
      <c r="I122" s="35"/>
      <c r="J122" s="42"/>
      <c r="K122" s="35"/>
      <c r="L122" s="42" t="s">
        <v>215</v>
      </c>
      <c r="M122" s="42" t="s">
        <v>237</v>
      </c>
      <c r="N122" s="42" t="s">
        <v>288</v>
      </c>
      <c r="O122" s="29">
        <f t="shared" si="25"/>
        <v>4677</v>
      </c>
      <c r="P122" s="35">
        <v>100</v>
      </c>
      <c r="Q122" s="29">
        <f t="shared" si="26"/>
        <v>467700</v>
      </c>
      <c r="R122" s="26">
        <f t="shared" si="15"/>
        <v>46.77</v>
      </c>
      <c r="S122" s="26">
        <f t="shared" si="16"/>
        <v>42.093000000000004</v>
      </c>
      <c r="T122" s="27">
        <f t="shared" si="17"/>
        <v>4.6769999999999996</v>
      </c>
      <c r="U122" s="43"/>
      <c r="V122" s="44"/>
      <c r="W122" s="44"/>
      <c r="X122" s="44"/>
    </row>
    <row r="123" spans="1:24" s="45" customFormat="1" ht="21.75" x14ac:dyDescent="0.45">
      <c r="A123" s="71">
        <v>84</v>
      </c>
      <c r="B123" s="36" t="s">
        <v>20</v>
      </c>
      <c r="C123" s="37" t="s">
        <v>106</v>
      </c>
      <c r="D123" s="38" t="s">
        <v>46</v>
      </c>
      <c r="E123" s="33" t="s">
        <v>365</v>
      </c>
      <c r="F123" s="40" t="s">
        <v>139</v>
      </c>
      <c r="G123" s="41" t="s">
        <v>137</v>
      </c>
      <c r="H123" s="42" t="s">
        <v>246</v>
      </c>
      <c r="I123" s="35"/>
      <c r="J123" s="42" t="s">
        <v>279</v>
      </c>
      <c r="K123" s="35"/>
      <c r="L123" s="42" t="s">
        <v>238</v>
      </c>
      <c r="M123" s="42" t="s">
        <v>237</v>
      </c>
      <c r="N123" s="42" t="s">
        <v>321</v>
      </c>
      <c r="O123" s="29">
        <f t="shared" si="25"/>
        <v>2265</v>
      </c>
      <c r="P123" s="35">
        <v>330</v>
      </c>
      <c r="Q123" s="29">
        <f t="shared" si="26"/>
        <v>747450</v>
      </c>
      <c r="R123" s="26">
        <f t="shared" si="15"/>
        <v>74.745000000000005</v>
      </c>
      <c r="S123" s="26">
        <f t="shared" si="16"/>
        <v>67.270500000000013</v>
      </c>
      <c r="T123" s="27">
        <f t="shared" si="17"/>
        <v>7.4744999999999919</v>
      </c>
      <c r="U123" s="43"/>
      <c r="V123" s="44"/>
      <c r="W123" s="44"/>
      <c r="X123" s="44"/>
    </row>
    <row r="124" spans="1:24" s="45" customFormat="1" ht="21" x14ac:dyDescent="0.45">
      <c r="A124" s="72"/>
      <c r="B124" s="36"/>
      <c r="C124" s="37"/>
      <c r="D124" s="38"/>
      <c r="E124" s="39"/>
      <c r="F124" s="40"/>
      <c r="G124" s="41" t="s">
        <v>137</v>
      </c>
      <c r="H124" s="42" t="s">
        <v>248</v>
      </c>
      <c r="I124" s="35"/>
      <c r="J124" s="42" t="s">
        <v>255</v>
      </c>
      <c r="K124" s="35"/>
      <c r="L124" s="42" t="s">
        <v>238</v>
      </c>
      <c r="M124" s="42" t="s">
        <v>311</v>
      </c>
      <c r="N124" s="42" t="s">
        <v>271</v>
      </c>
      <c r="O124" s="29">
        <f t="shared" si="25"/>
        <v>2017</v>
      </c>
      <c r="P124" s="35">
        <v>330</v>
      </c>
      <c r="Q124" s="29">
        <f t="shared" si="26"/>
        <v>665610</v>
      </c>
      <c r="R124" s="26">
        <f t="shared" si="15"/>
        <v>66.561000000000007</v>
      </c>
      <c r="S124" s="26">
        <f t="shared" si="16"/>
        <v>59.904900000000005</v>
      </c>
      <c r="T124" s="27">
        <f t="shared" si="17"/>
        <v>6.6561000000000021</v>
      </c>
      <c r="U124" s="43"/>
      <c r="V124" s="44"/>
      <c r="W124" s="44"/>
      <c r="X124" s="44"/>
    </row>
    <row r="125" spans="1:24" s="45" customFormat="1" ht="21" x14ac:dyDescent="0.45">
      <c r="A125" s="73"/>
      <c r="B125" s="36"/>
      <c r="C125" s="37"/>
      <c r="D125" s="38"/>
      <c r="E125" s="39"/>
      <c r="F125" s="40"/>
      <c r="G125" s="41"/>
      <c r="H125" s="42"/>
      <c r="I125" s="35"/>
      <c r="J125" s="42"/>
      <c r="K125" s="35"/>
      <c r="L125" s="42"/>
      <c r="M125" s="42"/>
      <c r="N125" s="42"/>
      <c r="O125" s="29"/>
      <c r="P125" s="35"/>
      <c r="Q125" s="29">
        <f>SUM(Q123:Q124)</f>
        <v>1413060</v>
      </c>
      <c r="R125" s="26">
        <f t="shared" si="15"/>
        <v>141.30600000000001</v>
      </c>
      <c r="S125" s="26">
        <f t="shared" si="16"/>
        <v>127.17540000000001</v>
      </c>
      <c r="T125" s="27">
        <f t="shared" si="17"/>
        <v>14.130600000000001</v>
      </c>
      <c r="U125" s="43"/>
      <c r="V125" s="44"/>
      <c r="W125" s="44"/>
      <c r="X125" s="44"/>
    </row>
    <row r="126" spans="1:24" s="45" customFormat="1" ht="21" x14ac:dyDescent="0.45">
      <c r="A126" s="71">
        <v>85</v>
      </c>
      <c r="B126" s="36" t="s">
        <v>23</v>
      </c>
      <c r="C126" s="37" t="s">
        <v>107</v>
      </c>
      <c r="D126" s="38" t="s">
        <v>108</v>
      </c>
      <c r="E126" s="39">
        <v>3470300128372</v>
      </c>
      <c r="F126" s="40" t="s">
        <v>198</v>
      </c>
      <c r="G126" s="41" t="s">
        <v>138</v>
      </c>
      <c r="H126" s="42" t="s">
        <v>290</v>
      </c>
      <c r="I126" s="35"/>
      <c r="J126" s="42"/>
      <c r="K126" s="35"/>
      <c r="L126" s="42" t="s">
        <v>237</v>
      </c>
      <c r="M126" s="42" t="s">
        <v>307</v>
      </c>
      <c r="N126" s="42" t="s">
        <v>310</v>
      </c>
      <c r="O126" s="29">
        <f>L126*400+M126*100+N126</f>
        <v>1123</v>
      </c>
      <c r="P126" s="35">
        <v>220</v>
      </c>
      <c r="Q126" s="29">
        <f>O126*P126</f>
        <v>247060</v>
      </c>
      <c r="R126" s="26">
        <f t="shared" si="15"/>
        <v>24.706</v>
      </c>
      <c r="S126" s="26">
        <f t="shared" si="16"/>
        <v>22.235399999999998</v>
      </c>
      <c r="T126" s="27">
        <f t="shared" si="17"/>
        <v>2.470600000000001</v>
      </c>
      <c r="U126" s="43"/>
      <c r="V126" s="44"/>
      <c r="W126" s="44"/>
      <c r="X126" s="44"/>
    </row>
    <row r="127" spans="1:24" s="45" customFormat="1" ht="21" x14ac:dyDescent="0.45">
      <c r="A127" s="72"/>
      <c r="B127" s="36"/>
      <c r="C127" s="37"/>
      <c r="D127" s="38"/>
      <c r="E127" s="39"/>
      <c r="F127" s="40" t="s">
        <v>198</v>
      </c>
      <c r="G127" s="41" t="s">
        <v>138</v>
      </c>
      <c r="H127" s="42" t="s">
        <v>291</v>
      </c>
      <c r="I127" s="35"/>
      <c r="J127" s="42"/>
      <c r="K127" s="35"/>
      <c r="L127" s="42" t="s">
        <v>311</v>
      </c>
      <c r="M127" s="42" t="s">
        <v>307</v>
      </c>
      <c r="N127" s="42" t="s">
        <v>317</v>
      </c>
      <c r="O127" s="29">
        <f>L127*400+M127*100+N127</f>
        <v>367</v>
      </c>
      <c r="P127" s="35">
        <v>220</v>
      </c>
      <c r="Q127" s="29">
        <f>O127*P127</f>
        <v>80740</v>
      </c>
      <c r="R127" s="26">
        <f t="shared" si="15"/>
        <v>8.0739999999999998</v>
      </c>
      <c r="S127" s="26">
        <f t="shared" si="16"/>
        <v>7.2666000000000004</v>
      </c>
      <c r="T127" s="27">
        <f t="shared" si="17"/>
        <v>0.80739999999999945</v>
      </c>
      <c r="U127" s="43"/>
      <c r="V127" s="44"/>
      <c r="W127" s="44"/>
      <c r="X127" s="44"/>
    </row>
    <row r="128" spans="1:24" s="45" customFormat="1" ht="21" x14ac:dyDescent="0.45">
      <c r="A128" s="72"/>
      <c r="B128" s="36"/>
      <c r="C128" s="37"/>
      <c r="D128" s="38"/>
      <c r="E128" s="39"/>
      <c r="F128" s="40"/>
      <c r="G128" s="41" t="s">
        <v>331</v>
      </c>
      <c r="H128" s="42" t="s">
        <v>291</v>
      </c>
      <c r="I128" s="35"/>
      <c r="J128" s="42"/>
      <c r="K128" s="35"/>
      <c r="L128" s="42" t="s">
        <v>311</v>
      </c>
      <c r="M128" s="42" t="s">
        <v>307</v>
      </c>
      <c r="N128" s="42" t="s">
        <v>317</v>
      </c>
      <c r="O128" s="29">
        <f>L128*400+M128*100+N128</f>
        <v>367</v>
      </c>
      <c r="P128" s="35">
        <v>330</v>
      </c>
      <c r="Q128" s="29">
        <f>O128*P128</f>
        <v>121110</v>
      </c>
      <c r="R128" s="26">
        <f t="shared" ref="R128:R157" si="27">Q128*0.01%</f>
        <v>12.111000000000001</v>
      </c>
      <c r="S128" s="26">
        <f t="shared" ref="S128:S157" si="28">R128*90%</f>
        <v>10.899900000000001</v>
      </c>
      <c r="T128" s="27">
        <f t="shared" ref="T128:T157" si="29">R128-S128</f>
        <v>1.2111000000000001</v>
      </c>
      <c r="U128" s="43"/>
      <c r="V128" s="44"/>
      <c r="W128" s="44"/>
      <c r="X128" s="44"/>
    </row>
    <row r="129" spans="1:24" s="45" customFormat="1" ht="21" x14ac:dyDescent="0.45">
      <c r="A129" s="73"/>
      <c r="B129" s="36"/>
      <c r="C129" s="37"/>
      <c r="D129" s="38"/>
      <c r="E129" s="39"/>
      <c r="F129" s="40"/>
      <c r="G129" s="41"/>
      <c r="H129" s="42"/>
      <c r="I129" s="35"/>
      <c r="J129" s="42"/>
      <c r="K129" s="35"/>
      <c r="L129" s="42"/>
      <c r="M129" s="42"/>
      <c r="N129" s="42"/>
      <c r="O129" s="29"/>
      <c r="P129" s="35"/>
      <c r="Q129" s="29">
        <f>SUM(Q126:Q128)</f>
        <v>448910</v>
      </c>
      <c r="R129" s="26">
        <f t="shared" si="27"/>
        <v>44.891000000000005</v>
      </c>
      <c r="S129" s="26">
        <f t="shared" si="28"/>
        <v>40.401900000000005</v>
      </c>
      <c r="T129" s="27">
        <f t="shared" si="29"/>
        <v>4.4891000000000005</v>
      </c>
      <c r="U129" s="43"/>
      <c r="V129" s="44"/>
      <c r="W129" s="44"/>
      <c r="X129" s="44"/>
    </row>
    <row r="130" spans="1:24" s="45" customFormat="1" ht="42" x14ac:dyDescent="0.45">
      <c r="A130" s="35">
        <v>86</v>
      </c>
      <c r="B130" s="36" t="s">
        <v>20</v>
      </c>
      <c r="C130" s="37" t="s">
        <v>330</v>
      </c>
      <c r="D130" s="38" t="s">
        <v>22</v>
      </c>
      <c r="E130" s="55" t="s">
        <v>366</v>
      </c>
      <c r="F130" s="40" t="s">
        <v>367</v>
      </c>
      <c r="G130" s="41" t="s">
        <v>331</v>
      </c>
      <c r="H130" s="42" t="s">
        <v>332</v>
      </c>
      <c r="I130" s="35"/>
      <c r="J130" s="42"/>
      <c r="K130" s="35"/>
      <c r="L130" s="42" t="s">
        <v>289</v>
      </c>
      <c r="M130" s="42" t="s">
        <v>237</v>
      </c>
      <c r="N130" s="42" t="s">
        <v>235</v>
      </c>
      <c r="O130" s="29">
        <f>L130*400+M130*100+N130</f>
        <v>2640</v>
      </c>
      <c r="P130" s="35">
        <v>330</v>
      </c>
      <c r="Q130" s="29">
        <f>O130*P130</f>
        <v>871200</v>
      </c>
      <c r="R130" s="26">
        <f t="shared" si="27"/>
        <v>87.12</v>
      </c>
      <c r="S130" s="26">
        <f t="shared" si="28"/>
        <v>78.408000000000001</v>
      </c>
      <c r="T130" s="27">
        <f t="shared" si="29"/>
        <v>8.7120000000000033</v>
      </c>
      <c r="U130" s="43"/>
      <c r="V130" s="44"/>
      <c r="W130" s="44"/>
      <c r="X130" s="44"/>
    </row>
    <row r="131" spans="1:24" s="45" customFormat="1" ht="21" x14ac:dyDescent="0.45">
      <c r="A131" s="35">
        <v>87</v>
      </c>
      <c r="B131" s="36" t="s">
        <v>23</v>
      </c>
      <c r="C131" s="37" t="s">
        <v>109</v>
      </c>
      <c r="D131" s="38" t="s">
        <v>31</v>
      </c>
      <c r="E131" s="39">
        <v>3470300124351</v>
      </c>
      <c r="F131" s="40" t="s">
        <v>199</v>
      </c>
      <c r="G131" s="41" t="s">
        <v>137</v>
      </c>
      <c r="H131" s="42" t="s">
        <v>292</v>
      </c>
      <c r="I131" s="35"/>
      <c r="J131" s="42" t="s">
        <v>257</v>
      </c>
      <c r="K131" s="35"/>
      <c r="L131" s="42" t="s">
        <v>310</v>
      </c>
      <c r="M131" s="42" t="s">
        <v>237</v>
      </c>
      <c r="N131" s="42" t="s">
        <v>271</v>
      </c>
      <c r="O131" s="29">
        <f>L131*400+M131*100+N131</f>
        <v>9417</v>
      </c>
      <c r="P131" s="35">
        <v>330</v>
      </c>
      <c r="Q131" s="29">
        <f>O131*P131</f>
        <v>3107610</v>
      </c>
      <c r="R131" s="26">
        <f t="shared" si="27"/>
        <v>310.76100000000002</v>
      </c>
      <c r="S131" s="26">
        <f t="shared" si="28"/>
        <v>279.68490000000003</v>
      </c>
      <c r="T131" s="27">
        <f t="shared" si="29"/>
        <v>31.076099999999997</v>
      </c>
      <c r="U131" s="43"/>
      <c r="V131" s="44"/>
      <c r="W131" s="44"/>
      <c r="X131" s="44"/>
    </row>
    <row r="132" spans="1:24" s="45" customFormat="1" ht="21.75" x14ac:dyDescent="0.45">
      <c r="A132" s="71">
        <v>88</v>
      </c>
      <c r="B132" s="36" t="s">
        <v>20</v>
      </c>
      <c r="C132" s="37" t="s">
        <v>110</v>
      </c>
      <c r="D132" s="38" t="s">
        <v>22</v>
      </c>
      <c r="E132" s="33" t="s">
        <v>368</v>
      </c>
      <c r="F132" s="40" t="s">
        <v>200</v>
      </c>
      <c r="G132" s="41" t="s">
        <v>137</v>
      </c>
      <c r="H132" s="42" t="s">
        <v>244</v>
      </c>
      <c r="I132" s="35"/>
      <c r="J132" s="42" t="s">
        <v>238</v>
      </c>
      <c r="K132" s="35"/>
      <c r="L132" s="42" t="s">
        <v>237</v>
      </c>
      <c r="M132" s="42" t="s">
        <v>311</v>
      </c>
      <c r="N132" s="42" t="s">
        <v>320</v>
      </c>
      <c r="O132" s="29">
        <f>L132*400+M132*100+N132</f>
        <v>869</v>
      </c>
      <c r="P132" s="35">
        <v>330</v>
      </c>
      <c r="Q132" s="29">
        <f>O132*P132</f>
        <v>286770</v>
      </c>
      <c r="R132" s="26">
        <f t="shared" si="27"/>
        <v>28.677</v>
      </c>
      <c r="S132" s="26">
        <f t="shared" si="28"/>
        <v>25.8093</v>
      </c>
      <c r="T132" s="27">
        <f t="shared" si="29"/>
        <v>2.8676999999999992</v>
      </c>
      <c r="U132" s="43"/>
      <c r="V132" s="44"/>
      <c r="W132" s="44"/>
      <c r="X132" s="44"/>
    </row>
    <row r="133" spans="1:24" s="45" customFormat="1" ht="21" x14ac:dyDescent="0.45">
      <c r="A133" s="72"/>
      <c r="B133" s="36"/>
      <c r="C133" s="37"/>
      <c r="D133" s="38"/>
      <c r="E133" s="39"/>
      <c r="F133" s="40" t="s">
        <v>200</v>
      </c>
      <c r="G133" s="41" t="s">
        <v>137</v>
      </c>
      <c r="H133" s="42" t="s">
        <v>244</v>
      </c>
      <c r="I133" s="35"/>
      <c r="J133" s="42" t="s">
        <v>245</v>
      </c>
      <c r="K133" s="35"/>
      <c r="L133" s="42" t="s">
        <v>263</v>
      </c>
      <c r="M133" s="42" t="s">
        <v>237</v>
      </c>
      <c r="N133" s="42" t="s">
        <v>273</v>
      </c>
      <c r="O133" s="29">
        <f>L133*400+M133*100+N133</f>
        <v>630</v>
      </c>
      <c r="P133" s="35">
        <v>330</v>
      </c>
      <c r="Q133" s="29">
        <f>O133*P133</f>
        <v>207900</v>
      </c>
      <c r="R133" s="26">
        <f t="shared" si="27"/>
        <v>20.790000000000003</v>
      </c>
      <c r="S133" s="26">
        <f t="shared" si="28"/>
        <v>18.711000000000002</v>
      </c>
      <c r="T133" s="27">
        <f t="shared" si="29"/>
        <v>2.0790000000000006</v>
      </c>
      <c r="U133" s="43"/>
      <c r="V133" s="44"/>
      <c r="W133" s="44"/>
      <c r="X133" s="44"/>
    </row>
    <row r="134" spans="1:24" s="45" customFormat="1" ht="21" x14ac:dyDescent="0.45">
      <c r="A134" s="73"/>
      <c r="B134" s="36"/>
      <c r="C134" s="37"/>
      <c r="D134" s="38"/>
      <c r="E134" s="39"/>
      <c r="F134" s="40"/>
      <c r="G134" s="41"/>
      <c r="H134" s="42"/>
      <c r="I134" s="35"/>
      <c r="J134" s="42"/>
      <c r="K134" s="35"/>
      <c r="L134" s="42"/>
      <c r="M134" s="42"/>
      <c r="N134" s="42"/>
      <c r="O134" s="29"/>
      <c r="P134" s="35"/>
      <c r="Q134" s="29">
        <f>SUM(Q132:Q133)</f>
        <v>494670</v>
      </c>
      <c r="R134" s="26">
        <f t="shared" si="27"/>
        <v>49.467000000000006</v>
      </c>
      <c r="S134" s="26">
        <f t="shared" si="28"/>
        <v>44.520300000000006</v>
      </c>
      <c r="T134" s="27">
        <f t="shared" si="29"/>
        <v>4.9466999999999999</v>
      </c>
      <c r="U134" s="43"/>
      <c r="V134" s="44"/>
      <c r="W134" s="44"/>
      <c r="X134" s="44"/>
    </row>
    <row r="135" spans="1:24" s="45" customFormat="1" ht="42" x14ac:dyDescent="0.45">
      <c r="A135" s="35">
        <v>89</v>
      </c>
      <c r="B135" s="36" t="s">
        <v>23</v>
      </c>
      <c r="C135" s="37" t="s">
        <v>333</v>
      </c>
      <c r="D135" s="38" t="s">
        <v>22</v>
      </c>
      <c r="E135" s="55" t="s">
        <v>369</v>
      </c>
      <c r="F135" s="40" t="s">
        <v>370</v>
      </c>
      <c r="G135" s="41" t="s">
        <v>331</v>
      </c>
      <c r="H135" s="42" t="s">
        <v>334</v>
      </c>
      <c r="I135" s="35"/>
      <c r="J135" s="42"/>
      <c r="K135" s="35"/>
      <c r="L135" s="42" t="s">
        <v>257</v>
      </c>
      <c r="M135" s="42" t="s">
        <v>311</v>
      </c>
      <c r="N135" s="42" t="s">
        <v>235</v>
      </c>
      <c r="O135" s="29">
        <f>L135*400+M135*100+N135</f>
        <v>1640</v>
      </c>
      <c r="P135" s="35">
        <v>330</v>
      </c>
      <c r="Q135" s="29">
        <f>O135*P135</f>
        <v>541200</v>
      </c>
      <c r="R135" s="26">
        <f t="shared" si="27"/>
        <v>54.120000000000005</v>
      </c>
      <c r="S135" s="26">
        <f t="shared" si="28"/>
        <v>48.708000000000006</v>
      </c>
      <c r="T135" s="27">
        <f t="shared" si="29"/>
        <v>5.411999999999999</v>
      </c>
      <c r="U135" s="43"/>
      <c r="V135" s="44"/>
      <c r="W135" s="44"/>
      <c r="X135" s="44"/>
    </row>
    <row r="136" spans="1:24" s="45" customFormat="1" ht="21" x14ac:dyDescent="0.45">
      <c r="A136" s="35">
        <v>90</v>
      </c>
      <c r="B136" s="36" t="s">
        <v>20</v>
      </c>
      <c r="C136" s="37" t="s">
        <v>111</v>
      </c>
      <c r="D136" s="38" t="s">
        <v>112</v>
      </c>
      <c r="E136" s="39"/>
      <c r="F136" s="40" t="s">
        <v>201</v>
      </c>
      <c r="G136" s="41" t="s">
        <v>137</v>
      </c>
      <c r="H136" s="42" t="s">
        <v>246</v>
      </c>
      <c r="I136" s="35"/>
      <c r="J136" s="42" t="s">
        <v>285</v>
      </c>
      <c r="K136" s="35"/>
      <c r="L136" s="42" t="s">
        <v>263</v>
      </c>
      <c r="M136" s="42" t="s">
        <v>237</v>
      </c>
      <c r="N136" s="42" t="s">
        <v>319</v>
      </c>
      <c r="O136" s="29">
        <f>L136*400+M136*100+N136</f>
        <v>626</v>
      </c>
      <c r="P136" s="35">
        <v>330</v>
      </c>
      <c r="Q136" s="29">
        <f>O136*P136</f>
        <v>206580</v>
      </c>
      <c r="R136" s="26">
        <f t="shared" si="27"/>
        <v>20.658000000000001</v>
      </c>
      <c r="S136" s="26">
        <f t="shared" si="28"/>
        <v>18.592200000000002</v>
      </c>
      <c r="T136" s="27">
        <f t="shared" si="29"/>
        <v>2.0657999999999994</v>
      </c>
      <c r="U136" s="43" t="s">
        <v>386</v>
      </c>
      <c r="V136" s="44"/>
      <c r="W136" s="44"/>
      <c r="X136" s="44"/>
    </row>
    <row r="137" spans="1:24" s="45" customFormat="1" ht="21" x14ac:dyDescent="0.45">
      <c r="A137" s="71">
        <v>91</v>
      </c>
      <c r="B137" s="36" t="s">
        <v>23</v>
      </c>
      <c r="C137" s="37" t="s">
        <v>113</v>
      </c>
      <c r="D137" s="38" t="s">
        <v>31</v>
      </c>
      <c r="E137" s="39">
        <v>3470300131683</v>
      </c>
      <c r="F137" s="40" t="s">
        <v>202</v>
      </c>
      <c r="G137" s="41" t="s">
        <v>138</v>
      </c>
      <c r="H137" s="42" t="s">
        <v>293</v>
      </c>
      <c r="I137" s="35"/>
      <c r="J137" s="42"/>
      <c r="K137" s="35"/>
      <c r="L137" s="42" t="s">
        <v>307</v>
      </c>
      <c r="M137" s="42" t="s">
        <v>237</v>
      </c>
      <c r="N137" s="42" t="s">
        <v>310</v>
      </c>
      <c r="O137" s="29">
        <f>L137*400+M137*100+N137</f>
        <v>1423</v>
      </c>
      <c r="P137" s="35">
        <v>290</v>
      </c>
      <c r="Q137" s="29">
        <f>O137*P137</f>
        <v>412670</v>
      </c>
      <c r="R137" s="26">
        <f t="shared" si="27"/>
        <v>41.267000000000003</v>
      </c>
      <c r="S137" s="26">
        <f t="shared" si="28"/>
        <v>37.140300000000003</v>
      </c>
      <c r="T137" s="27">
        <f t="shared" si="29"/>
        <v>4.1266999999999996</v>
      </c>
      <c r="U137" s="43"/>
      <c r="V137" s="44"/>
      <c r="W137" s="44"/>
      <c r="X137" s="44"/>
    </row>
    <row r="138" spans="1:24" s="45" customFormat="1" ht="21" x14ac:dyDescent="0.45">
      <c r="A138" s="72"/>
      <c r="B138" s="36"/>
      <c r="C138" s="37"/>
      <c r="D138" s="38"/>
      <c r="E138" s="39"/>
      <c r="F138" s="40" t="s">
        <v>202</v>
      </c>
      <c r="G138" s="41" t="s">
        <v>138</v>
      </c>
      <c r="H138" s="42" t="s">
        <v>294</v>
      </c>
      <c r="I138" s="35"/>
      <c r="J138" s="42"/>
      <c r="K138" s="35"/>
      <c r="L138" s="42" t="s">
        <v>257</v>
      </c>
      <c r="M138" s="42" t="s">
        <v>237</v>
      </c>
      <c r="N138" s="42" t="s">
        <v>268</v>
      </c>
      <c r="O138" s="29">
        <f>L138*400+M138*100+N138</f>
        <v>1897</v>
      </c>
      <c r="P138" s="35">
        <v>250</v>
      </c>
      <c r="Q138" s="29">
        <f>O138*P138</f>
        <v>474250</v>
      </c>
      <c r="R138" s="26">
        <f t="shared" si="27"/>
        <v>47.425000000000004</v>
      </c>
      <c r="S138" s="26">
        <f t="shared" si="28"/>
        <v>42.682500000000005</v>
      </c>
      <c r="T138" s="27">
        <f t="shared" si="29"/>
        <v>4.7424999999999997</v>
      </c>
      <c r="U138" s="43"/>
      <c r="V138" s="44"/>
      <c r="W138" s="44"/>
      <c r="X138" s="44"/>
    </row>
    <row r="139" spans="1:24" s="45" customFormat="1" ht="21" x14ac:dyDescent="0.45">
      <c r="A139" s="72"/>
      <c r="B139" s="36"/>
      <c r="C139" s="37"/>
      <c r="D139" s="38"/>
      <c r="E139" s="39"/>
      <c r="F139" s="40" t="s">
        <v>202</v>
      </c>
      <c r="G139" s="41" t="s">
        <v>138</v>
      </c>
      <c r="H139" s="42" t="s">
        <v>295</v>
      </c>
      <c r="I139" s="35"/>
      <c r="J139" s="42"/>
      <c r="K139" s="35"/>
      <c r="L139" s="42" t="s">
        <v>272</v>
      </c>
      <c r="M139" s="42" t="s">
        <v>307</v>
      </c>
      <c r="N139" s="42" t="s">
        <v>310</v>
      </c>
      <c r="O139" s="29">
        <f>L139*400+M139*100+N139</f>
        <v>5123</v>
      </c>
      <c r="P139" s="35">
        <v>100</v>
      </c>
      <c r="Q139" s="29">
        <f>O139*P139</f>
        <v>512300</v>
      </c>
      <c r="R139" s="26">
        <f t="shared" si="27"/>
        <v>51.230000000000004</v>
      </c>
      <c r="S139" s="26">
        <f t="shared" si="28"/>
        <v>46.107000000000006</v>
      </c>
      <c r="T139" s="27">
        <f t="shared" si="29"/>
        <v>5.1229999999999976</v>
      </c>
      <c r="U139" s="43"/>
      <c r="V139" s="44"/>
      <c r="W139" s="44"/>
      <c r="X139" s="44"/>
    </row>
    <row r="140" spans="1:24" s="45" customFormat="1" ht="21" x14ac:dyDescent="0.45">
      <c r="A140" s="73"/>
      <c r="B140" s="36"/>
      <c r="C140" s="37"/>
      <c r="D140" s="38"/>
      <c r="E140" s="39"/>
      <c r="F140" s="40"/>
      <c r="G140" s="41"/>
      <c r="H140" s="42"/>
      <c r="I140" s="35"/>
      <c r="J140" s="42"/>
      <c r="K140" s="35"/>
      <c r="L140" s="42"/>
      <c r="M140" s="42"/>
      <c r="N140" s="42"/>
      <c r="O140" s="29"/>
      <c r="P140" s="35"/>
      <c r="Q140" s="29">
        <f>SUM(Q137:Q139)</f>
        <v>1399220</v>
      </c>
      <c r="R140" s="26">
        <f t="shared" si="27"/>
        <v>139.922</v>
      </c>
      <c r="S140" s="26">
        <f t="shared" si="28"/>
        <v>125.9298</v>
      </c>
      <c r="T140" s="27">
        <f t="shared" si="29"/>
        <v>13.992199999999997</v>
      </c>
      <c r="U140" s="43"/>
      <c r="V140" s="44"/>
      <c r="W140" s="44"/>
      <c r="X140" s="44"/>
    </row>
    <row r="141" spans="1:24" s="45" customFormat="1" ht="21" x14ac:dyDescent="0.45">
      <c r="A141" s="71">
        <v>92</v>
      </c>
      <c r="B141" s="36" t="s">
        <v>23</v>
      </c>
      <c r="C141" s="37" t="s">
        <v>114</v>
      </c>
      <c r="D141" s="38" t="s">
        <v>115</v>
      </c>
      <c r="E141" s="39">
        <v>3470300143789</v>
      </c>
      <c r="F141" s="40" t="s">
        <v>172</v>
      </c>
      <c r="G141" s="41" t="s">
        <v>138</v>
      </c>
      <c r="H141" s="42" t="s">
        <v>190</v>
      </c>
      <c r="I141" s="35"/>
      <c r="J141" s="42"/>
      <c r="K141" s="35"/>
      <c r="L141" s="42" t="s">
        <v>237</v>
      </c>
      <c r="M141" s="42" t="s">
        <v>263</v>
      </c>
      <c r="N141" s="42" t="s">
        <v>160</v>
      </c>
      <c r="O141" s="29">
        <f>L141*400+M141*100+N141</f>
        <v>990</v>
      </c>
      <c r="P141" s="35">
        <v>100</v>
      </c>
      <c r="Q141" s="29">
        <f>O141*P141</f>
        <v>99000</v>
      </c>
      <c r="R141" s="26">
        <f t="shared" si="27"/>
        <v>9.9</v>
      </c>
      <c r="S141" s="26">
        <f t="shared" si="28"/>
        <v>8.91</v>
      </c>
      <c r="T141" s="27">
        <f t="shared" si="29"/>
        <v>0.99000000000000021</v>
      </c>
      <c r="U141" s="43"/>
      <c r="V141" s="44"/>
      <c r="W141" s="44"/>
      <c r="X141" s="44"/>
    </row>
    <row r="142" spans="1:24" s="45" customFormat="1" ht="21" x14ac:dyDescent="0.45">
      <c r="A142" s="72"/>
      <c r="B142" s="36"/>
      <c r="C142" s="37"/>
      <c r="D142" s="38"/>
      <c r="E142" s="39"/>
      <c r="F142" s="40" t="s">
        <v>172</v>
      </c>
      <c r="G142" s="41" t="s">
        <v>138</v>
      </c>
      <c r="H142" s="42" t="s">
        <v>296</v>
      </c>
      <c r="I142" s="35"/>
      <c r="J142" s="42"/>
      <c r="K142" s="35"/>
      <c r="L142" s="42" t="s">
        <v>228</v>
      </c>
      <c r="M142" s="42" t="s">
        <v>263</v>
      </c>
      <c r="N142" s="42" t="s">
        <v>271</v>
      </c>
      <c r="O142" s="29">
        <f>L142*400+M142*100+N142</f>
        <v>6117</v>
      </c>
      <c r="P142" s="35">
        <v>100</v>
      </c>
      <c r="Q142" s="29">
        <f>O142*P142</f>
        <v>611700</v>
      </c>
      <c r="R142" s="26">
        <f t="shared" si="27"/>
        <v>61.17</v>
      </c>
      <c r="S142" s="26">
        <f t="shared" si="28"/>
        <v>55.053000000000004</v>
      </c>
      <c r="T142" s="27">
        <f t="shared" si="29"/>
        <v>6.1169999999999973</v>
      </c>
      <c r="U142" s="43"/>
      <c r="V142" s="44"/>
      <c r="W142" s="44"/>
      <c r="X142" s="44"/>
    </row>
    <row r="143" spans="1:24" s="45" customFormat="1" ht="21" x14ac:dyDescent="0.45">
      <c r="A143" s="73"/>
      <c r="B143" s="36"/>
      <c r="C143" s="37"/>
      <c r="D143" s="38"/>
      <c r="E143" s="39"/>
      <c r="F143" s="40"/>
      <c r="G143" s="41"/>
      <c r="H143" s="42"/>
      <c r="I143" s="35"/>
      <c r="J143" s="42"/>
      <c r="K143" s="35"/>
      <c r="L143" s="42"/>
      <c r="M143" s="42"/>
      <c r="N143" s="42"/>
      <c r="O143" s="29"/>
      <c r="P143" s="35"/>
      <c r="Q143" s="29">
        <f>SUM(Q141:Q142)</f>
        <v>710700</v>
      </c>
      <c r="R143" s="26">
        <f t="shared" si="27"/>
        <v>71.070000000000007</v>
      </c>
      <c r="S143" s="26">
        <f t="shared" si="28"/>
        <v>63.963000000000008</v>
      </c>
      <c r="T143" s="27">
        <f t="shared" si="29"/>
        <v>7.1069999999999993</v>
      </c>
      <c r="U143" s="43"/>
      <c r="V143" s="44"/>
      <c r="W143" s="44"/>
      <c r="X143" s="44"/>
    </row>
    <row r="144" spans="1:24" s="45" customFormat="1" ht="21" x14ac:dyDescent="0.45">
      <c r="A144" s="35">
        <v>93</v>
      </c>
      <c r="B144" s="36" t="s">
        <v>23</v>
      </c>
      <c r="C144" s="37" t="s">
        <v>116</v>
      </c>
      <c r="D144" s="38" t="s">
        <v>22</v>
      </c>
      <c r="E144" s="39"/>
      <c r="F144" s="40" t="s">
        <v>203</v>
      </c>
      <c r="G144" s="41" t="s">
        <v>138</v>
      </c>
      <c r="H144" s="42" t="s">
        <v>297</v>
      </c>
      <c r="I144" s="35"/>
      <c r="J144" s="42"/>
      <c r="K144" s="35"/>
      <c r="L144" s="42" t="s">
        <v>263</v>
      </c>
      <c r="M144" s="42" t="s">
        <v>237</v>
      </c>
      <c r="N144" s="42" t="s">
        <v>315</v>
      </c>
      <c r="O144" s="29">
        <f t="shared" ref="O144:O161" si="30">L144*400+M144*100+N144</f>
        <v>657</v>
      </c>
      <c r="P144" s="35">
        <v>100</v>
      </c>
      <c r="Q144" s="29">
        <f t="shared" ref="Q144:Q161" si="31">O144*P144</f>
        <v>65700</v>
      </c>
      <c r="R144" s="26">
        <f t="shared" si="27"/>
        <v>6.57</v>
      </c>
      <c r="S144" s="26">
        <f t="shared" si="28"/>
        <v>5.9130000000000003</v>
      </c>
      <c r="T144" s="27">
        <f t="shared" si="29"/>
        <v>0.65700000000000003</v>
      </c>
      <c r="U144" s="43"/>
      <c r="V144" s="44"/>
      <c r="W144" s="44"/>
      <c r="X144" s="44"/>
    </row>
    <row r="145" spans="1:24" s="45" customFormat="1" ht="21" x14ac:dyDescent="0.45">
      <c r="A145" s="35">
        <v>94</v>
      </c>
      <c r="B145" s="36" t="s">
        <v>20</v>
      </c>
      <c r="C145" s="37" t="s">
        <v>117</v>
      </c>
      <c r="D145" s="38" t="s">
        <v>22</v>
      </c>
      <c r="E145" s="49" t="s">
        <v>380</v>
      </c>
      <c r="F145" s="40" t="s">
        <v>204</v>
      </c>
      <c r="G145" s="41" t="s">
        <v>138</v>
      </c>
      <c r="H145" s="42" t="s">
        <v>298</v>
      </c>
      <c r="I145" s="35"/>
      <c r="J145" s="42"/>
      <c r="K145" s="35"/>
      <c r="L145" s="42" t="s">
        <v>237</v>
      </c>
      <c r="M145" s="42" t="s">
        <v>263</v>
      </c>
      <c r="N145" s="42" t="s">
        <v>310</v>
      </c>
      <c r="O145" s="29">
        <f t="shared" si="30"/>
        <v>923</v>
      </c>
      <c r="P145" s="35">
        <v>100</v>
      </c>
      <c r="Q145" s="29">
        <f t="shared" si="31"/>
        <v>92300</v>
      </c>
      <c r="R145" s="26">
        <f t="shared" si="27"/>
        <v>9.23</v>
      </c>
      <c r="S145" s="26">
        <f t="shared" si="28"/>
        <v>8.3070000000000004</v>
      </c>
      <c r="T145" s="27">
        <f t="shared" si="29"/>
        <v>0.92300000000000004</v>
      </c>
      <c r="U145" s="43"/>
      <c r="V145" s="44"/>
      <c r="W145" s="44"/>
      <c r="X145" s="44"/>
    </row>
    <row r="146" spans="1:24" s="45" customFormat="1" ht="21" x14ac:dyDescent="0.45">
      <c r="A146" s="35">
        <v>95</v>
      </c>
      <c r="B146" s="36" t="s">
        <v>23</v>
      </c>
      <c r="C146" s="37" t="s">
        <v>118</v>
      </c>
      <c r="D146" s="38" t="s">
        <v>22</v>
      </c>
      <c r="E146" s="58" t="s">
        <v>371</v>
      </c>
      <c r="F146" s="40" t="s">
        <v>205</v>
      </c>
      <c r="G146" s="41" t="s">
        <v>137</v>
      </c>
      <c r="H146" s="42" t="s">
        <v>244</v>
      </c>
      <c r="I146" s="35"/>
      <c r="J146" s="42" t="s">
        <v>144</v>
      </c>
      <c r="K146" s="35"/>
      <c r="L146" s="42" t="s">
        <v>237</v>
      </c>
      <c r="M146" s="42" t="s">
        <v>263</v>
      </c>
      <c r="N146" s="42" t="s">
        <v>173</v>
      </c>
      <c r="O146" s="29">
        <f t="shared" si="30"/>
        <v>993</v>
      </c>
      <c r="P146" s="35">
        <v>330</v>
      </c>
      <c r="Q146" s="29">
        <f t="shared" si="31"/>
        <v>327690</v>
      </c>
      <c r="R146" s="26">
        <f t="shared" si="27"/>
        <v>32.768999999999998</v>
      </c>
      <c r="S146" s="26">
        <f t="shared" si="28"/>
        <v>29.492100000000001</v>
      </c>
      <c r="T146" s="27">
        <f t="shared" si="29"/>
        <v>3.2768999999999977</v>
      </c>
      <c r="U146" s="43"/>
      <c r="V146" s="44"/>
      <c r="W146" s="44"/>
      <c r="X146" s="44"/>
    </row>
    <row r="147" spans="1:24" s="45" customFormat="1" ht="21" x14ac:dyDescent="0.45">
      <c r="A147" s="35">
        <v>96</v>
      </c>
      <c r="B147" s="36" t="s">
        <v>20</v>
      </c>
      <c r="C147" s="37" t="s">
        <v>119</v>
      </c>
      <c r="D147" s="38" t="s">
        <v>22</v>
      </c>
      <c r="E147" s="39">
        <v>3470300130636</v>
      </c>
      <c r="F147" s="40" t="s">
        <v>206</v>
      </c>
      <c r="G147" s="41" t="s">
        <v>138</v>
      </c>
      <c r="H147" s="42" t="s">
        <v>154</v>
      </c>
      <c r="I147" s="35"/>
      <c r="J147" s="42"/>
      <c r="K147" s="35"/>
      <c r="L147" s="42" t="s">
        <v>289</v>
      </c>
      <c r="M147" s="42" t="s">
        <v>307</v>
      </c>
      <c r="N147" s="42" t="s">
        <v>315</v>
      </c>
      <c r="O147" s="29">
        <f t="shared" si="30"/>
        <v>2757</v>
      </c>
      <c r="P147" s="35">
        <v>100</v>
      </c>
      <c r="Q147" s="29">
        <f t="shared" si="31"/>
        <v>275700</v>
      </c>
      <c r="R147" s="26">
        <f t="shared" si="27"/>
        <v>27.57</v>
      </c>
      <c r="S147" s="26">
        <f t="shared" si="28"/>
        <v>24.813000000000002</v>
      </c>
      <c r="T147" s="27">
        <f t="shared" si="29"/>
        <v>2.7569999999999979</v>
      </c>
      <c r="U147" s="43"/>
      <c r="V147" s="44"/>
      <c r="W147" s="44"/>
      <c r="X147" s="44"/>
    </row>
    <row r="148" spans="1:24" s="45" customFormat="1" ht="21" x14ac:dyDescent="0.45">
      <c r="A148" s="35">
        <v>97</v>
      </c>
      <c r="B148" s="36" t="s">
        <v>23</v>
      </c>
      <c r="C148" s="37" t="s">
        <v>120</v>
      </c>
      <c r="D148" s="38" t="s">
        <v>25</v>
      </c>
      <c r="E148" s="39">
        <v>3470300138807</v>
      </c>
      <c r="F148" s="40" t="s">
        <v>207</v>
      </c>
      <c r="G148" s="41" t="s">
        <v>138</v>
      </c>
      <c r="H148" s="42" t="s">
        <v>207</v>
      </c>
      <c r="I148" s="35"/>
      <c r="J148" s="42"/>
      <c r="K148" s="35"/>
      <c r="L148" s="42" t="s">
        <v>237</v>
      </c>
      <c r="M148" s="42" t="s">
        <v>307</v>
      </c>
      <c r="N148" s="42" t="s">
        <v>199</v>
      </c>
      <c r="O148" s="29">
        <f t="shared" si="30"/>
        <v>1137</v>
      </c>
      <c r="P148" s="35">
        <v>100</v>
      </c>
      <c r="Q148" s="29">
        <f t="shared" si="31"/>
        <v>113700</v>
      </c>
      <c r="R148" s="26">
        <f t="shared" si="27"/>
        <v>11.370000000000001</v>
      </c>
      <c r="S148" s="26">
        <f t="shared" si="28"/>
        <v>10.233000000000001</v>
      </c>
      <c r="T148" s="27">
        <f t="shared" si="29"/>
        <v>1.1370000000000005</v>
      </c>
      <c r="U148" s="43"/>
      <c r="V148" s="44"/>
      <c r="W148" s="44"/>
      <c r="X148" s="44"/>
    </row>
    <row r="149" spans="1:24" s="45" customFormat="1" ht="21.75" x14ac:dyDescent="0.45">
      <c r="A149" s="35">
        <v>98</v>
      </c>
      <c r="B149" s="36" t="s">
        <v>20</v>
      </c>
      <c r="C149" s="37" t="s">
        <v>121</v>
      </c>
      <c r="D149" s="38" t="s">
        <v>50</v>
      </c>
      <c r="E149" s="33" t="s">
        <v>372</v>
      </c>
      <c r="F149" s="40" t="s">
        <v>208</v>
      </c>
      <c r="G149" s="41" t="s">
        <v>137</v>
      </c>
      <c r="H149" s="42" t="s">
        <v>274</v>
      </c>
      <c r="I149" s="35"/>
      <c r="J149" s="42" t="s">
        <v>255</v>
      </c>
      <c r="K149" s="35"/>
      <c r="L149" s="42" t="s">
        <v>237</v>
      </c>
      <c r="M149" s="42" t="s">
        <v>307</v>
      </c>
      <c r="N149" s="42" t="s">
        <v>310</v>
      </c>
      <c r="O149" s="29">
        <f t="shared" si="30"/>
        <v>1123</v>
      </c>
      <c r="P149" s="35">
        <v>330</v>
      </c>
      <c r="Q149" s="29">
        <f t="shared" si="31"/>
        <v>370590</v>
      </c>
      <c r="R149" s="26">
        <f t="shared" si="27"/>
        <v>37.059000000000005</v>
      </c>
      <c r="S149" s="26">
        <f t="shared" si="28"/>
        <v>33.353100000000005</v>
      </c>
      <c r="T149" s="27">
        <f t="shared" si="29"/>
        <v>3.7058999999999997</v>
      </c>
      <c r="U149" s="43"/>
      <c r="V149" s="44"/>
      <c r="W149" s="44"/>
      <c r="X149" s="44"/>
    </row>
    <row r="150" spans="1:24" s="45" customFormat="1" ht="21.75" x14ac:dyDescent="0.45">
      <c r="A150" s="35">
        <v>99</v>
      </c>
      <c r="B150" s="36" t="s">
        <v>23</v>
      </c>
      <c r="C150" s="37" t="s">
        <v>122</v>
      </c>
      <c r="D150" s="38" t="s">
        <v>22</v>
      </c>
      <c r="E150" s="33" t="s">
        <v>373</v>
      </c>
      <c r="F150" s="40" t="s">
        <v>209</v>
      </c>
      <c r="G150" s="41" t="s">
        <v>137</v>
      </c>
      <c r="H150" s="42" t="s">
        <v>244</v>
      </c>
      <c r="I150" s="35"/>
      <c r="J150" s="42" t="s">
        <v>249</v>
      </c>
      <c r="K150" s="35"/>
      <c r="L150" s="42" t="s">
        <v>263</v>
      </c>
      <c r="M150" s="42" t="s">
        <v>307</v>
      </c>
      <c r="N150" s="42" t="s">
        <v>243</v>
      </c>
      <c r="O150" s="29">
        <f t="shared" si="30"/>
        <v>785</v>
      </c>
      <c r="P150" s="35">
        <v>330</v>
      </c>
      <c r="Q150" s="29">
        <f t="shared" si="31"/>
        <v>259050</v>
      </c>
      <c r="R150" s="26">
        <f t="shared" si="27"/>
        <v>25.905000000000001</v>
      </c>
      <c r="S150" s="26">
        <f t="shared" si="28"/>
        <v>23.314500000000002</v>
      </c>
      <c r="T150" s="27">
        <f t="shared" si="29"/>
        <v>2.5904999999999987</v>
      </c>
      <c r="U150" s="43"/>
      <c r="V150" s="44"/>
      <c r="W150" s="44"/>
      <c r="X150" s="44"/>
    </row>
    <row r="151" spans="1:24" s="45" customFormat="1" ht="21" x14ac:dyDescent="0.45">
      <c r="A151" s="35">
        <v>100</v>
      </c>
      <c r="B151" s="36" t="s">
        <v>23</v>
      </c>
      <c r="C151" s="37" t="s">
        <v>123</v>
      </c>
      <c r="D151" s="38" t="s">
        <v>31</v>
      </c>
      <c r="E151" s="39"/>
      <c r="F151" s="40" t="s">
        <v>210</v>
      </c>
      <c r="G151" s="41" t="s">
        <v>138</v>
      </c>
      <c r="H151" s="42" t="s">
        <v>263</v>
      </c>
      <c r="I151" s="35"/>
      <c r="J151" s="42"/>
      <c r="K151" s="35"/>
      <c r="L151" s="42" t="s">
        <v>238</v>
      </c>
      <c r="M151" s="42" t="s">
        <v>237</v>
      </c>
      <c r="N151" s="42" t="s">
        <v>190</v>
      </c>
      <c r="O151" s="29">
        <f t="shared" si="30"/>
        <v>2210</v>
      </c>
      <c r="P151" s="35">
        <v>100</v>
      </c>
      <c r="Q151" s="29">
        <f t="shared" si="31"/>
        <v>221000</v>
      </c>
      <c r="R151" s="26">
        <f t="shared" si="27"/>
        <v>22.1</v>
      </c>
      <c r="S151" s="26">
        <f t="shared" si="28"/>
        <v>19.89</v>
      </c>
      <c r="T151" s="27">
        <f t="shared" si="29"/>
        <v>2.2100000000000009</v>
      </c>
      <c r="U151" s="43"/>
      <c r="V151" s="44"/>
      <c r="W151" s="44"/>
      <c r="X151" s="44"/>
    </row>
    <row r="152" spans="1:24" s="45" customFormat="1" ht="21" x14ac:dyDescent="0.45">
      <c r="A152" s="35">
        <v>101</v>
      </c>
      <c r="B152" s="36" t="s">
        <v>23</v>
      </c>
      <c r="C152" s="37" t="s">
        <v>124</v>
      </c>
      <c r="D152" s="38" t="s">
        <v>31</v>
      </c>
      <c r="E152" s="39">
        <v>3470300135549</v>
      </c>
      <c r="F152" s="40" t="s">
        <v>211</v>
      </c>
      <c r="G152" s="41" t="s">
        <v>138</v>
      </c>
      <c r="H152" s="42" t="s">
        <v>300</v>
      </c>
      <c r="I152" s="35"/>
      <c r="J152" s="42"/>
      <c r="K152" s="35"/>
      <c r="L152" s="42" t="s">
        <v>237</v>
      </c>
      <c r="M152" s="42" t="s">
        <v>311</v>
      </c>
      <c r="N152" s="42" t="s">
        <v>231</v>
      </c>
      <c r="O152" s="29">
        <f t="shared" si="30"/>
        <v>891</v>
      </c>
      <c r="P152" s="35">
        <v>100</v>
      </c>
      <c r="Q152" s="29">
        <f t="shared" si="31"/>
        <v>89100</v>
      </c>
      <c r="R152" s="26">
        <f t="shared" si="27"/>
        <v>8.91</v>
      </c>
      <c r="S152" s="26">
        <f t="shared" si="28"/>
        <v>8.0190000000000001</v>
      </c>
      <c r="T152" s="27">
        <f t="shared" si="29"/>
        <v>0.89100000000000001</v>
      </c>
      <c r="U152" s="43"/>
      <c r="V152" s="44"/>
      <c r="W152" s="44"/>
      <c r="X152" s="44"/>
    </row>
    <row r="153" spans="1:24" s="45" customFormat="1" ht="21" x14ac:dyDescent="0.45">
      <c r="A153" s="35">
        <v>102</v>
      </c>
      <c r="B153" s="36" t="s">
        <v>20</v>
      </c>
      <c r="C153" s="37" t="s">
        <v>125</v>
      </c>
      <c r="D153" s="38" t="s">
        <v>22</v>
      </c>
      <c r="E153" s="39">
        <v>3470300130318</v>
      </c>
      <c r="F153" s="40" t="s">
        <v>212</v>
      </c>
      <c r="G153" s="41" t="s">
        <v>138</v>
      </c>
      <c r="H153" s="42" t="s">
        <v>301</v>
      </c>
      <c r="I153" s="35"/>
      <c r="J153" s="42"/>
      <c r="K153" s="35"/>
      <c r="L153" s="42" t="s">
        <v>311</v>
      </c>
      <c r="M153" s="42" t="s">
        <v>263</v>
      </c>
      <c r="N153" s="42" t="s">
        <v>146</v>
      </c>
      <c r="O153" s="29">
        <f t="shared" si="30"/>
        <v>183</v>
      </c>
      <c r="P153" s="35">
        <v>100</v>
      </c>
      <c r="Q153" s="29">
        <f t="shared" si="31"/>
        <v>18300</v>
      </c>
      <c r="R153" s="26">
        <f t="shared" si="27"/>
        <v>1.83</v>
      </c>
      <c r="S153" s="26">
        <f t="shared" si="28"/>
        <v>1.647</v>
      </c>
      <c r="T153" s="27">
        <f t="shared" si="29"/>
        <v>0.18300000000000005</v>
      </c>
      <c r="U153" s="43"/>
      <c r="V153" s="44"/>
      <c r="W153" s="44"/>
      <c r="X153" s="44"/>
    </row>
    <row r="154" spans="1:24" s="45" customFormat="1" ht="21" x14ac:dyDescent="0.45">
      <c r="A154" s="35">
        <v>103</v>
      </c>
      <c r="B154" s="36" t="s">
        <v>20</v>
      </c>
      <c r="C154" s="37" t="s">
        <v>126</v>
      </c>
      <c r="D154" s="38" t="s">
        <v>127</v>
      </c>
      <c r="E154" s="58" t="s">
        <v>374</v>
      </c>
      <c r="F154" s="40" t="s">
        <v>213</v>
      </c>
      <c r="G154" s="41" t="s">
        <v>137</v>
      </c>
      <c r="H154" s="42" t="s">
        <v>244</v>
      </c>
      <c r="I154" s="35"/>
      <c r="J154" s="42" t="s">
        <v>228</v>
      </c>
      <c r="K154" s="35"/>
      <c r="L154" s="42" t="s">
        <v>230</v>
      </c>
      <c r="M154" s="42" t="s">
        <v>263</v>
      </c>
      <c r="N154" s="42" t="s">
        <v>256</v>
      </c>
      <c r="O154" s="29">
        <f t="shared" si="30"/>
        <v>16564</v>
      </c>
      <c r="P154" s="35">
        <v>330</v>
      </c>
      <c r="Q154" s="29">
        <f t="shared" si="31"/>
        <v>5466120</v>
      </c>
      <c r="R154" s="26">
        <f t="shared" si="27"/>
        <v>546.61200000000008</v>
      </c>
      <c r="S154" s="26">
        <f t="shared" si="28"/>
        <v>491.95080000000007</v>
      </c>
      <c r="T154" s="27">
        <f t="shared" si="29"/>
        <v>54.661200000000008</v>
      </c>
      <c r="U154" s="43"/>
      <c r="V154" s="44"/>
      <c r="W154" s="44"/>
      <c r="X154" s="44"/>
    </row>
    <row r="155" spans="1:24" s="45" customFormat="1" ht="21" x14ac:dyDescent="0.45">
      <c r="A155" s="35">
        <v>104</v>
      </c>
      <c r="B155" s="36" t="s">
        <v>23</v>
      </c>
      <c r="C155" s="37" t="s">
        <v>128</v>
      </c>
      <c r="D155" s="38" t="s">
        <v>129</v>
      </c>
      <c r="E155" s="39">
        <v>3470300129735</v>
      </c>
      <c r="F155" s="40" t="s">
        <v>214</v>
      </c>
      <c r="G155" s="41" t="s">
        <v>138</v>
      </c>
      <c r="H155" s="42" t="s">
        <v>302</v>
      </c>
      <c r="I155" s="35"/>
      <c r="J155" s="42"/>
      <c r="K155" s="35"/>
      <c r="L155" s="42" t="s">
        <v>257</v>
      </c>
      <c r="M155" s="42" t="s">
        <v>263</v>
      </c>
      <c r="N155" s="42" t="s">
        <v>310</v>
      </c>
      <c r="O155" s="29">
        <f t="shared" si="30"/>
        <v>1723</v>
      </c>
      <c r="P155" s="35">
        <v>100</v>
      </c>
      <c r="Q155" s="29">
        <f t="shared" si="31"/>
        <v>172300</v>
      </c>
      <c r="R155" s="26">
        <f t="shared" si="27"/>
        <v>17.23</v>
      </c>
      <c r="S155" s="26">
        <f t="shared" si="28"/>
        <v>15.507000000000001</v>
      </c>
      <c r="T155" s="27">
        <f t="shared" si="29"/>
        <v>1.722999999999999</v>
      </c>
      <c r="U155" s="43"/>
      <c r="V155" s="44"/>
      <c r="W155" s="44"/>
      <c r="X155" s="44"/>
    </row>
    <row r="156" spans="1:24" s="45" customFormat="1" ht="21" x14ac:dyDescent="0.45">
      <c r="A156" s="35">
        <v>105</v>
      </c>
      <c r="B156" s="36" t="s">
        <v>130</v>
      </c>
      <c r="C156" s="37" t="s">
        <v>131</v>
      </c>
      <c r="D156" s="38" t="s">
        <v>132</v>
      </c>
      <c r="E156" s="58" t="s">
        <v>375</v>
      </c>
      <c r="F156" s="40" t="s">
        <v>201</v>
      </c>
      <c r="G156" s="41" t="s">
        <v>137</v>
      </c>
      <c r="H156" s="42" t="s">
        <v>246</v>
      </c>
      <c r="I156" s="35"/>
      <c r="J156" s="42" t="s">
        <v>224</v>
      </c>
      <c r="K156" s="35"/>
      <c r="L156" s="42" t="s">
        <v>237</v>
      </c>
      <c r="M156" s="42" t="s">
        <v>311</v>
      </c>
      <c r="N156" s="42" t="s">
        <v>258</v>
      </c>
      <c r="O156" s="29">
        <f t="shared" si="30"/>
        <v>846</v>
      </c>
      <c r="P156" s="35">
        <v>330</v>
      </c>
      <c r="Q156" s="29">
        <f t="shared" si="31"/>
        <v>279180</v>
      </c>
      <c r="R156" s="26">
        <f t="shared" si="27"/>
        <v>27.918000000000003</v>
      </c>
      <c r="S156" s="26">
        <f t="shared" si="28"/>
        <v>25.126200000000004</v>
      </c>
      <c r="T156" s="27">
        <f t="shared" si="29"/>
        <v>2.7917999999999985</v>
      </c>
      <c r="U156" s="43"/>
      <c r="V156" s="44"/>
      <c r="W156" s="44"/>
      <c r="X156" s="44"/>
    </row>
    <row r="157" spans="1:24" s="45" customFormat="1" ht="21" x14ac:dyDescent="0.45">
      <c r="A157" s="35">
        <v>106</v>
      </c>
      <c r="B157" s="36" t="s">
        <v>130</v>
      </c>
      <c r="C157" s="37" t="s">
        <v>133</v>
      </c>
      <c r="D157" s="38" t="s">
        <v>82</v>
      </c>
      <c r="E157" s="58" t="s">
        <v>376</v>
      </c>
      <c r="F157" s="40" t="s">
        <v>215</v>
      </c>
      <c r="G157" s="41" t="s">
        <v>137</v>
      </c>
      <c r="H157" s="42" t="s">
        <v>303</v>
      </c>
      <c r="I157" s="35"/>
      <c r="J157" s="42" t="s">
        <v>239</v>
      </c>
      <c r="K157" s="35"/>
      <c r="L157" s="42" t="s">
        <v>190</v>
      </c>
      <c r="M157" s="42" t="s">
        <v>237</v>
      </c>
      <c r="N157" s="42" t="s">
        <v>308</v>
      </c>
      <c r="O157" s="29">
        <f t="shared" si="30"/>
        <v>4227</v>
      </c>
      <c r="P157" s="35">
        <v>330</v>
      </c>
      <c r="Q157" s="29">
        <f t="shared" si="31"/>
        <v>1394910</v>
      </c>
      <c r="R157" s="26">
        <f t="shared" si="27"/>
        <v>139.49100000000001</v>
      </c>
      <c r="S157" s="26">
        <f t="shared" si="28"/>
        <v>125.54190000000001</v>
      </c>
      <c r="T157" s="27">
        <f t="shared" si="29"/>
        <v>13.949100000000001</v>
      </c>
      <c r="U157" s="43"/>
      <c r="V157" s="44"/>
      <c r="W157" s="44"/>
      <c r="X157" s="44"/>
    </row>
    <row r="158" spans="1:24" s="45" customFormat="1" ht="21" x14ac:dyDescent="0.45">
      <c r="A158" s="35">
        <v>107</v>
      </c>
      <c r="B158" s="36" t="s">
        <v>23</v>
      </c>
      <c r="C158" s="37" t="s">
        <v>134</v>
      </c>
      <c r="D158" s="38" t="s">
        <v>22</v>
      </c>
      <c r="E158" s="58" t="s">
        <v>377</v>
      </c>
      <c r="F158" s="40" t="s">
        <v>216</v>
      </c>
      <c r="G158" s="41" t="s">
        <v>137</v>
      </c>
      <c r="H158" s="42" t="s">
        <v>274</v>
      </c>
      <c r="I158" s="35"/>
      <c r="J158" s="42" t="s">
        <v>307</v>
      </c>
      <c r="K158" s="35"/>
      <c r="L158" s="42" t="s">
        <v>257</v>
      </c>
      <c r="M158" s="42" t="s">
        <v>237</v>
      </c>
      <c r="N158" s="42" t="s">
        <v>222</v>
      </c>
      <c r="O158" s="29">
        <f t="shared" si="30"/>
        <v>1888</v>
      </c>
      <c r="P158" s="35">
        <v>330</v>
      </c>
      <c r="Q158" s="29">
        <f t="shared" si="31"/>
        <v>623040</v>
      </c>
      <c r="R158" s="26">
        <f t="shared" ref="R158:R164" si="32">Q158*0.01%</f>
        <v>62.304000000000002</v>
      </c>
      <c r="S158" s="26">
        <f t="shared" ref="S158:S164" si="33">R158*90%</f>
        <v>56.073600000000006</v>
      </c>
      <c r="T158" s="27">
        <v>7</v>
      </c>
      <c r="U158" s="43"/>
      <c r="V158" s="44"/>
      <c r="W158" s="44"/>
      <c r="X158" s="44"/>
    </row>
    <row r="159" spans="1:24" s="45" customFormat="1" ht="21" x14ac:dyDescent="0.45">
      <c r="A159" s="35">
        <v>108</v>
      </c>
      <c r="B159" s="36" t="s">
        <v>20</v>
      </c>
      <c r="C159" s="37" t="s">
        <v>135</v>
      </c>
      <c r="D159" s="38" t="s">
        <v>22</v>
      </c>
      <c r="E159" s="39">
        <v>3470300130261</v>
      </c>
      <c r="F159" s="40" t="s">
        <v>218</v>
      </c>
      <c r="G159" s="41" t="s">
        <v>138</v>
      </c>
      <c r="H159" s="42" t="s">
        <v>304</v>
      </c>
      <c r="I159" s="35"/>
      <c r="J159" s="42"/>
      <c r="K159" s="35"/>
      <c r="L159" s="42" t="s">
        <v>237</v>
      </c>
      <c r="M159" s="42" t="s">
        <v>237</v>
      </c>
      <c r="N159" s="42" t="s">
        <v>228</v>
      </c>
      <c r="O159" s="29">
        <f t="shared" si="30"/>
        <v>1015</v>
      </c>
      <c r="P159" s="35">
        <v>100</v>
      </c>
      <c r="Q159" s="29">
        <f t="shared" si="31"/>
        <v>101500</v>
      </c>
      <c r="R159" s="26">
        <f t="shared" si="32"/>
        <v>10.15</v>
      </c>
      <c r="S159" s="26">
        <f t="shared" si="33"/>
        <v>9.1349999999999998</v>
      </c>
      <c r="T159" s="27">
        <f>R159-S159</f>
        <v>1.0150000000000006</v>
      </c>
      <c r="U159" s="43"/>
      <c r="V159" s="44"/>
      <c r="W159" s="44"/>
      <c r="X159" s="44"/>
    </row>
    <row r="160" spans="1:24" s="45" customFormat="1" ht="21" x14ac:dyDescent="0.45">
      <c r="A160" s="71">
        <v>109</v>
      </c>
      <c r="B160" s="36" t="s">
        <v>23</v>
      </c>
      <c r="C160" s="37" t="s">
        <v>136</v>
      </c>
      <c r="D160" s="38" t="s">
        <v>68</v>
      </c>
      <c r="E160" s="58" t="s">
        <v>378</v>
      </c>
      <c r="F160" s="40" t="s">
        <v>219</v>
      </c>
      <c r="G160" s="41" t="s">
        <v>137</v>
      </c>
      <c r="H160" s="42" t="s">
        <v>305</v>
      </c>
      <c r="I160" s="35"/>
      <c r="J160" s="42" t="s">
        <v>234</v>
      </c>
      <c r="K160" s="35"/>
      <c r="L160" s="42" t="s">
        <v>237</v>
      </c>
      <c r="M160" s="42" t="s">
        <v>237</v>
      </c>
      <c r="N160" s="42" t="s">
        <v>207</v>
      </c>
      <c r="O160" s="29">
        <f t="shared" si="30"/>
        <v>1082</v>
      </c>
      <c r="P160" s="35">
        <v>330</v>
      </c>
      <c r="Q160" s="29">
        <f t="shared" si="31"/>
        <v>357060</v>
      </c>
      <c r="R160" s="26">
        <f t="shared" si="32"/>
        <v>35.706000000000003</v>
      </c>
      <c r="S160" s="26">
        <f t="shared" si="33"/>
        <v>32.135400000000004</v>
      </c>
      <c r="T160" s="27">
        <f>R160-S160</f>
        <v>3.5705999999999989</v>
      </c>
      <c r="U160" s="43"/>
      <c r="V160" s="44"/>
      <c r="W160" s="44"/>
      <c r="X160" s="44"/>
    </row>
    <row r="161" spans="1:24" s="45" customFormat="1" ht="21" x14ac:dyDescent="0.45">
      <c r="A161" s="72"/>
      <c r="B161" s="36"/>
      <c r="C161" s="37"/>
      <c r="D161" s="38"/>
      <c r="E161" s="39"/>
      <c r="F161" s="40"/>
      <c r="G161" s="41" t="s">
        <v>137</v>
      </c>
      <c r="H161" s="42" t="s">
        <v>306</v>
      </c>
      <c r="I161" s="35"/>
      <c r="J161" s="42" t="s">
        <v>291</v>
      </c>
      <c r="K161" s="35"/>
      <c r="L161" s="42" t="s">
        <v>257</v>
      </c>
      <c r="M161" s="42" t="s">
        <v>237</v>
      </c>
      <c r="N161" s="42" t="s">
        <v>225</v>
      </c>
      <c r="O161" s="29">
        <f t="shared" si="30"/>
        <v>1824</v>
      </c>
      <c r="P161" s="35">
        <v>330</v>
      </c>
      <c r="Q161" s="29">
        <f t="shared" si="31"/>
        <v>601920</v>
      </c>
      <c r="R161" s="26">
        <f t="shared" si="32"/>
        <v>60.192</v>
      </c>
      <c r="S161" s="26">
        <f t="shared" si="33"/>
        <v>54.172800000000002</v>
      </c>
      <c r="T161" s="27">
        <f>R161-S161</f>
        <v>6.0191999999999979</v>
      </c>
      <c r="U161" s="43"/>
      <c r="V161" s="44"/>
      <c r="W161" s="44"/>
      <c r="X161" s="44"/>
    </row>
    <row r="162" spans="1:24" s="45" customFormat="1" ht="21" x14ac:dyDescent="0.45">
      <c r="A162" s="73"/>
      <c r="B162" s="36"/>
      <c r="C162" s="37"/>
      <c r="D162" s="38"/>
      <c r="E162" s="39"/>
      <c r="F162" s="40"/>
      <c r="G162" s="41"/>
      <c r="H162" s="42"/>
      <c r="I162" s="35"/>
      <c r="J162" s="42"/>
      <c r="K162" s="35"/>
      <c r="L162" s="42"/>
      <c r="M162" s="42"/>
      <c r="N162" s="42"/>
      <c r="O162" s="29"/>
      <c r="P162" s="35"/>
      <c r="Q162" s="29">
        <f>SUM(Q160:Q161)</f>
        <v>958980</v>
      </c>
      <c r="R162" s="26">
        <f t="shared" si="32"/>
        <v>95.89800000000001</v>
      </c>
      <c r="S162" s="26">
        <f t="shared" si="33"/>
        <v>86.308200000000014</v>
      </c>
      <c r="T162" s="27">
        <f>R162-S162</f>
        <v>9.5897999999999968</v>
      </c>
      <c r="U162" s="43"/>
      <c r="V162" s="44"/>
      <c r="W162" s="44"/>
      <c r="X162" s="44"/>
    </row>
    <row r="163" spans="1:24" s="45" customFormat="1" ht="21" x14ac:dyDescent="0.45">
      <c r="A163" s="35">
        <v>110</v>
      </c>
      <c r="B163" s="36" t="s">
        <v>20</v>
      </c>
      <c r="C163" s="37" t="s">
        <v>396</v>
      </c>
      <c r="D163" s="38" t="s">
        <v>22</v>
      </c>
      <c r="E163" s="58"/>
      <c r="F163" s="40" t="s">
        <v>282</v>
      </c>
      <c r="G163" s="41"/>
      <c r="H163" s="42"/>
      <c r="I163" s="35"/>
      <c r="J163" s="42"/>
      <c r="K163" s="35"/>
      <c r="L163" s="42"/>
      <c r="M163" s="42"/>
      <c r="N163" s="42"/>
      <c r="O163" s="29">
        <f>L163*400+M163*100+N163</f>
        <v>0</v>
      </c>
      <c r="P163" s="35"/>
      <c r="Q163" s="29">
        <f>O163*P163</f>
        <v>0</v>
      </c>
      <c r="R163" s="26">
        <f t="shared" si="32"/>
        <v>0</v>
      </c>
      <c r="S163" s="26">
        <f t="shared" si="33"/>
        <v>0</v>
      </c>
      <c r="T163" s="27">
        <v>7</v>
      </c>
      <c r="U163" s="43"/>
      <c r="V163" s="44"/>
      <c r="W163" s="44"/>
      <c r="X163" s="44"/>
    </row>
    <row r="164" spans="1:24" s="45" customFormat="1" ht="21" x14ac:dyDescent="0.45">
      <c r="A164" s="35">
        <v>111</v>
      </c>
      <c r="B164" s="36" t="s">
        <v>130</v>
      </c>
      <c r="C164" s="37" t="s">
        <v>401</v>
      </c>
      <c r="D164" s="38" t="s">
        <v>22</v>
      </c>
      <c r="E164" s="58"/>
      <c r="F164" s="40" t="s">
        <v>402</v>
      </c>
      <c r="G164" s="41"/>
      <c r="H164" s="42"/>
      <c r="I164" s="35"/>
      <c r="J164" s="42"/>
      <c r="K164" s="35"/>
      <c r="L164" s="42"/>
      <c r="M164" s="42"/>
      <c r="N164" s="42"/>
      <c r="O164" s="29">
        <f>L164*400+M164*100+N164</f>
        <v>0</v>
      </c>
      <c r="P164" s="35"/>
      <c r="Q164" s="29">
        <f>O164*P164</f>
        <v>0</v>
      </c>
      <c r="R164" s="26">
        <f t="shared" si="32"/>
        <v>0</v>
      </c>
      <c r="S164" s="26">
        <f t="shared" si="33"/>
        <v>0</v>
      </c>
      <c r="T164" s="27">
        <v>9</v>
      </c>
      <c r="U164" s="43"/>
      <c r="V164" s="44"/>
      <c r="W164" s="44"/>
      <c r="X164" s="44"/>
    </row>
    <row r="165" spans="1:24" s="45" customFormat="1" ht="21" x14ac:dyDescent="0.45">
      <c r="A165" s="35">
        <v>112</v>
      </c>
      <c r="B165" s="36" t="s">
        <v>23</v>
      </c>
      <c r="C165" s="37" t="s">
        <v>47</v>
      </c>
      <c r="D165" s="38" t="s">
        <v>82</v>
      </c>
      <c r="E165" s="58"/>
      <c r="F165" s="40" t="s">
        <v>404</v>
      </c>
      <c r="G165" s="65" t="s">
        <v>405</v>
      </c>
      <c r="H165" s="66"/>
      <c r="I165" s="66"/>
      <c r="J165" s="66"/>
      <c r="K165" s="67"/>
      <c r="L165" s="42"/>
      <c r="M165" s="42"/>
      <c r="N165" s="42"/>
      <c r="O165" s="29">
        <f>L165*400+M165*100+N165</f>
        <v>0</v>
      </c>
      <c r="P165" s="35"/>
      <c r="Q165" s="29">
        <f>O165*P165</f>
        <v>0</v>
      </c>
      <c r="R165" s="26">
        <f t="shared" ref="R165" si="34">Q165*0.01%</f>
        <v>0</v>
      </c>
      <c r="S165" s="26">
        <f t="shared" ref="S165" si="35">R165*90%</f>
        <v>0</v>
      </c>
      <c r="T165" s="27">
        <v>15</v>
      </c>
      <c r="U165" s="43"/>
      <c r="V165" s="44"/>
      <c r="W165" s="44"/>
      <c r="X165" s="44"/>
    </row>
    <row r="166" spans="1:24" s="59" customFormat="1" ht="18" x14ac:dyDescent="0.25">
      <c r="E166" s="60"/>
      <c r="G166" s="60"/>
      <c r="K166" s="60"/>
      <c r="O166" s="61"/>
      <c r="R166" s="62"/>
      <c r="S166" s="62"/>
      <c r="T166" s="62"/>
    </row>
    <row r="167" spans="1:24" s="59" customFormat="1" ht="18" x14ac:dyDescent="0.25">
      <c r="E167" s="60"/>
      <c r="G167" s="60"/>
      <c r="K167" s="60"/>
      <c r="O167" s="61"/>
      <c r="R167" s="62"/>
      <c r="S167" s="62"/>
      <c r="T167" s="62"/>
    </row>
    <row r="168" spans="1:24" s="59" customFormat="1" ht="18" x14ac:dyDescent="0.25">
      <c r="E168" s="60"/>
      <c r="G168" s="60"/>
      <c r="K168" s="60"/>
      <c r="O168" s="61"/>
      <c r="R168" s="62"/>
      <c r="S168" s="62"/>
      <c r="T168" s="62"/>
    </row>
    <row r="169" spans="1:24" s="59" customFormat="1" ht="18" x14ac:dyDescent="0.25">
      <c r="E169" s="60"/>
      <c r="G169" s="60"/>
      <c r="K169" s="60"/>
      <c r="O169" s="61"/>
      <c r="R169" s="62"/>
      <c r="S169" s="62"/>
      <c r="T169" s="62"/>
    </row>
    <row r="170" spans="1:24" s="59" customFormat="1" ht="18" x14ac:dyDescent="0.25">
      <c r="E170" s="60"/>
      <c r="G170" s="60"/>
      <c r="K170" s="60"/>
      <c r="O170" s="61"/>
      <c r="R170" s="62"/>
      <c r="S170" s="62"/>
      <c r="T170" s="62"/>
    </row>
    <row r="171" spans="1:24" s="59" customFormat="1" ht="18" x14ac:dyDescent="0.25">
      <c r="E171" s="60"/>
      <c r="G171" s="60"/>
      <c r="K171" s="60"/>
      <c r="O171" s="61"/>
      <c r="R171" s="62"/>
      <c r="S171" s="62"/>
      <c r="T171" s="62"/>
    </row>
    <row r="172" spans="1:24" s="59" customFormat="1" ht="18" x14ac:dyDescent="0.25">
      <c r="E172" s="60"/>
      <c r="G172" s="60"/>
      <c r="K172" s="60"/>
      <c r="O172" s="61"/>
      <c r="R172" s="62"/>
      <c r="S172" s="62"/>
      <c r="T172" s="62"/>
    </row>
    <row r="173" spans="1:24" s="59" customFormat="1" ht="18" x14ac:dyDescent="0.25">
      <c r="E173" s="60"/>
      <c r="G173" s="60"/>
      <c r="K173" s="60"/>
      <c r="O173" s="61"/>
      <c r="R173" s="62"/>
      <c r="S173" s="62"/>
      <c r="T173" s="62"/>
    </row>
    <row r="174" spans="1:24" s="59" customFormat="1" ht="18" x14ac:dyDescent="0.25">
      <c r="E174" s="60"/>
      <c r="G174" s="60"/>
      <c r="K174" s="60"/>
      <c r="O174" s="61"/>
      <c r="R174" s="62"/>
      <c r="S174" s="62"/>
      <c r="T174" s="62"/>
    </row>
    <row r="175" spans="1:24" s="59" customFormat="1" ht="18" x14ac:dyDescent="0.25">
      <c r="E175" s="60"/>
      <c r="G175" s="60"/>
      <c r="K175" s="60"/>
      <c r="O175" s="61"/>
      <c r="R175" s="62"/>
      <c r="S175" s="62"/>
      <c r="T175" s="62"/>
    </row>
    <row r="176" spans="1:24" s="59" customFormat="1" ht="18" x14ac:dyDescent="0.25">
      <c r="E176" s="60"/>
      <c r="G176" s="60"/>
      <c r="K176" s="60"/>
      <c r="O176" s="61"/>
      <c r="R176" s="62"/>
      <c r="S176" s="62"/>
      <c r="T176" s="62"/>
    </row>
    <row r="177" spans="5:20" s="59" customFormat="1" ht="18" x14ac:dyDescent="0.25">
      <c r="E177" s="60"/>
      <c r="G177" s="60"/>
      <c r="K177" s="60"/>
      <c r="O177" s="61"/>
      <c r="R177" s="62"/>
      <c r="S177" s="62"/>
      <c r="T177" s="62"/>
    </row>
    <row r="178" spans="5:20" s="59" customFormat="1" ht="18" x14ac:dyDescent="0.25">
      <c r="E178" s="60"/>
      <c r="G178" s="60"/>
      <c r="K178" s="60"/>
      <c r="O178" s="61"/>
      <c r="R178" s="62"/>
      <c r="S178" s="62"/>
      <c r="T178" s="62"/>
    </row>
    <row r="179" spans="5:20" s="59" customFormat="1" ht="18" x14ac:dyDescent="0.25">
      <c r="E179" s="60"/>
      <c r="G179" s="60"/>
      <c r="K179" s="60"/>
      <c r="O179" s="61"/>
      <c r="R179" s="62"/>
      <c r="S179" s="62"/>
      <c r="T179" s="62"/>
    </row>
    <row r="180" spans="5:20" s="59" customFormat="1" ht="18" x14ac:dyDescent="0.25">
      <c r="E180" s="60"/>
      <c r="G180" s="60"/>
      <c r="K180" s="60"/>
      <c r="O180" s="61"/>
      <c r="R180" s="62"/>
      <c r="S180" s="62"/>
      <c r="T180" s="62"/>
    </row>
    <row r="181" spans="5:20" s="59" customFormat="1" ht="18" x14ac:dyDescent="0.25">
      <c r="E181" s="60"/>
      <c r="G181" s="60"/>
      <c r="K181" s="60"/>
      <c r="O181" s="61"/>
      <c r="R181" s="62"/>
      <c r="S181" s="62"/>
      <c r="T181" s="62"/>
    </row>
    <row r="182" spans="5:20" s="59" customFormat="1" ht="18" x14ac:dyDescent="0.25">
      <c r="E182" s="60"/>
      <c r="G182" s="60"/>
      <c r="K182" s="60"/>
      <c r="O182" s="61"/>
      <c r="R182" s="62"/>
      <c r="S182" s="62"/>
      <c r="T182" s="62"/>
    </row>
    <row r="183" spans="5:20" s="59" customFormat="1" ht="18" x14ac:dyDescent="0.25">
      <c r="E183" s="60"/>
      <c r="G183" s="60"/>
      <c r="K183" s="60"/>
      <c r="O183" s="61"/>
      <c r="R183" s="62"/>
      <c r="S183" s="62"/>
      <c r="T183" s="62"/>
    </row>
    <row r="184" spans="5:20" s="59" customFormat="1" ht="18" x14ac:dyDescent="0.25">
      <c r="E184" s="60"/>
      <c r="G184" s="60"/>
      <c r="K184" s="60"/>
      <c r="O184" s="61"/>
      <c r="R184" s="62"/>
      <c r="S184" s="62"/>
      <c r="T184" s="62"/>
    </row>
    <row r="185" spans="5:20" s="59" customFormat="1" ht="18" x14ac:dyDescent="0.25">
      <c r="E185" s="60"/>
      <c r="G185" s="60"/>
      <c r="K185" s="60"/>
      <c r="O185" s="61"/>
      <c r="R185" s="62"/>
      <c r="S185" s="62"/>
      <c r="T185" s="62"/>
    </row>
    <row r="186" spans="5:20" s="59" customFormat="1" ht="18" x14ac:dyDescent="0.25">
      <c r="E186" s="60"/>
      <c r="G186" s="60"/>
      <c r="K186" s="60"/>
      <c r="O186" s="61"/>
      <c r="R186" s="62"/>
      <c r="S186" s="62"/>
      <c r="T186" s="62"/>
    </row>
    <row r="187" spans="5:20" s="59" customFormat="1" ht="18" x14ac:dyDescent="0.25">
      <c r="E187" s="60"/>
      <c r="G187" s="60"/>
      <c r="K187" s="60"/>
      <c r="O187" s="61"/>
      <c r="R187" s="62"/>
      <c r="S187" s="62"/>
      <c r="T187" s="62"/>
    </row>
    <row r="188" spans="5:20" s="59" customFormat="1" ht="18" x14ac:dyDescent="0.25">
      <c r="E188" s="60"/>
      <c r="G188" s="60"/>
      <c r="K188" s="60"/>
      <c r="O188" s="61"/>
      <c r="R188" s="62"/>
      <c r="S188" s="62"/>
      <c r="T188" s="62"/>
    </row>
    <row r="189" spans="5:20" s="59" customFormat="1" ht="18" x14ac:dyDescent="0.25">
      <c r="E189" s="60"/>
      <c r="G189" s="60"/>
      <c r="K189" s="60"/>
      <c r="O189" s="61"/>
      <c r="R189" s="62"/>
      <c r="S189" s="62"/>
      <c r="T189" s="62"/>
    </row>
    <row r="190" spans="5:20" s="59" customFormat="1" ht="18" x14ac:dyDescent="0.25">
      <c r="E190" s="60"/>
      <c r="G190" s="60"/>
      <c r="K190" s="60"/>
      <c r="O190" s="61"/>
      <c r="R190" s="62"/>
      <c r="S190" s="62"/>
      <c r="T190" s="62"/>
    </row>
    <row r="191" spans="5:20" s="59" customFormat="1" ht="18" x14ac:dyDescent="0.25">
      <c r="E191" s="60"/>
      <c r="G191" s="60"/>
      <c r="K191" s="60"/>
      <c r="O191" s="61"/>
      <c r="R191" s="62"/>
      <c r="S191" s="62"/>
      <c r="T191" s="62"/>
    </row>
    <row r="192" spans="5:20" s="59" customFormat="1" ht="18" x14ac:dyDescent="0.25">
      <c r="E192" s="60"/>
      <c r="G192" s="60"/>
      <c r="K192" s="60"/>
      <c r="O192" s="61"/>
      <c r="R192" s="62"/>
      <c r="S192" s="62"/>
      <c r="T192" s="62"/>
    </row>
    <row r="193" spans="5:20" s="59" customFormat="1" ht="18" x14ac:dyDescent="0.25">
      <c r="E193" s="60"/>
      <c r="G193" s="60"/>
      <c r="K193" s="60"/>
      <c r="O193" s="61"/>
      <c r="R193" s="62"/>
      <c r="S193" s="62"/>
      <c r="T193" s="62"/>
    </row>
    <row r="194" spans="5:20" s="59" customFormat="1" ht="18" x14ac:dyDescent="0.25">
      <c r="E194" s="60"/>
      <c r="G194" s="60"/>
      <c r="K194" s="60"/>
      <c r="O194" s="61"/>
      <c r="R194" s="62"/>
      <c r="S194" s="62"/>
      <c r="T194" s="62"/>
    </row>
    <row r="195" spans="5:20" s="59" customFormat="1" ht="18" x14ac:dyDescent="0.25">
      <c r="E195" s="60"/>
      <c r="G195" s="60"/>
      <c r="K195" s="60"/>
      <c r="O195" s="61"/>
      <c r="R195" s="62"/>
      <c r="S195" s="62"/>
      <c r="T195" s="62"/>
    </row>
    <row r="196" spans="5:20" s="59" customFormat="1" ht="18" x14ac:dyDescent="0.25">
      <c r="E196" s="60"/>
      <c r="G196" s="60"/>
      <c r="K196" s="60"/>
      <c r="O196" s="61"/>
      <c r="R196" s="62"/>
      <c r="S196" s="62"/>
      <c r="T196" s="62"/>
    </row>
    <row r="197" spans="5:20" s="59" customFormat="1" ht="18" x14ac:dyDescent="0.25">
      <c r="E197" s="60"/>
      <c r="G197" s="60"/>
      <c r="K197" s="60"/>
      <c r="O197" s="61"/>
      <c r="R197" s="62"/>
      <c r="S197" s="62"/>
      <c r="T197" s="62"/>
    </row>
    <row r="198" spans="5:20" s="59" customFormat="1" ht="18" x14ac:dyDescent="0.25">
      <c r="E198" s="60"/>
      <c r="G198" s="60"/>
      <c r="K198" s="60"/>
      <c r="O198" s="61"/>
      <c r="R198" s="62"/>
      <c r="S198" s="62"/>
      <c r="T198" s="62"/>
    </row>
    <row r="199" spans="5:20" s="59" customFormat="1" ht="18" x14ac:dyDescent="0.25">
      <c r="E199" s="60"/>
      <c r="G199" s="60"/>
      <c r="K199" s="60"/>
      <c r="O199" s="61"/>
      <c r="R199" s="62"/>
      <c r="S199" s="62"/>
      <c r="T199" s="62"/>
    </row>
    <row r="200" spans="5:20" s="59" customFormat="1" ht="18" x14ac:dyDescent="0.25">
      <c r="E200" s="60"/>
      <c r="G200" s="60"/>
      <c r="K200" s="60"/>
      <c r="O200" s="61"/>
      <c r="R200" s="62"/>
      <c r="S200" s="62"/>
      <c r="T200" s="62"/>
    </row>
    <row r="201" spans="5:20" s="59" customFormat="1" ht="18" x14ac:dyDescent="0.25">
      <c r="E201" s="60"/>
      <c r="G201" s="60"/>
      <c r="K201" s="60"/>
      <c r="O201" s="61"/>
      <c r="R201" s="62"/>
      <c r="S201" s="62"/>
      <c r="T201" s="62"/>
    </row>
    <row r="202" spans="5:20" s="59" customFormat="1" ht="18" x14ac:dyDescent="0.25">
      <c r="E202" s="60"/>
      <c r="G202" s="60"/>
      <c r="K202" s="60"/>
      <c r="O202" s="61"/>
      <c r="R202" s="62"/>
      <c r="S202" s="62"/>
      <c r="T202" s="62"/>
    </row>
    <row r="203" spans="5:20" s="59" customFormat="1" ht="18" x14ac:dyDescent="0.25">
      <c r="E203" s="60"/>
      <c r="G203" s="60"/>
      <c r="K203" s="60"/>
      <c r="O203" s="61"/>
      <c r="R203" s="62"/>
      <c r="S203" s="62"/>
      <c r="T203" s="62"/>
    </row>
    <row r="204" spans="5:20" s="59" customFormat="1" ht="18" x14ac:dyDescent="0.25">
      <c r="E204" s="60"/>
      <c r="G204" s="60"/>
      <c r="K204" s="60"/>
      <c r="O204" s="61"/>
      <c r="R204" s="62"/>
      <c r="S204" s="62"/>
      <c r="T204" s="62"/>
    </row>
    <row r="205" spans="5:20" s="59" customFormat="1" ht="18" x14ac:dyDescent="0.25">
      <c r="E205" s="60"/>
      <c r="G205" s="60"/>
      <c r="K205" s="60"/>
      <c r="O205" s="61"/>
      <c r="R205" s="62"/>
      <c r="S205" s="62"/>
      <c r="T205" s="62"/>
    </row>
    <row r="206" spans="5:20" s="59" customFormat="1" ht="18" x14ac:dyDescent="0.25">
      <c r="E206" s="60"/>
      <c r="G206" s="60"/>
      <c r="K206" s="60"/>
      <c r="O206" s="61"/>
      <c r="R206" s="62"/>
      <c r="S206" s="62"/>
      <c r="T206" s="62"/>
    </row>
    <row r="207" spans="5:20" s="59" customFormat="1" ht="18" x14ac:dyDescent="0.25">
      <c r="E207" s="60"/>
      <c r="G207" s="60"/>
      <c r="K207" s="60"/>
      <c r="O207" s="61"/>
      <c r="R207" s="62"/>
      <c r="S207" s="62"/>
      <c r="T207" s="62"/>
    </row>
    <row r="208" spans="5:20" s="59" customFormat="1" ht="18" x14ac:dyDescent="0.25">
      <c r="E208" s="60"/>
      <c r="G208" s="60"/>
      <c r="K208" s="60"/>
      <c r="O208" s="61"/>
      <c r="R208" s="62"/>
      <c r="S208" s="62"/>
      <c r="T208" s="62"/>
    </row>
    <row r="209" spans="5:20" s="59" customFormat="1" ht="18" x14ac:dyDescent="0.25">
      <c r="E209" s="60"/>
      <c r="G209" s="60"/>
      <c r="K209" s="60"/>
      <c r="O209" s="61"/>
      <c r="R209" s="62"/>
      <c r="S209" s="62"/>
      <c r="T209" s="62"/>
    </row>
    <row r="210" spans="5:20" s="59" customFormat="1" ht="18" x14ac:dyDescent="0.25">
      <c r="E210" s="60"/>
      <c r="G210" s="60"/>
      <c r="K210" s="60"/>
      <c r="O210" s="61"/>
      <c r="R210" s="62"/>
      <c r="S210" s="62"/>
      <c r="T210" s="62"/>
    </row>
    <row r="211" spans="5:20" s="59" customFormat="1" ht="18" x14ac:dyDescent="0.25">
      <c r="E211" s="60"/>
      <c r="G211" s="60"/>
      <c r="K211" s="60"/>
      <c r="O211" s="61"/>
      <c r="R211" s="62"/>
      <c r="S211" s="62"/>
      <c r="T211" s="62"/>
    </row>
    <row r="212" spans="5:20" s="59" customFormat="1" ht="18" x14ac:dyDescent="0.25">
      <c r="E212" s="60"/>
      <c r="G212" s="60"/>
      <c r="K212" s="60"/>
      <c r="O212" s="61"/>
      <c r="R212" s="62"/>
      <c r="S212" s="62"/>
      <c r="T212" s="62"/>
    </row>
    <row r="213" spans="5:20" s="59" customFormat="1" ht="18" x14ac:dyDescent="0.25">
      <c r="E213" s="60"/>
      <c r="G213" s="60"/>
      <c r="K213" s="60"/>
      <c r="O213" s="61"/>
      <c r="R213" s="62"/>
      <c r="S213" s="62"/>
      <c r="T213" s="62"/>
    </row>
    <row r="214" spans="5:20" s="59" customFormat="1" ht="18" x14ac:dyDescent="0.25">
      <c r="E214" s="60"/>
      <c r="G214" s="60"/>
      <c r="K214" s="60"/>
      <c r="O214" s="61"/>
      <c r="R214" s="62"/>
      <c r="S214" s="62"/>
      <c r="T214" s="62"/>
    </row>
    <row r="215" spans="5:20" s="59" customFormat="1" ht="18" x14ac:dyDescent="0.25">
      <c r="E215" s="60"/>
      <c r="G215" s="60"/>
      <c r="K215" s="60"/>
      <c r="O215" s="61"/>
      <c r="R215" s="62"/>
      <c r="S215" s="62"/>
      <c r="T215" s="62"/>
    </row>
    <row r="216" spans="5:20" s="59" customFormat="1" ht="18" x14ac:dyDescent="0.25">
      <c r="E216" s="60"/>
      <c r="G216" s="60"/>
      <c r="K216" s="60"/>
      <c r="O216" s="61"/>
      <c r="R216" s="62"/>
      <c r="S216" s="62"/>
      <c r="T216" s="62"/>
    </row>
    <row r="217" spans="5:20" s="59" customFormat="1" ht="18" x14ac:dyDescent="0.25">
      <c r="E217" s="60"/>
      <c r="G217" s="60"/>
      <c r="K217" s="60"/>
      <c r="O217" s="61"/>
      <c r="R217" s="62"/>
      <c r="S217" s="62"/>
      <c r="T217" s="62"/>
    </row>
    <row r="218" spans="5:20" s="59" customFormat="1" ht="18" x14ac:dyDescent="0.25">
      <c r="E218" s="60"/>
      <c r="G218" s="60"/>
      <c r="K218" s="60"/>
      <c r="O218" s="61"/>
      <c r="R218" s="62"/>
      <c r="S218" s="62"/>
      <c r="T218" s="62"/>
    </row>
    <row r="219" spans="5:20" s="59" customFormat="1" ht="18" x14ac:dyDescent="0.25">
      <c r="E219" s="60"/>
      <c r="G219" s="60"/>
      <c r="K219" s="60"/>
      <c r="O219" s="61"/>
      <c r="R219" s="62"/>
      <c r="S219" s="62"/>
      <c r="T219" s="62"/>
    </row>
    <row r="220" spans="5:20" s="59" customFormat="1" ht="18" x14ac:dyDescent="0.25">
      <c r="E220" s="60"/>
      <c r="G220" s="60"/>
      <c r="K220" s="60"/>
      <c r="O220" s="61"/>
      <c r="R220" s="62"/>
      <c r="S220" s="62"/>
      <c r="T220" s="62"/>
    </row>
    <row r="221" spans="5:20" s="59" customFormat="1" ht="18" x14ac:dyDescent="0.25">
      <c r="E221" s="60"/>
      <c r="G221" s="60"/>
      <c r="K221" s="60"/>
      <c r="O221" s="61"/>
      <c r="R221" s="62"/>
      <c r="S221" s="62"/>
      <c r="T221" s="62"/>
    </row>
    <row r="222" spans="5:20" s="59" customFormat="1" ht="18" x14ac:dyDescent="0.25">
      <c r="E222" s="60"/>
      <c r="G222" s="60"/>
      <c r="K222" s="60"/>
      <c r="O222" s="61"/>
      <c r="R222" s="62"/>
      <c r="S222" s="62"/>
      <c r="T222" s="62"/>
    </row>
    <row r="223" spans="5:20" s="59" customFormat="1" ht="18" x14ac:dyDescent="0.25">
      <c r="E223" s="60"/>
      <c r="G223" s="60"/>
      <c r="K223" s="60"/>
      <c r="O223" s="61"/>
      <c r="R223" s="62"/>
      <c r="S223" s="62"/>
      <c r="T223" s="62"/>
    </row>
    <row r="224" spans="5:20" s="59" customFormat="1" ht="18" x14ac:dyDescent="0.25">
      <c r="E224" s="60"/>
      <c r="G224" s="60"/>
      <c r="K224" s="60"/>
      <c r="O224" s="61"/>
      <c r="R224" s="62"/>
      <c r="S224" s="62"/>
      <c r="T224" s="62"/>
    </row>
    <row r="225" spans="5:20" s="59" customFormat="1" ht="18" x14ac:dyDescent="0.25">
      <c r="E225" s="60"/>
      <c r="G225" s="60"/>
      <c r="K225" s="60"/>
      <c r="O225" s="61"/>
      <c r="R225" s="62"/>
      <c r="S225" s="62"/>
      <c r="T225" s="62"/>
    </row>
    <row r="226" spans="5:20" s="59" customFormat="1" ht="18" x14ac:dyDescent="0.25">
      <c r="E226" s="60"/>
      <c r="G226" s="60"/>
      <c r="K226" s="60"/>
      <c r="O226" s="61"/>
      <c r="R226" s="62"/>
      <c r="S226" s="62"/>
      <c r="T226" s="62"/>
    </row>
    <row r="227" spans="5:20" s="59" customFormat="1" ht="18" x14ac:dyDescent="0.25">
      <c r="E227" s="60"/>
      <c r="G227" s="60"/>
      <c r="K227" s="60"/>
      <c r="O227" s="61"/>
      <c r="R227" s="62"/>
      <c r="S227" s="62"/>
      <c r="T227" s="62"/>
    </row>
    <row r="228" spans="5:20" s="59" customFormat="1" ht="18" x14ac:dyDescent="0.25">
      <c r="E228" s="60"/>
      <c r="G228" s="60"/>
      <c r="K228" s="60"/>
      <c r="O228" s="61"/>
      <c r="R228" s="62"/>
      <c r="S228" s="62"/>
      <c r="T228" s="62"/>
    </row>
    <row r="229" spans="5:20" s="59" customFormat="1" ht="18" x14ac:dyDescent="0.25">
      <c r="E229" s="60"/>
      <c r="G229" s="60"/>
      <c r="K229" s="60"/>
      <c r="O229" s="61"/>
      <c r="R229" s="62"/>
      <c r="S229" s="62"/>
      <c r="T229" s="62"/>
    </row>
    <row r="230" spans="5:20" s="59" customFormat="1" ht="18" x14ac:dyDescent="0.25">
      <c r="E230" s="60"/>
      <c r="G230" s="60"/>
      <c r="K230" s="60"/>
      <c r="O230" s="61"/>
      <c r="R230" s="62"/>
      <c r="S230" s="62"/>
      <c r="T230" s="62"/>
    </row>
    <row r="231" spans="5:20" s="59" customFormat="1" ht="18" x14ac:dyDescent="0.25">
      <c r="E231" s="60"/>
      <c r="G231" s="60"/>
      <c r="K231" s="60"/>
      <c r="O231" s="61"/>
      <c r="R231" s="62"/>
      <c r="S231" s="62"/>
      <c r="T231" s="62"/>
    </row>
    <row r="232" spans="5:20" s="59" customFormat="1" ht="18" x14ac:dyDescent="0.25">
      <c r="E232" s="60"/>
      <c r="G232" s="60"/>
      <c r="K232" s="60"/>
      <c r="O232" s="61"/>
      <c r="R232" s="62"/>
      <c r="S232" s="62"/>
      <c r="T232" s="62"/>
    </row>
    <row r="233" spans="5:20" s="59" customFormat="1" ht="18" x14ac:dyDescent="0.25">
      <c r="E233" s="60"/>
      <c r="G233" s="60"/>
      <c r="K233" s="60"/>
      <c r="O233" s="61"/>
      <c r="R233" s="62"/>
      <c r="S233" s="62"/>
      <c r="T233" s="62"/>
    </row>
    <row r="234" spans="5:20" s="59" customFormat="1" ht="18" x14ac:dyDescent="0.25">
      <c r="E234" s="60"/>
      <c r="G234" s="60"/>
      <c r="K234" s="60"/>
      <c r="O234" s="61"/>
      <c r="R234" s="62"/>
      <c r="S234" s="62"/>
      <c r="T234" s="62"/>
    </row>
    <row r="235" spans="5:20" s="59" customFormat="1" ht="18" x14ac:dyDescent="0.25">
      <c r="E235" s="60"/>
      <c r="G235" s="60"/>
      <c r="K235" s="60"/>
      <c r="O235" s="61"/>
      <c r="R235" s="62"/>
      <c r="S235" s="62"/>
      <c r="T235" s="62"/>
    </row>
    <row r="236" spans="5:20" s="59" customFormat="1" ht="18" x14ac:dyDescent="0.25">
      <c r="E236" s="60"/>
      <c r="G236" s="60"/>
      <c r="K236" s="60"/>
      <c r="O236" s="61"/>
      <c r="R236" s="62"/>
      <c r="S236" s="62"/>
      <c r="T236" s="62"/>
    </row>
    <row r="237" spans="5:20" s="59" customFormat="1" ht="18" x14ac:dyDescent="0.25">
      <c r="E237" s="60"/>
      <c r="G237" s="60"/>
      <c r="K237" s="60"/>
      <c r="O237" s="61"/>
      <c r="R237" s="62"/>
      <c r="S237" s="62"/>
      <c r="T237" s="62"/>
    </row>
    <row r="238" spans="5:20" s="59" customFormat="1" ht="18" x14ac:dyDescent="0.25">
      <c r="E238" s="60"/>
      <c r="G238" s="60"/>
      <c r="K238" s="60"/>
      <c r="O238" s="61"/>
      <c r="R238" s="62"/>
      <c r="S238" s="62"/>
      <c r="T238" s="62"/>
    </row>
    <row r="239" spans="5:20" s="59" customFormat="1" ht="18" x14ac:dyDescent="0.25">
      <c r="E239" s="60"/>
      <c r="G239" s="60"/>
      <c r="K239" s="60"/>
      <c r="O239" s="61"/>
      <c r="R239" s="62"/>
      <c r="S239" s="62"/>
      <c r="T239" s="62"/>
    </row>
    <row r="240" spans="5:20" s="59" customFormat="1" ht="18" x14ac:dyDescent="0.25">
      <c r="E240" s="60"/>
      <c r="G240" s="60"/>
      <c r="K240" s="60"/>
      <c r="O240" s="61"/>
      <c r="R240" s="62"/>
      <c r="S240" s="62"/>
      <c r="T240" s="62"/>
    </row>
    <row r="241" spans="5:20" s="59" customFormat="1" ht="18" x14ac:dyDescent="0.25">
      <c r="E241" s="60"/>
      <c r="G241" s="60"/>
      <c r="K241" s="60"/>
      <c r="O241" s="61"/>
      <c r="R241" s="62"/>
      <c r="S241" s="62"/>
      <c r="T241" s="62"/>
    </row>
    <row r="242" spans="5:20" s="59" customFormat="1" ht="18" x14ac:dyDescent="0.25">
      <c r="E242" s="60"/>
      <c r="G242" s="60"/>
      <c r="K242" s="60"/>
      <c r="O242" s="61"/>
      <c r="R242" s="62"/>
      <c r="S242" s="62"/>
      <c r="T242" s="62"/>
    </row>
    <row r="243" spans="5:20" s="59" customFormat="1" ht="18" x14ac:dyDescent="0.25">
      <c r="E243" s="60"/>
      <c r="G243" s="60"/>
      <c r="K243" s="60"/>
      <c r="O243" s="61"/>
      <c r="R243" s="62"/>
      <c r="S243" s="62"/>
      <c r="T243" s="62"/>
    </row>
    <row r="244" spans="5:20" s="59" customFormat="1" ht="18" x14ac:dyDescent="0.25">
      <c r="E244" s="60"/>
      <c r="G244" s="60"/>
      <c r="K244" s="60"/>
      <c r="O244" s="61"/>
      <c r="R244" s="62"/>
      <c r="S244" s="62"/>
      <c r="T244" s="62"/>
    </row>
    <row r="245" spans="5:20" s="59" customFormat="1" ht="18" x14ac:dyDescent="0.25">
      <c r="E245" s="60"/>
      <c r="G245" s="60"/>
      <c r="K245" s="60"/>
      <c r="O245" s="61"/>
      <c r="R245" s="62"/>
      <c r="S245" s="62"/>
      <c r="T245" s="62"/>
    </row>
    <row r="246" spans="5:20" s="59" customFormat="1" ht="18" x14ac:dyDescent="0.25">
      <c r="E246" s="60"/>
      <c r="G246" s="60"/>
      <c r="K246" s="60"/>
      <c r="O246" s="61"/>
      <c r="R246" s="62"/>
      <c r="S246" s="62"/>
      <c r="T246" s="62"/>
    </row>
    <row r="247" spans="5:20" s="15" customFormat="1" ht="19.5" x14ac:dyDescent="0.25">
      <c r="E247" s="13"/>
      <c r="G247" s="13"/>
      <c r="K247" s="13"/>
      <c r="O247" s="14"/>
      <c r="R247" s="12"/>
      <c r="S247" s="12"/>
      <c r="T247" s="12"/>
    </row>
    <row r="248" spans="5:20" s="15" customFormat="1" ht="19.5" x14ac:dyDescent="0.25">
      <c r="E248" s="13"/>
      <c r="G248" s="13"/>
      <c r="K248" s="13"/>
      <c r="O248" s="14"/>
      <c r="R248" s="12"/>
      <c r="S248" s="12"/>
      <c r="T248" s="12"/>
    </row>
    <row r="249" spans="5:20" s="15" customFormat="1" ht="19.5" x14ac:dyDescent="0.25">
      <c r="E249" s="13"/>
      <c r="G249" s="13"/>
      <c r="K249" s="13"/>
      <c r="O249" s="14"/>
      <c r="R249" s="12"/>
      <c r="S249" s="12"/>
      <c r="T249" s="12"/>
    </row>
    <row r="250" spans="5:20" s="15" customFormat="1" ht="19.5" x14ac:dyDescent="0.25">
      <c r="E250" s="13"/>
      <c r="G250" s="13"/>
      <c r="K250" s="13"/>
      <c r="O250" s="14"/>
      <c r="R250" s="12"/>
      <c r="S250" s="12"/>
      <c r="T250" s="12"/>
    </row>
    <row r="251" spans="5:20" s="15" customFormat="1" ht="19.5" x14ac:dyDescent="0.25">
      <c r="E251" s="13"/>
      <c r="G251" s="13"/>
      <c r="K251" s="13"/>
      <c r="O251" s="14"/>
      <c r="R251" s="12"/>
      <c r="S251" s="12"/>
      <c r="T251" s="12"/>
    </row>
    <row r="252" spans="5:20" s="15" customFormat="1" ht="19.5" x14ac:dyDescent="0.25">
      <c r="E252" s="13"/>
      <c r="G252" s="13"/>
      <c r="K252" s="13"/>
      <c r="O252" s="14"/>
      <c r="R252" s="12"/>
      <c r="S252" s="12"/>
      <c r="T252" s="12"/>
    </row>
    <row r="253" spans="5:20" s="15" customFormat="1" ht="19.5" x14ac:dyDescent="0.25">
      <c r="E253" s="13"/>
      <c r="G253" s="13"/>
      <c r="K253" s="13"/>
      <c r="O253" s="14"/>
      <c r="R253" s="12"/>
      <c r="S253" s="12"/>
      <c r="T253" s="12"/>
    </row>
    <row r="254" spans="5:20" s="15" customFormat="1" ht="19.5" x14ac:dyDescent="0.25">
      <c r="E254" s="13"/>
      <c r="G254" s="13"/>
      <c r="K254" s="13"/>
      <c r="O254" s="14"/>
      <c r="R254" s="12"/>
      <c r="S254" s="12"/>
      <c r="T254" s="12"/>
    </row>
    <row r="255" spans="5:20" s="15" customFormat="1" ht="19.5" x14ac:dyDescent="0.25">
      <c r="E255" s="13"/>
      <c r="G255" s="13"/>
      <c r="K255" s="13"/>
      <c r="O255" s="14"/>
      <c r="R255" s="12"/>
      <c r="S255" s="12"/>
      <c r="T255" s="12"/>
    </row>
    <row r="256" spans="5:20" s="15" customFormat="1" ht="19.5" x14ac:dyDescent="0.25">
      <c r="E256" s="13"/>
      <c r="G256" s="13"/>
      <c r="K256" s="13"/>
      <c r="O256" s="14"/>
      <c r="R256" s="12"/>
      <c r="S256" s="12"/>
      <c r="T256" s="12"/>
    </row>
    <row r="257" spans="1:20" s="15" customFormat="1" ht="19.5" x14ac:dyDescent="0.25">
      <c r="E257" s="13"/>
      <c r="G257" s="13"/>
      <c r="K257" s="13"/>
      <c r="O257" s="14"/>
      <c r="R257" s="12"/>
      <c r="S257" s="12"/>
      <c r="T257" s="12"/>
    </row>
    <row r="258" spans="1:20" s="15" customFormat="1" ht="19.5" x14ac:dyDescent="0.25">
      <c r="E258" s="13"/>
      <c r="G258" s="13"/>
      <c r="K258" s="13"/>
      <c r="O258" s="14"/>
      <c r="R258" s="12"/>
      <c r="S258" s="12"/>
      <c r="T258" s="12"/>
    </row>
    <row r="259" spans="1:20" s="10" customFormat="1" ht="19.5" x14ac:dyDescent="0.25">
      <c r="A259" s="15"/>
      <c r="E259" s="9"/>
      <c r="G259" s="9"/>
      <c r="K259" s="9"/>
      <c r="O259" s="11"/>
      <c r="R259" s="12"/>
      <c r="S259" s="12"/>
      <c r="T259" s="12"/>
    </row>
    <row r="260" spans="1:20" s="10" customFormat="1" ht="19.5" x14ac:dyDescent="0.25">
      <c r="A260" s="15"/>
      <c r="E260" s="9"/>
      <c r="G260" s="9"/>
      <c r="K260" s="9"/>
      <c r="O260" s="11"/>
      <c r="R260" s="12"/>
      <c r="S260" s="12"/>
      <c r="T260" s="12"/>
    </row>
    <row r="261" spans="1:20" s="10" customFormat="1" ht="19.5" x14ac:dyDescent="0.25">
      <c r="A261" s="15"/>
      <c r="E261" s="9"/>
      <c r="G261" s="9"/>
      <c r="K261" s="9"/>
      <c r="O261" s="11"/>
      <c r="R261" s="12"/>
      <c r="S261" s="12"/>
      <c r="T261" s="12"/>
    </row>
    <row r="262" spans="1:20" s="10" customFormat="1" ht="19.5" x14ac:dyDescent="0.25">
      <c r="A262" s="15"/>
      <c r="E262" s="9"/>
      <c r="G262" s="9"/>
      <c r="K262" s="9"/>
      <c r="O262" s="11"/>
      <c r="R262" s="12"/>
      <c r="S262" s="12"/>
      <c r="T262" s="12"/>
    </row>
    <row r="263" spans="1:20" s="10" customFormat="1" ht="19.5" x14ac:dyDescent="0.25">
      <c r="A263" s="15"/>
      <c r="E263" s="9"/>
      <c r="G263" s="9"/>
      <c r="K263" s="9"/>
      <c r="O263" s="11"/>
      <c r="R263" s="12"/>
      <c r="S263" s="12"/>
      <c r="T263" s="12"/>
    </row>
    <row r="264" spans="1:20" s="10" customFormat="1" ht="19.5" x14ac:dyDescent="0.25">
      <c r="A264" s="15"/>
      <c r="E264" s="9"/>
      <c r="G264" s="9"/>
      <c r="K264" s="9"/>
      <c r="O264" s="11"/>
      <c r="R264" s="12"/>
      <c r="S264" s="12"/>
      <c r="T264" s="12"/>
    </row>
    <row r="265" spans="1:20" s="10" customFormat="1" ht="19.5" x14ac:dyDescent="0.25">
      <c r="A265" s="15"/>
      <c r="E265" s="9"/>
      <c r="G265" s="9"/>
      <c r="K265" s="9"/>
      <c r="O265" s="11"/>
      <c r="R265" s="12"/>
      <c r="S265" s="12"/>
      <c r="T265" s="12"/>
    </row>
    <row r="266" spans="1:20" s="10" customFormat="1" ht="19.5" x14ac:dyDescent="0.25">
      <c r="A266" s="15"/>
      <c r="E266" s="9"/>
      <c r="G266" s="9"/>
      <c r="K266" s="9"/>
      <c r="O266" s="11"/>
      <c r="R266" s="12"/>
      <c r="S266" s="12"/>
      <c r="T266" s="12"/>
    </row>
    <row r="267" spans="1:20" s="10" customFormat="1" ht="19.5" x14ac:dyDescent="0.25">
      <c r="A267" s="15"/>
      <c r="E267" s="9"/>
      <c r="G267" s="9"/>
      <c r="K267" s="9"/>
      <c r="O267" s="11"/>
      <c r="R267" s="12"/>
      <c r="S267" s="12"/>
      <c r="T267" s="12"/>
    </row>
    <row r="268" spans="1:20" s="10" customFormat="1" ht="19.5" x14ac:dyDescent="0.25">
      <c r="A268" s="15"/>
      <c r="E268" s="9"/>
      <c r="G268" s="9"/>
      <c r="K268" s="9"/>
      <c r="O268" s="11"/>
      <c r="R268" s="12"/>
      <c r="S268" s="12"/>
      <c r="T268" s="12"/>
    </row>
    <row r="269" spans="1:20" s="10" customFormat="1" ht="19.5" x14ac:dyDescent="0.25">
      <c r="A269" s="15"/>
      <c r="E269" s="9"/>
      <c r="G269" s="9"/>
      <c r="K269" s="9"/>
      <c r="O269" s="11"/>
      <c r="R269" s="12"/>
      <c r="S269" s="12"/>
      <c r="T269" s="12"/>
    </row>
    <row r="270" spans="1:20" s="10" customFormat="1" ht="19.5" x14ac:dyDescent="0.25">
      <c r="A270" s="15"/>
      <c r="E270" s="9"/>
      <c r="G270" s="9"/>
      <c r="K270" s="9"/>
      <c r="O270" s="11"/>
      <c r="R270" s="12"/>
      <c r="S270" s="12"/>
      <c r="T270" s="12"/>
    </row>
    <row r="271" spans="1:20" s="10" customFormat="1" ht="19.5" x14ac:dyDescent="0.25">
      <c r="A271" s="15"/>
      <c r="E271" s="9"/>
      <c r="G271" s="9"/>
      <c r="K271" s="9"/>
      <c r="O271" s="11"/>
      <c r="R271" s="12"/>
      <c r="S271" s="12"/>
      <c r="T271" s="12"/>
    </row>
    <row r="272" spans="1:20" s="10" customFormat="1" ht="19.5" x14ac:dyDescent="0.25">
      <c r="A272" s="15"/>
      <c r="E272" s="9"/>
      <c r="G272" s="9"/>
      <c r="K272" s="9"/>
      <c r="O272" s="11"/>
      <c r="R272" s="12"/>
      <c r="S272" s="12"/>
      <c r="T272" s="12"/>
    </row>
    <row r="273" spans="1:20" s="10" customFormat="1" ht="19.5" x14ac:dyDescent="0.25">
      <c r="A273" s="15"/>
      <c r="E273" s="9"/>
      <c r="G273" s="9"/>
      <c r="K273" s="9"/>
      <c r="O273" s="11"/>
      <c r="R273" s="12"/>
      <c r="S273" s="12"/>
      <c r="T273" s="12"/>
    </row>
    <row r="274" spans="1:20" s="10" customFormat="1" ht="19.5" x14ac:dyDescent="0.25">
      <c r="A274" s="15"/>
      <c r="E274" s="9"/>
      <c r="G274" s="9"/>
      <c r="K274" s="9"/>
      <c r="O274" s="11"/>
      <c r="R274" s="12"/>
      <c r="S274" s="12"/>
      <c r="T274" s="12"/>
    </row>
    <row r="275" spans="1:20" s="10" customFormat="1" ht="19.5" x14ac:dyDescent="0.25">
      <c r="A275" s="15"/>
      <c r="E275" s="9"/>
      <c r="G275" s="9"/>
      <c r="K275" s="9"/>
      <c r="O275" s="11"/>
      <c r="R275" s="12"/>
      <c r="S275" s="12"/>
      <c r="T275" s="12"/>
    </row>
    <row r="276" spans="1:20" s="10" customFormat="1" ht="19.5" x14ac:dyDescent="0.25">
      <c r="A276" s="15"/>
      <c r="E276" s="9"/>
      <c r="G276" s="9"/>
      <c r="K276" s="9"/>
      <c r="O276" s="11"/>
      <c r="R276" s="12"/>
      <c r="S276" s="12"/>
      <c r="T276" s="12"/>
    </row>
    <row r="277" spans="1:20" s="10" customFormat="1" ht="19.5" x14ac:dyDescent="0.25">
      <c r="A277" s="15"/>
      <c r="E277" s="9"/>
      <c r="G277" s="9"/>
      <c r="K277" s="9"/>
      <c r="O277" s="11"/>
      <c r="R277" s="12"/>
      <c r="S277" s="12"/>
      <c r="T277" s="12"/>
    </row>
    <row r="278" spans="1:20" s="10" customFormat="1" ht="19.5" x14ac:dyDescent="0.25">
      <c r="A278" s="15"/>
      <c r="E278" s="9"/>
      <c r="G278" s="9"/>
      <c r="K278" s="9"/>
      <c r="O278" s="11"/>
      <c r="R278" s="12"/>
      <c r="S278" s="12"/>
      <c r="T278" s="12"/>
    </row>
    <row r="279" spans="1:20" s="10" customFormat="1" ht="19.5" x14ac:dyDescent="0.25">
      <c r="A279" s="15"/>
      <c r="E279" s="9"/>
      <c r="G279" s="9"/>
      <c r="K279" s="9"/>
      <c r="O279" s="11"/>
      <c r="R279" s="12"/>
      <c r="S279" s="12"/>
      <c r="T279" s="12"/>
    </row>
    <row r="280" spans="1:20" s="10" customFormat="1" ht="19.5" x14ac:dyDescent="0.25">
      <c r="A280" s="15"/>
      <c r="E280" s="9"/>
      <c r="G280" s="9"/>
      <c r="K280" s="9"/>
      <c r="O280" s="11"/>
      <c r="R280" s="12"/>
      <c r="S280" s="12"/>
      <c r="T280" s="12"/>
    </row>
    <row r="281" spans="1:20" s="10" customFormat="1" ht="19.5" x14ac:dyDescent="0.25">
      <c r="A281" s="15"/>
      <c r="E281" s="9"/>
      <c r="G281" s="9"/>
      <c r="K281" s="9"/>
      <c r="O281" s="11"/>
      <c r="R281" s="12"/>
      <c r="S281" s="12"/>
      <c r="T281" s="12"/>
    </row>
    <row r="282" spans="1:20" s="10" customFormat="1" ht="19.5" x14ac:dyDescent="0.25">
      <c r="A282" s="15"/>
      <c r="E282" s="9"/>
      <c r="G282" s="9"/>
      <c r="K282" s="9"/>
      <c r="O282" s="11"/>
      <c r="R282" s="12"/>
      <c r="S282" s="12"/>
      <c r="T282" s="12"/>
    </row>
    <row r="283" spans="1:20" s="10" customFormat="1" ht="19.5" x14ac:dyDescent="0.25">
      <c r="A283" s="15"/>
      <c r="E283" s="9"/>
      <c r="G283" s="9"/>
      <c r="K283" s="9"/>
      <c r="O283" s="11"/>
      <c r="R283" s="12"/>
      <c r="S283" s="12"/>
      <c r="T283" s="12"/>
    </row>
    <row r="284" spans="1:20" s="10" customFormat="1" ht="19.5" x14ac:dyDescent="0.25">
      <c r="A284" s="15"/>
      <c r="E284" s="9"/>
      <c r="G284" s="9"/>
      <c r="K284" s="9"/>
      <c r="O284" s="11"/>
      <c r="R284" s="12"/>
      <c r="S284" s="12"/>
      <c r="T284" s="12"/>
    </row>
    <row r="285" spans="1:20" s="10" customFormat="1" ht="19.5" x14ac:dyDescent="0.25">
      <c r="A285" s="15"/>
      <c r="E285" s="9"/>
      <c r="G285" s="9"/>
      <c r="K285" s="9"/>
      <c r="O285" s="11"/>
      <c r="R285" s="12"/>
      <c r="S285" s="12"/>
      <c r="T285" s="12"/>
    </row>
    <row r="286" spans="1:20" s="10" customFormat="1" ht="19.5" x14ac:dyDescent="0.25">
      <c r="A286" s="15"/>
      <c r="E286" s="9"/>
      <c r="G286" s="9"/>
      <c r="K286" s="9"/>
      <c r="O286" s="11"/>
      <c r="R286" s="12"/>
      <c r="S286" s="12"/>
      <c r="T286" s="12"/>
    </row>
    <row r="287" spans="1:20" s="10" customFormat="1" ht="19.5" x14ac:dyDescent="0.25">
      <c r="A287" s="15"/>
      <c r="E287" s="9"/>
      <c r="G287" s="9"/>
      <c r="K287" s="9"/>
      <c r="O287" s="11"/>
      <c r="R287" s="12"/>
      <c r="S287" s="12"/>
      <c r="T287" s="12"/>
    </row>
    <row r="288" spans="1:20" s="10" customFormat="1" ht="19.5" x14ac:dyDescent="0.25">
      <c r="A288" s="15"/>
      <c r="E288" s="9"/>
      <c r="G288" s="9"/>
      <c r="K288" s="9"/>
      <c r="O288" s="11"/>
      <c r="R288" s="12"/>
      <c r="S288" s="12"/>
      <c r="T288" s="12"/>
    </row>
    <row r="289" spans="1:20" s="10" customFormat="1" ht="19.5" x14ac:dyDescent="0.25">
      <c r="A289" s="15"/>
      <c r="E289" s="9"/>
      <c r="G289" s="9"/>
      <c r="K289" s="9"/>
      <c r="O289" s="11"/>
      <c r="R289" s="12"/>
      <c r="S289" s="12"/>
      <c r="T289" s="12"/>
    </row>
    <row r="290" spans="1:20" s="10" customFormat="1" ht="19.5" x14ac:dyDescent="0.25">
      <c r="A290" s="15"/>
      <c r="E290" s="9"/>
      <c r="G290" s="9"/>
      <c r="K290" s="9"/>
      <c r="O290" s="11"/>
      <c r="R290" s="12"/>
      <c r="S290" s="12"/>
      <c r="T290" s="12"/>
    </row>
    <row r="291" spans="1:20" s="10" customFormat="1" ht="19.5" x14ac:dyDescent="0.25">
      <c r="A291" s="15"/>
      <c r="E291" s="9"/>
      <c r="G291" s="9"/>
      <c r="K291" s="9"/>
      <c r="O291" s="11"/>
      <c r="R291" s="12"/>
      <c r="S291" s="12"/>
      <c r="T291" s="12"/>
    </row>
    <row r="292" spans="1:20" s="10" customFormat="1" ht="19.5" x14ac:dyDescent="0.25">
      <c r="A292" s="15"/>
      <c r="E292" s="9"/>
      <c r="G292" s="9"/>
      <c r="K292" s="9"/>
      <c r="O292" s="11"/>
      <c r="R292" s="12"/>
      <c r="S292" s="12"/>
      <c r="T292" s="12"/>
    </row>
    <row r="293" spans="1:20" s="10" customFormat="1" ht="19.5" x14ac:dyDescent="0.25">
      <c r="A293" s="15"/>
      <c r="E293" s="9"/>
      <c r="G293" s="9"/>
      <c r="K293" s="9"/>
      <c r="O293" s="11"/>
      <c r="R293" s="12"/>
      <c r="S293" s="12"/>
      <c r="T293" s="12"/>
    </row>
    <row r="294" spans="1:20" s="10" customFormat="1" ht="19.5" x14ac:dyDescent="0.25">
      <c r="A294" s="15"/>
      <c r="E294" s="9"/>
      <c r="G294" s="9"/>
      <c r="K294" s="9"/>
      <c r="O294" s="11"/>
      <c r="R294" s="12"/>
      <c r="S294" s="12"/>
      <c r="T294" s="12"/>
    </row>
    <row r="295" spans="1:20" s="10" customFormat="1" ht="19.5" x14ac:dyDescent="0.25">
      <c r="A295" s="15"/>
      <c r="E295" s="9"/>
      <c r="G295" s="9"/>
      <c r="K295" s="9"/>
      <c r="O295" s="11"/>
      <c r="R295" s="12"/>
      <c r="S295" s="12"/>
      <c r="T295" s="12"/>
    </row>
    <row r="296" spans="1:20" s="10" customFormat="1" ht="19.5" x14ac:dyDescent="0.25">
      <c r="A296" s="15"/>
      <c r="E296" s="9"/>
      <c r="G296" s="9"/>
      <c r="K296" s="9"/>
      <c r="O296" s="11"/>
      <c r="R296" s="12"/>
      <c r="S296" s="12"/>
      <c r="T296" s="12"/>
    </row>
    <row r="297" spans="1:20" s="10" customFormat="1" ht="19.5" x14ac:dyDescent="0.25">
      <c r="A297" s="15"/>
      <c r="E297" s="9"/>
      <c r="G297" s="9"/>
      <c r="K297" s="9"/>
      <c r="O297" s="11"/>
      <c r="R297" s="12"/>
      <c r="S297" s="12"/>
      <c r="T297" s="12"/>
    </row>
    <row r="298" spans="1:20" s="10" customFormat="1" ht="19.5" x14ac:dyDescent="0.25">
      <c r="A298" s="15"/>
      <c r="E298" s="9"/>
      <c r="G298" s="9"/>
      <c r="K298" s="9"/>
      <c r="O298" s="11"/>
      <c r="R298" s="12"/>
      <c r="S298" s="12"/>
      <c r="T298" s="12"/>
    </row>
    <row r="299" spans="1:20" s="10" customFormat="1" ht="19.5" x14ac:dyDescent="0.25">
      <c r="A299" s="15"/>
      <c r="E299" s="9"/>
      <c r="G299" s="9"/>
      <c r="K299" s="9"/>
      <c r="O299" s="11"/>
      <c r="R299" s="12"/>
      <c r="S299" s="12"/>
      <c r="T299" s="12"/>
    </row>
    <row r="300" spans="1:20" s="10" customFormat="1" ht="19.5" x14ac:dyDescent="0.25">
      <c r="A300" s="15"/>
      <c r="E300" s="9"/>
      <c r="G300" s="9"/>
      <c r="K300" s="9"/>
      <c r="O300" s="11"/>
      <c r="R300" s="12"/>
      <c r="S300" s="12"/>
      <c r="T300" s="12"/>
    </row>
    <row r="301" spans="1:20" s="10" customFormat="1" ht="19.5" x14ac:dyDescent="0.25">
      <c r="A301" s="15"/>
      <c r="E301" s="9"/>
      <c r="G301" s="9"/>
      <c r="K301" s="9"/>
      <c r="O301" s="11"/>
      <c r="R301" s="12"/>
      <c r="S301" s="12"/>
      <c r="T301" s="12"/>
    </row>
    <row r="302" spans="1:20" s="10" customFormat="1" ht="19.5" x14ac:dyDescent="0.25">
      <c r="A302" s="15"/>
      <c r="E302" s="9"/>
      <c r="G302" s="9"/>
      <c r="K302" s="9"/>
      <c r="O302" s="11"/>
      <c r="R302" s="12"/>
      <c r="S302" s="12"/>
      <c r="T302" s="12"/>
    </row>
    <row r="303" spans="1:20" s="10" customFormat="1" ht="19.5" x14ac:dyDescent="0.25">
      <c r="A303" s="15"/>
      <c r="E303" s="9"/>
      <c r="G303" s="9"/>
      <c r="K303" s="9"/>
      <c r="O303" s="11"/>
      <c r="R303" s="12"/>
      <c r="S303" s="12"/>
      <c r="T303" s="12"/>
    </row>
    <row r="304" spans="1:20" s="10" customFormat="1" ht="19.5" x14ac:dyDescent="0.25">
      <c r="A304" s="15"/>
      <c r="E304" s="9"/>
      <c r="G304" s="9"/>
      <c r="K304" s="9"/>
      <c r="O304" s="11"/>
      <c r="R304" s="12"/>
      <c r="S304" s="12"/>
      <c r="T304" s="12"/>
    </row>
    <row r="305" spans="1:20" s="10" customFormat="1" ht="19.5" x14ac:dyDescent="0.25">
      <c r="A305" s="15"/>
      <c r="E305" s="9"/>
      <c r="G305" s="9"/>
      <c r="K305" s="9"/>
      <c r="O305" s="11"/>
      <c r="R305" s="12"/>
      <c r="S305" s="12"/>
      <c r="T305" s="12"/>
    </row>
    <row r="306" spans="1:20" s="10" customFormat="1" ht="19.5" x14ac:dyDescent="0.25">
      <c r="A306" s="15"/>
      <c r="E306" s="9"/>
      <c r="G306" s="9"/>
      <c r="K306" s="9"/>
      <c r="O306" s="11"/>
      <c r="R306" s="12"/>
      <c r="S306" s="12"/>
      <c r="T306" s="12"/>
    </row>
    <row r="307" spans="1:20" s="10" customFormat="1" ht="19.5" x14ac:dyDescent="0.25">
      <c r="A307" s="15"/>
      <c r="E307" s="9"/>
      <c r="G307" s="9"/>
      <c r="K307" s="9"/>
      <c r="O307" s="11"/>
      <c r="R307" s="12"/>
      <c r="S307" s="12"/>
      <c r="T307" s="12"/>
    </row>
    <row r="308" spans="1:20" s="10" customFormat="1" ht="19.5" x14ac:dyDescent="0.25">
      <c r="A308" s="15"/>
      <c r="E308" s="9"/>
      <c r="G308" s="9"/>
      <c r="K308" s="9"/>
      <c r="O308" s="11"/>
      <c r="R308" s="12"/>
      <c r="S308" s="12"/>
      <c r="T308" s="12"/>
    </row>
    <row r="309" spans="1:20" s="10" customFormat="1" ht="19.5" x14ac:dyDescent="0.25">
      <c r="A309" s="15"/>
      <c r="E309" s="9"/>
      <c r="G309" s="9"/>
      <c r="K309" s="9"/>
      <c r="O309" s="11"/>
      <c r="R309" s="12"/>
      <c r="S309" s="12"/>
      <c r="T309" s="12"/>
    </row>
    <row r="310" spans="1:20" s="10" customFormat="1" ht="19.5" x14ac:dyDescent="0.25">
      <c r="A310" s="15"/>
      <c r="E310" s="9"/>
      <c r="G310" s="9"/>
      <c r="K310" s="9"/>
      <c r="O310" s="11"/>
      <c r="R310" s="12"/>
      <c r="S310" s="12"/>
      <c r="T310" s="12"/>
    </row>
    <row r="311" spans="1:20" s="10" customFormat="1" ht="19.5" x14ac:dyDescent="0.25">
      <c r="A311" s="15"/>
      <c r="E311" s="9"/>
      <c r="G311" s="9"/>
      <c r="K311" s="9"/>
      <c r="O311" s="11"/>
      <c r="R311" s="12"/>
      <c r="S311" s="12"/>
      <c r="T311" s="12"/>
    </row>
    <row r="312" spans="1:20" s="10" customFormat="1" ht="19.5" x14ac:dyDescent="0.25">
      <c r="A312" s="15"/>
      <c r="E312" s="9"/>
      <c r="G312" s="9"/>
      <c r="K312" s="9"/>
      <c r="O312" s="11"/>
      <c r="R312" s="12"/>
      <c r="S312" s="12"/>
      <c r="T312" s="12"/>
    </row>
    <row r="313" spans="1:20" s="10" customFormat="1" ht="19.5" x14ac:dyDescent="0.25">
      <c r="A313" s="15"/>
      <c r="E313" s="9"/>
      <c r="G313" s="9"/>
      <c r="K313" s="9"/>
      <c r="O313" s="11"/>
      <c r="R313" s="12"/>
      <c r="S313" s="12"/>
      <c r="T313" s="12"/>
    </row>
    <row r="314" spans="1:20" s="10" customFormat="1" ht="19.5" x14ac:dyDescent="0.25">
      <c r="A314" s="15"/>
      <c r="E314" s="9"/>
      <c r="G314" s="9"/>
      <c r="K314" s="9"/>
      <c r="O314" s="11"/>
      <c r="R314" s="12"/>
      <c r="S314" s="12"/>
      <c r="T314" s="12"/>
    </row>
    <row r="315" spans="1:20" s="10" customFormat="1" ht="19.5" x14ac:dyDescent="0.25">
      <c r="A315" s="15"/>
      <c r="E315" s="9"/>
      <c r="G315" s="9"/>
      <c r="K315" s="9"/>
      <c r="O315" s="11"/>
      <c r="R315" s="12"/>
      <c r="S315" s="12"/>
      <c r="T315" s="12"/>
    </row>
    <row r="316" spans="1:20" s="10" customFormat="1" ht="19.5" x14ac:dyDescent="0.25">
      <c r="A316" s="15"/>
      <c r="E316" s="9"/>
      <c r="G316" s="9"/>
      <c r="K316" s="9"/>
      <c r="O316" s="11"/>
      <c r="R316" s="12"/>
      <c r="S316" s="12"/>
      <c r="T316" s="12"/>
    </row>
    <row r="317" spans="1:20" s="10" customFormat="1" ht="19.5" x14ac:dyDescent="0.25">
      <c r="A317" s="15"/>
      <c r="E317" s="9"/>
      <c r="G317" s="9"/>
      <c r="K317" s="9"/>
      <c r="O317" s="11"/>
      <c r="R317" s="12"/>
      <c r="S317" s="12"/>
      <c r="T317" s="12"/>
    </row>
    <row r="318" spans="1:20" s="10" customFormat="1" ht="19.5" x14ac:dyDescent="0.25">
      <c r="A318" s="15"/>
      <c r="E318" s="9"/>
      <c r="G318" s="9"/>
      <c r="K318" s="9"/>
      <c r="O318" s="11"/>
      <c r="R318" s="12"/>
      <c r="S318" s="12"/>
      <c r="T318" s="12"/>
    </row>
    <row r="319" spans="1:20" s="10" customFormat="1" ht="19.5" x14ac:dyDescent="0.25">
      <c r="A319" s="15"/>
      <c r="E319" s="9"/>
      <c r="G319" s="9"/>
      <c r="K319" s="9"/>
      <c r="O319" s="11"/>
      <c r="R319" s="12"/>
      <c r="S319" s="12"/>
      <c r="T319" s="12"/>
    </row>
    <row r="320" spans="1:20" s="10" customFormat="1" ht="19.5" x14ac:dyDescent="0.25">
      <c r="A320" s="15"/>
      <c r="E320" s="9"/>
      <c r="G320" s="9"/>
      <c r="K320" s="9"/>
      <c r="O320" s="11"/>
      <c r="R320" s="12"/>
      <c r="S320" s="12"/>
      <c r="T320" s="12"/>
    </row>
    <row r="321" spans="1:20" s="10" customFormat="1" ht="19.5" x14ac:dyDescent="0.25">
      <c r="A321" s="15"/>
      <c r="E321" s="9"/>
      <c r="G321" s="9"/>
      <c r="K321" s="9"/>
      <c r="O321" s="11"/>
      <c r="R321" s="12"/>
      <c r="S321" s="12"/>
      <c r="T321" s="12"/>
    </row>
    <row r="322" spans="1:20" s="10" customFormat="1" ht="19.5" x14ac:dyDescent="0.25">
      <c r="A322" s="15"/>
      <c r="E322" s="9"/>
      <c r="G322" s="9"/>
      <c r="K322" s="9"/>
      <c r="O322" s="11"/>
      <c r="R322" s="12"/>
      <c r="S322" s="12"/>
      <c r="T322" s="12"/>
    </row>
    <row r="323" spans="1:20" s="10" customFormat="1" ht="19.5" x14ac:dyDescent="0.25">
      <c r="A323" s="15"/>
      <c r="E323" s="9"/>
      <c r="G323" s="9"/>
      <c r="K323" s="9"/>
      <c r="O323" s="11"/>
      <c r="R323" s="12"/>
      <c r="S323" s="12"/>
      <c r="T323" s="12"/>
    </row>
    <row r="324" spans="1:20" s="10" customFormat="1" ht="19.5" x14ac:dyDescent="0.25">
      <c r="A324" s="15"/>
      <c r="E324" s="9"/>
      <c r="G324" s="9"/>
      <c r="K324" s="9"/>
      <c r="O324" s="11"/>
      <c r="R324" s="12"/>
      <c r="S324" s="12"/>
      <c r="T324" s="12"/>
    </row>
    <row r="325" spans="1:20" s="10" customFormat="1" ht="19.5" x14ac:dyDescent="0.25">
      <c r="A325" s="15"/>
      <c r="E325" s="9"/>
      <c r="G325" s="9"/>
      <c r="K325" s="9"/>
      <c r="O325" s="11"/>
      <c r="R325" s="12"/>
      <c r="S325" s="12"/>
      <c r="T325" s="12"/>
    </row>
    <row r="326" spans="1:20" s="10" customFormat="1" ht="19.5" x14ac:dyDescent="0.25">
      <c r="A326" s="15"/>
      <c r="E326" s="9"/>
      <c r="G326" s="9"/>
      <c r="K326" s="9"/>
      <c r="O326" s="11"/>
      <c r="R326" s="12"/>
      <c r="S326" s="12"/>
      <c r="T326" s="12"/>
    </row>
    <row r="327" spans="1:20" x14ac:dyDescent="0.2">
      <c r="R327" s="4"/>
      <c r="S327" s="4"/>
      <c r="T327" s="4"/>
    </row>
    <row r="328" spans="1:20" x14ac:dyDescent="0.2">
      <c r="R328" s="4"/>
      <c r="S328" s="4"/>
      <c r="T328" s="4"/>
    </row>
    <row r="329" spans="1:20" x14ac:dyDescent="0.2">
      <c r="R329" s="4"/>
      <c r="S329" s="4"/>
      <c r="T329" s="4"/>
    </row>
    <row r="330" spans="1:20" x14ac:dyDescent="0.2">
      <c r="R330" s="4"/>
      <c r="S330" s="4"/>
      <c r="T330" s="4"/>
    </row>
    <row r="331" spans="1:20" x14ac:dyDescent="0.2">
      <c r="R331" s="4"/>
      <c r="S331" s="4"/>
      <c r="T331" s="4"/>
    </row>
    <row r="332" spans="1:20" x14ac:dyDescent="0.2">
      <c r="R332" s="4"/>
      <c r="S332" s="4"/>
      <c r="T332" s="4"/>
    </row>
    <row r="333" spans="1:20" x14ac:dyDescent="0.2">
      <c r="R333" s="4"/>
      <c r="S333" s="4"/>
      <c r="T333" s="4"/>
    </row>
    <row r="334" spans="1:20" x14ac:dyDescent="0.2">
      <c r="R334" s="4"/>
      <c r="S334" s="4"/>
      <c r="T334" s="4"/>
    </row>
    <row r="335" spans="1:20" x14ac:dyDescent="0.2">
      <c r="R335" s="4"/>
      <c r="S335" s="4"/>
      <c r="T335" s="4"/>
    </row>
    <row r="336" spans="1:20" x14ac:dyDescent="0.2">
      <c r="R336" s="4"/>
      <c r="S336" s="4"/>
      <c r="T336" s="4"/>
    </row>
    <row r="337" spans="18:20" x14ac:dyDescent="0.2">
      <c r="R337" s="4"/>
      <c r="S337" s="4"/>
      <c r="T337" s="4"/>
    </row>
    <row r="338" spans="18:20" x14ac:dyDescent="0.2">
      <c r="R338" s="4"/>
      <c r="S338" s="4"/>
      <c r="T338" s="4"/>
    </row>
    <row r="339" spans="18:20" x14ac:dyDescent="0.2">
      <c r="R339" s="4"/>
      <c r="S339" s="4"/>
      <c r="T339" s="4"/>
    </row>
    <row r="340" spans="18:20" x14ac:dyDescent="0.2">
      <c r="R340" s="4"/>
      <c r="S340" s="4"/>
      <c r="T340" s="4"/>
    </row>
    <row r="341" spans="18:20" x14ac:dyDescent="0.2">
      <c r="R341" s="4"/>
      <c r="S341" s="4"/>
      <c r="T341" s="4"/>
    </row>
    <row r="342" spans="18:20" x14ac:dyDescent="0.2">
      <c r="R342" s="4"/>
      <c r="S342" s="4"/>
      <c r="T342" s="4"/>
    </row>
    <row r="343" spans="18:20" x14ac:dyDescent="0.2">
      <c r="R343" s="4"/>
      <c r="S343" s="4"/>
      <c r="T343" s="4"/>
    </row>
    <row r="344" spans="18:20" x14ac:dyDescent="0.2">
      <c r="R344" s="4"/>
      <c r="S344" s="4"/>
      <c r="T344" s="4"/>
    </row>
    <row r="345" spans="18:20" x14ac:dyDescent="0.2">
      <c r="R345" s="4"/>
      <c r="S345" s="4"/>
      <c r="T345" s="4"/>
    </row>
    <row r="346" spans="18:20" x14ac:dyDescent="0.2">
      <c r="R346" s="4"/>
      <c r="S346" s="4"/>
      <c r="T346" s="4"/>
    </row>
    <row r="347" spans="18:20" x14ac:dyDescent="0.2">
      <c r="R347" s="4"/>
      <c r="S347" s="4"/>
      <c r="T347" s="4"/>
    </row>
    <row r="348" spans="18:20" x14ac:dyDescent="0.2">
      <c r="R348" s="4"/>
      <c r="S348" s="4"/>
      <c r="T348" s="4"/>
    </row>
    <row r="349" spans="18:20" x14ac:dyDescent="0.2">
      <c r="R349" s="4"/>
      <c r="S349" s="4"/>
      <c r="T349" s="4"/>
    </row>
    <row r="350" spans="18:20" x14ac:dyDescent="0.2">
      <c r="R350" s="4"/>
      <c r="S350" s="4"/>
      <c r="T350" s="4"/>
    </row>
    <row r="351" spans="18:20" x14ac:dyDescent="0.2">
      <c r="R351" s="4"/>
      <c r="S351" s="4"/>
      <c r="T351" s="4"/>
    </row>
    <row r="352" spans="18:20" x14ac:dyDescent="0.2">
      <c r="R352" s="4"/>
      <c r="S352" s="4"/>
      <c r="T352" s="4"/>
    </row>
    <row r="353" spans="18:20" x14ac:dyDescent="0.2">
      <c r="R353" s="4"/>
      <c r="S353" s="4"/>
      <c r="T353" s="4"/>
    </row>
    <row r="354" spans="18:20" x14ac:dyDescent="0.2">
      <c r="R354" s="4"/>
      <c r="S354" s="4"/>
      <c r="T354" s="4"/>
    </row>
    <row r="355" spans="18:20" x14ac:dyDescent="0.2">
      <c r="R355" s="4"/>
      <c r="S355" s="4"/>
      <c r="T355" s="4"/>
    </row>
    <row r="356" spans="18:20" x14ac:dyDescent="0.2">
      <c r="R356" s="4"/>
      <c r="S356" s="4"/>
      <c r="T356" s="4"/>
    </row>
    <row r="357" spans="18:20" x14ac:dyDescent="0.2">
      <c r="R357" s="4"/>
      <c r="S357" s="4"/>
      <c r="T357" s="4"/>
    </row>
    <row r="358" spans="18:20" x14ac:dyDescent="0.2">
      <c r="R358" s="4"/>
      <c r="S358" s="4"/>
      <c r="T358" s="4"/>
    </row>
    <row r="359" spans="18:20" x14ac:dyDescent="0.2">
      <c r="R359" s="4"/>
      <c r="S359" s="4"/>
      <c r="T359" s="4"/>
    </row>
    <row r="360" spans="18:20" x14ac:dyDescent="0.2">
      <c r="R360" s="4"/>
      <c r="S360" s="4"/>
      <c r="T360" s="4"/>
    </row>
    <row r="361" spans="18:20" x14ac:dyDescent="0.2">
      <c r="R361" s="4"/>
      <c r="S361" s="4"/>
      <c r="T361" s="4"/>
    </row>
    <row r="362" spans="18:20" x14ac:dyDescent="0.2">
      <c r="R362" s="4"/>
      <c r="S362" s="4"/>
      <c r="T362" s="4"/>
    </row>
    <row r="363" spans="18:20" x14ac:dyDescent="0.2">
      <c r="R363" s="4"/>
      <c r="S363" s="4"/>
      <c r="T363" s="4"/>
    </row>
    <row r="364" spans="18:20" x14ac:dyDescent="0.2">
      <c r="R364" s="4"/>
      <c r="S364" s="4"/>
      <c r="T364" s="4"/>
    </row>
    <row r="365" spans="18:20" x14ac:dyDescent="0.2">
      <c r="R365" s="4"/>
      <c r="S365" s="4"/>
      <c r="T365" s="4"/>
    </row>
    <row r="366" spans="18:20" x14ac:dyDescent="0.2">
      <c r="R366" s="4"/>
      <c r="S366" s="4"/>
      <c r="T366" s="4"/>
    </row>
    <row r="367" spans="18:20" x14ac:dyDescent="0.2">
      <c r="R367" s="4"/>
      <c r="S367" s="4"/>
      <c r="T367" s="4"/>
    </row>
    <row r="368" spans="18:20" x14ac:dyDescent="0.2">
      <c r="R368" s="4"/>
      <c r="S368" s="4"/>
      <c r="T368" s="4"/>
    </row>
    <row r="369" spans="18:20" x14ac:dyDescent="0.2">
      <c r="R369" s="4"/>
      <c r="S369" s="4"/>
      <c r="T369" s="4"/>
    </row>
    <row r="370" spans="18:20" x14ac:dyDescent="0.2">
      <c r="R370" s="4"/>
      <c r="S370" s="4"/>
      <c r="T370" s="4"/>
    </row>
    <row r="371" spans="18:20" x14ac:dyDescent="0.2">
      <c r="R371" s="4"/>
      <c r="S371" s="4"/>
      <c r="T371" s="4"/>
    </row>
    <row r="372" spans="18:20" x14ac:dyDescent="0.2">
      <c r="R372" s="4"/>
      <c r="S372" s="4"/>
      <c r="T372" s="4"/>
    </row>
    <row r="373" spans="18:20" x14ac:dyDescent="0.2">
      <c r="R373" s="4"/>
      <c r="S373" s="4"/>
      <c r="T373" s="4"/>
    </row>
    <row r="374" spans="18:20" x14ac:dyDescent="0.2">
      <c r="R374" s="4"/>
      <c r="S374" s="4"/>
      <c r="T374" s="4"/>
    </row>
    <row r="375" spans="18:20" x14ac:dyDescent="0.2">
      <c r="R375" s="4"/>
      <c r="S375" s="4"/>
      <c r="T375" s="4"/>
    </row>
    <row r="376" spans="18:20" x14ac:dyDescent="0.2">
      <c r="R376" s="4"/>
      <c r="S376" s="4"/>
      <c r="T376" s="4"/>
    </row>
    <row r="377" spans="18:20" x14ac:dyDescent="0.2">
      <c r="R377" s="4"/>
      <c r="S377" s="4"/>
      <c r="T377" s="4"/>
    </row>
    <row r="378" spans="18:20" x14ac:dyDescent="0.2">
      <c r="R378" s="4"/>
      <c r="S378" s="4"/>
      <c r="T378" s="4"/>
    </row>
    <row r="379" spans="18:20" x14ac:dyDescent="0.2">
      <c r="R379" s="4"/>
      <c r="S379" s="4"/>
      <c r="T379" s="4"/>
    </row>
    <row r="380" spans="18:20" x14ac:dyDescent="0.2">
      <c r="R380" s="4"/>
      <c r="S380" s="4"/>
      <c r="T380" s="4"/>
    </row>
    <row r="381" spans="18:20" x14ac:dyDescent="0.2">
      <c r="R381" s="4"/>
      <c r="S381" s="4"/>
      <c r="T381" s="4"/>
    </row>
    <row r="382" spans="18:20" x14ac:dyDescent="0.2">
      <c r="R382" s="4"/>
      <c r="S382" s="4"/>
      <c r="T382" s="4"/>
    </row>
    <row r="383" spans="18:20" x14ac:dyDescent="0.2">
      <c r="R383" s="4"/>
      <c r="S383" s="4"/>
      <c r="T383" s="4"/>
    </row>
    <row r="384" spans="18:20" x14ac:dyDescent="0.2">
      <c r="R384" s="4"/>
      <c r="S384" s="4"/>
      <c r="T384" s="4"/>
    </row>
    <row r="385" spans="18:20" x14ac:dyDescent="0.2">
      <c r="R385" s="4"/>
      <c r="S385" s="4"/>
      <c r="T385" s="4"/>
    </row>
    <row r="386" spans="18:20" x14ac:dyDescent="0.2">
      <c r="R386" s="4"/>
      <c r="S386" s="4"/>
      <c r="T386" s="4"/>
    </row>
    <row r="387" spans="18:20" x14ac:dyDescent="0.2">
      <c r="R387" s="4"/>
      <c r="S387" s="4"/>
      <c r="T387" s="4"/>
    </row>
    <row r="388" spans="18:20" x14ac:dyDescent="0.2">
      <c r="R388" s="4"/>
      <c r="S388" s="4"/>
      <c r="T388" s="4"/>
    </row>
    <row r="389" spans="18:20" x14ac:dyDescent="0.2">
      <c r="R389" s="4"/>
      <c r="S389" s="4"/>
      <c r="T389" s="4"/>
    </row>
    <row r="390" spans="18:20" x14ac:dyDescent="0.2">
      <c r="R390" s="4"/>
      <c r="S390" s="4"/>
      <c r="T390" s="4"/>
    </row>
    <row r="391" spans="18:20" x14ac:dyDescent="0.2">
      <c r="R391" s="4"/>
      <c r="S391" s="4"/>
      <c r="T391" s="4"/>
    </row>
    <row r="392" spans="18:20" x14ac:dyDescent="0.2">
      <c r="R392" s="4"/>
      <c r="S392" s="4"/>
      <c r="T392" s="4"/>
    </row>
    <row r="393" spans="18:20" x14ac:dyDescent="0.2">
      <c r="R393" s="4"/>
      <c r="S393" s="4"/>
      <c r="T393" s="4"/>
    </row>
    <row r="394" spans="18:20" x14ac:dyDescent="0.2">
      <c r="R394" s="4"/>
      <c r="S394" s="4"/>
      <c r="T394" s="4"/>
    </row>
    <row r="395" spans="18:20" x14ac:dyDescent="0.2">
      <c r="R395" s="4"/>
      <c r="S395" s="4"/>
      <c r="T395" s="4"/>
    </row>
    <row r="396" spans="18:20" x14ac:dyDescent="0.2">
      <c r="R396" s="4"/>
      <c r="S396" s="4"/>
      <c r="T396" s="4"/>
    </row>
    <row r="397" spans="18:20" x14ac:dyDescent="0.2">
      <c r="R397" s="4"/>
      <c r="S397" s="4"/>
      <c r="T397" s="4"/>
    </row>
    <row r="398" spans="18:20" x14ac:dyDescent="0.2">
      <c r="R398" s="4"/>
      <c r="S398" s="4"/>
      <c r="T398" s="4"/>
    </row>
    <row r="399" spans="18:20" x14ac:dyDescent="0.2">
      <c r="R399" s="4"/>
      <c r="S399" s="4"/>
      <c r="T399" s="4"/>
    </row>
    <row r="400" spans="18:20" x14ac:dyDescent="0.2">
      <c r="R400" s="4"/>
      <c r="S400" s="4"/>
      <c r="T400" s="4"/>
    </row>
    <row r="401" spans="18:20" x14ac:dyDescent="0.2">
      <c r="R401" s="4"/>
      <c r="S401" s="4"/>
      <c r="T401" s="4"/>
    </row>
    <row r="402" spans="18:20" x14ac:dyDescent="0.2">
      <c r="R402" s="4"/>
      <c r="S402" s="4"/>
      <c r="T402" s="4"/>
    </row>
    <row r="403" spans="18:20" x14ac:dyDescent="0.2">
      <c r="R403" s="4"/>
      <c r="S403" s="4"/>
      <c r="T403" s="4"/>
    </row>
    <row r="404" spans="18:20" x14ac:dyDescent="0.2">
      <c r="R404" s="4"/>
      <c r="S404" s="4"/>
      <c r="T404" s="4"/>
    </row>
    <row r="405" spans="18:20" x14ac:dyDescent="0.2">
      <c r="R405" s="4"/>
      <c r="S405" s="4"/>
      <c r="T405" s="4"/>
    </row>
    <row r="406" spans="18:20" x14ac:dyDescent="0.2">
      <c r="R406" s="4"/>
      <c r="S406" s="4"/>
      <c r="T406" s="4"/>
    </row>
    <row r="407" spans="18:20" x14ac:dyDescent="0.2">
      <c r="R407" s="4"/>
      <c r="S407" s="4"/>
      <c r="T407" s="4"/>
    </row>
    <row r="408" spans="18:20" x14ac:dyDescent="0.2">
      <c r="R408" s="4"/>
      <c r="S408" s="4"/>
      <c r="T408" s="4"/>
    </row>
    <row r="409" spans="18:20" x14ac:dyDescent="0.2">
      <c r="R409" s="4"/>
      <c r="S409" s="4"/>
      <c r="T409" s="4"/>
    </row>
    <row r="410" spans="18:20" x14ac:dyDescent="0.2">
      <c r="R410" s="4"/>
      <c r="S410" s="4"/>
      <c r="T410" s="4"/>
    </row>
    <row r="411" spans="18:20" x14ac:dyDescent="0.2">
      <c r="R411" s="4"/>
      <c r="S411" s="4"/>
      <c r="T411" s="4"/>
    </row>
    <row r="412" spans="18:20" x14ac:dyDescent="0.2">
      <c r="R412" s="4"/>
      <c r="S412" s="4"/>
      <c r="T412" s="4"/>
    </row>
    <row r="413" spans="18:20" x14ac:dyDescent="0.2">
      <c r="R413" s="4"/>
      <c r="S413" s="4"/>
      <c r="T413" s="4"/>
    </row>
    <row r="414" spans="18:20" x14ac:dyDescent="0.2">
      <c r="R414" s="4"/>
      <c r="S414" s="4"/>
      <c r="T414" s="4"/>
    </row>
    <row r="415" spans="18:20" x14ac:dyDescent="0.2">
      <c r="R415" s="4"/>
      <c r="S415" s="4"/>
      <c r="T415" s="4"/>
    </row>
    <row r="416" spans="18:20" x14ac:dyDescent="0.2">
      <c r="R416" s="4"/>
      <c r="S416" s="4"/>
      <c r="T416" s="4"/>
    </row>
    <row r="417" spans="18:20" x14ac:dyDescent="0.2">
      <c r="R417" s="4"/>
      <c r="S417" s="4"/>
      <c r="T417" s="4"/>
    </row>
    <row r="418" spans="18:20" x14ac:dyDescent="0.2">
      <c r="R418" s="4"/>
      <c r="S418" s="4"/>
      <c r="T418" s="4"/>
    </row>
    <row r="419" spans="18:20" x14ac:dyDescent="0.2">
      <c r="R419" s="4"/>
      <c r="S419" s="4"/>
      <c r="T419" s="4"/>
    </row>
    <row r="420" spans="18:20" x14ac:dyDescent="0.2">
      <c r="R420" s="4"/>
      <c r="S420" s="4"/>
      <c r="T420" s="4"/>
    </row>
    <row r="421" spans="18:20" x14ac:dyDescent="0.2">
      <c r="R421" s="4"/>
      <c r="S421" s="4"/>
      <c r="T421" s="4"/>
    </row>
    <row r="422" spans="18:20" x14ac:dyDescent="0.2">
      <c r="R422" s="4"/>
      <c r="S422" s="4"/>
      <c r="T422" s="4"/>
    </row>
    <row r="423" spans="18:20" x14ac:dyDescent="0.2">
      <c r="R423" s="4"/>
      <c r="S423" s="4"/>
      <c r="T423" s="4"/>
    </row>
    <row r="424" spans="18:20" x14ac:dyDescent="0.2">
      <c r="R424" s="4"/>
      <c r="S424" s="4"/>
      <c r="T424" s="4"/>
    </row>
    <row r="425" spans="18:20" x14ac:dyDescent="0.2">
      <c r="R425" s="4"/>
      <c r="S425" s="4"/>
      <c r="T425" s="4"/>
    </row>
    <row r="426" spans="18:20" x14ac:dyDescent="0.2">
      <c r="R426" s="4"/>
      <c r="S426" s="4"/>
      <c r="T426" s="4"/>
    </row>
    <row r="427" spans="18:20" x14ac:dyDescent="0.2">
      <c r="R427" s="4"/>
      <c r="S427" s="4"/>
      <c r="T427" s="4"/>
    </row>
    <row r="428" spans="18:20" x14ac:dyDescent="0.2">
      <c r="R428" s="4"/>
      <c r="S428" s="4"/>
      <c r="T428" s="4"/>
    </row>
    <row r="429" spans="18:20" x14ac:dyDescent="0.2">
      <c r="R429" s="4"/>
      <c r="S429" s="4"/>
      <c r="T429" s="4"/>
    </row>
    <row r="430" spans="18:20" x14ac:dyDescent="0.2">
      <c r="R430" s="4"/>
      <c r="S430" s="4"/>
      <c r="T430" s="4"/>
    </row>
    <row r="431" spans="18:20" x14ac:dyDescent="0.2">
      <c r="R431" s="4"/>
      <c r="S431" s="4"/>
      <c r="T431" s="4"/>
    </row>
    <row r="432" spans="18:20" x14ac:dyDescent="0.2">
      <c r="R432" s="4"/>
      <c r="S432" s="4"/>
      <c r="T432" s="4"/>
    </row>
    <row r="433" spans="18:20" x14ac:dyDescent="0.2">
      <c r="R433" s="4"/>
      <c r="S433" s="4"/>
      <c r="T433" s="4"/>
    </row>
    <row r="434" spans="18:20" x14ac:dyDescent="0.2">
      <c r="R434" s="4"/>
      <c r="S434" s="4"/>
      <c r="T434" s="4"/>
    </row>
    <row r="435" spans="18:20" x14ac:dyDescent="0.2">
      <c r="R435" s="4"/>
      <c r="S435" s="4"/>
      <c r="T435" s="4"/>
    </row>
    <row r="436" spans="18:20" x14ac:dyDescent="0.2">
      <c r="R436" s="4"/>
      <c r="S436" s="4"/>
      <c r="T436" s="4"/>
    </row>
    <row r="437" spans="18:20" x14ac:dyDescent="0.2">
      <c r="R437" s="4"/>
      <c r="S437" s="4"/>
      <c r="T437" s="4"/>
    </row>
    <row r="438" spans="18:20" x14ac:dyDescent="0.2">
      <c r="R438" s="4"/>
      <c r="S438" s="4"/>
      <c r="T438" s="4"/>
    </row>
    <row r="439" spans="18:20" x14ac:dyDescent="0.2">
      <c r="R439" s="4"/>
      <c r="S439" s="4"/>
      <c r="T439" s="4"/>
    </row>
    <row r="440" spans="18:20" x14ac:dyDescent="0.2">
      <c r="R440" s="4"/>
      <c r="S440" s="4"/>
      <c r="T440" s="4"/>
    </row>
    <row r="441" spans="18:20" x14ac:dyDescent="0.2">
      <c r="R441" s="4"/>
      <c r="S441" s="4"/>
      <c r="T441" s="4"/>
    </row>
    <row r="442" spans="18:20" x14ac:dyDescent="0.2">
      <c r="R442" s="4"/>
      <c r="S442" s="4"/>
      <c r="T442" s="4"/>
    </row>
    <row r="443" spans="18:20" x14ac:dyDescent="0.2">
      <c r="R443" s="4"/>
      <c r="S443" s="4"/>
      <c r="T443" s="4"/>
    </row>
    <row r="444" spans="18:20" x14ac:dyDescent="0.2">
      <c r="R444" s="4"/>
      <c r="S444" s="4"/>
      <c r="T444" s="4"/>
    </row>
    <row r="445" spans="18:20" x14ac:dyDescent="0.2">
      <c r="R445" s="4"/>
      <c r="S445" s="4"/>
      <c r="T445" s="4"/>
    </row>
    <row r="446" spans="18:20" x14ac:dyDescent="0.2">
      <c r="R446" s="4"/>
      <c r="S446" s="4"/>
      <c r="T446" s="4"/>
    </row>
    <row r="447" spans="18:20" x14ac:dyDescent="0.2">
      <c r="R447" s="4"/>
      <c r="S447" s="4"/>
      <c r="T447" s="4"/>
    </row>
    <row r="448" spans="18:20" x14ac:dyDescent="0.2">
      <c r="R448" s="4"/>
      <c r="S448" s="4"/>
      <c r="T448" s="4"/>
    </row>
    <row r="449" spans="18:20" x14ac:dyDescent="0.2">
      <c r="R449" s="4"/>
      <c r="S449" s="4"/>
      <c r="T449" s="4"/>
    </row>
    <row r="450" spans="18:20" x14ac:dyDescent="0.2">
      <c r="R450" s="4"/>
      <c r="S450" s="4"/>
      <c r="T450" s="4"/>
    </row>
    <row r="451" spans="18:20" x14ac:dyDescent="0.2">
      <c r="R451" s="4"/>
      <c r="S451" s="4"/>
      <c r="T451" s="4"/>
    </row>
    <row r="452" spans="18:20" x14ac:dyDescent="0.2">
      <c r="R452" s="4"/>
      <c r="S452" s="4"/>
      <c r="T452" s="4"/>
    </row>
    <row r="453" spans="18:20" x14ac:dyDescent="0.2">
      <c r="R453" s="4"/>
      <c r="S453" s="4"/>
      <c r="T453" s="4"/>
    </row>
    <row r="454" spans="18:20" x14ac:dyDescent="0.2">
      <c r="R454" s="4"/>
      <c r="S454" s="4"/>
      <c r="T454" s="4"/>
    </row>
    <row r="455" spans="18:20" x14ac:dyDescent="0.2">
      <c r="R455" s="4"/>
      <c r="S455" s="4"/>
      <c r="T455" s="4"/>
    </row>
    <row r="456" spans="18:20" x14ac:dyDescent="0.2">
      <c r="R456" s="4"/>
      <c r="S456" s="4"/>
      <c r="T456" s="4"/>
    </row>
    <row r="457" spans="18:20" x14ac:dyDescent="0.2">
      <c r="R457" s="4"/>
      <c r="S457" s="4"/>
      <c r="T457" s="4"/>
    </row>
    <row r="458" spans="18:20" x14ac:dyDescent="0.2">
      <c r="R458" s="4"/>
      <c r="S458" s="4"/>
      <c r="T458" s="4"/>
    </row>
    <row r="459" spans="18:20" x14ac:dyDescent="0.2">
      <c r="R459" s="4"/>
      <c r="S459" s="4"/>
      <c r="T459" s="4"/>
    </row>
    <row r="460" spans="18:20" x14ac:dyDescent="0.2">
      <c r="R460" s="4"/>
      <c r="S460" s="4"/>
      <c r="T460" s="4"/>
    </row>
    <row r="461" spans="18:20" x14ac:dyDescent="0.2">
      <c r="R461" s="4"/>
      <c r="S461" s="4"/>
      <c r="T461" s="4"/>
    </row>
    <row r="462" spans="18:20" x14ac:dyDescent="0.2">
      <c r="R462" s="4"/>
      <c r="S462" s="4"/>
      <c r="T462" s="4"/>
    </row>
    <row r="463" spans="18:20" x14ac:dyDescent="0.2">
      <c r="R463" s="4"/>
      <c r="S463" s="4"/>
      <c r="T463" s="4"/>
    </row>
    <row r="464" spans="18:20" x14ac:dyDescent="0.2">
      <c r="R464" s="4"/>
      <c r="S464" s="4"/>
      <c r="T464" s="4"/>
    </row>
    <row r="465" spans="18:20" x14ac:dyDescent="0.2">
      <c r="R465" s="4"/>
      <c r="S465" s="4"/>
      <c r="T465" s="4"/>
    </row>
    <row r="466" spans="18:20" x14ac:dyDescent="0.2">
      <c r="R466" s="4"/>
      <c r="S466" s="4"/>
      <c r="T466" s="4"/>
    </row>
    <row r="467" spans="18:20" x14ac:dyDescent="0.2">
      <c r="R467" s="4"/>
      <c r="S467" s="4"/>
      <c r="T467" s="4"/>
    </row>
    <row r="468" spans="18:20" x14ac:dyDescent="0.2">
      <c r="R468" s="4"/>
      <c r="S468" s="4"/>
      <c r="T468" s="4"/>
    </row>
    <row r="469" spans="18:20" x14ac:dyDescent="0.2">
      <c r="R469" s="4"/>
      <c r="S469" s="4"/>
      <c r="T469" s="4"/>
    </row>
    <row r="470" spans="18:20" x14ac:dyDescent="0.2">
      <c r="R470" s="4"/>
      <c r="S470" s="4"/>
      <c r="T470" s="4"/>
    </row>
    <row r="471" spans="18:20" x14ac:dyDescent="0.2">
      <c r="R471" s="4"/>
      <c r="S471" s="4"/>
      <c r="T471" s="4"/>
    </row>
    <row r="472" spans="18:20" x14ac:dyDescent="0.2">
      <c r="R472" s="4"/>
      <c r="S472" s="4"/>
      <c r="T472" s="4"/>
    </row>
    <row r="473" spans="18:20" x14ac:dyDescent="0.2">
      <c r="R473" s="4"/>
      <c r="S473" s="4"/>
      <c r="T473" s="4"/>
    </row>
    <row r="474" spans="18:20" x14ac:dyDescent="0.2">
      <c r="R474" s="4"/>
      <c r="S474" s="4"/>
      <c r="T474" s="4"/>
    </row>
    <row r="475" spans="18:20" x14ac:dyDescent="0.2">
      <c r="R475" s="4"/>
      <c r="S475" s="4"/>
      <c r="T475" s="4"/>
    </row>
    <row r="476" spans="18:20" x14ac:dyDescent="0.2">
      <c r="R476" s="4"/>
      <c r="S476" s="4"/>
      <c r="T476" s="4"/>
    </row>
    <row r="477" spans="18:20" x14ac:dyDescent="0.2">
      <c r="R477" s="4"/>
      <c r="S477" s="4"/>
      <c r="T477" s="4"/>
    </row>
    <row r="478" spans="18:20" x14ac:dyDescent="0.2">
      <c r="R478" s="4"/>
      <c r="S478" s="4"/>
      <c r="T478" s="4"/>
    </row>
    <row r="479" spans="18:20" x14ac:dyDescent="0.2">
      <c r="R479" s="4"/>
      <c r="S479" s="4"/>
      <c r="T479" s="4"/>
    </row>
    <row r="480" spans="18:20" x14ac:dyDescent="0.2">
      <c r="R480" s="4"/>
      <c r="S480" s="4"/>
      <c r="T480" s="4"/>
    </row>
    <row r="481" spans="18:20" x14ac:dyDescent="0.2">
      <c r="R481" s="4"/>
      <c r="S481" s="4"/>
      <c r="T481" s="4"/>
    </row>
    <row r="482" spans="18:20" x14ac:dyDescent="0.2">
      <c r="R482" s="4"/>
      <c r="S482" s="4"/>
      <c r="T482" s="4"/>
    </row>
    <row r="483" spans="18:20" x14ac:dyDescent="0.2">
      <c r="R483" s="4"/>
      <c r="S483" s="4"/>
      <c r="T483" s="4"/>
    </row>
    <row r="484" spans="18:20" x14ac:dyDescent="0.2">
      <c r="R484" s="4"/>
      <c r="S484" s="4"/>
      <c r="T484" s="4"/>
    </row>
    <row r="485" spans="18:20" x14ac:dyDescent="0.2">
      <c r="R485" s="4"/>
      <c r="S485" s="4"/>
      <c r="T485" s="4"/>
    </row>
    <row r="486" spans="18:20" x14ac:dyDescent="0.2">
      <c r="R486" s="4"/>
      <c r="S486" s="4"/>
      <c r="T486" s="4"/>
    </row>
    <row r="487" spans="18:20" x14ac:dyDescent="0.2">
      <c r="R487" s="4"/>
      <c r="S487" s="4"/>
      <c r="T487" s="4"/>
    </row>
    <row r="488" spans="18:20" x14ac:dyDescent="0.2">
      <c r="R488" s="4"/>
      <c r="S488" s="4"/>
      <c r="T488" s="4"/>
    </row>
    <row r="489" spans="18:20" x14ac:dyDescent="0.2">
      <c r="R489" s="4"/>
      <c r="S489" s="4"/>
      <c r="T489" s="4"/>
    </row>
    <row r="490" spans="18:20" x14ac:dyDescent="0.2">
      <c r="R490" s="4"/>
      <c r="S490" s="4"/>
      <c r="T490" s="4"/>
    </row>
    <row r="491" spans="18:20" x14ac:dyDescent="0.2">
      <c r="R491" s="4"/>
      <c r="S491" s="4"/>
      <c r="T491" s="4"/>
    </row>
    <row r="492" spans="18:20" x14ac:dyDescent="0.2">
      <c r="R492" s="4"/>
      <c r="S492" s="4"/>
      <c r="T492" s="4"/>
    </row>
    <row r="493" spans="18:20" x14ac:dyDescent="0.2">
      <c r="R493" s="4"/>
      <c r="S493" s="4"/>
      <c r="T493" s="4"/>
    </row>
    <row r="494" spans="18:20" x14ac:dyDescent="0.2">
      <c r="R494" s="4"/>
      <c r="S494" s="4"/>
      <c r="T494" s="4"/>
    </row>
    <row r="495" spans="18:20" x14ac:dyDescent="0.2">
      <c r="R495" s="4"/>
      <c r="S495" s="4"/>
      <c r="T495" s="4"/>
    </row>
    <row r="496" spans="18:20" x14ac:dyDescent="0.2">
      <c r="R496" s="4"/>
      <c r="S496" s="4"/>
      <c r="T496" s="4"/>
    </row>
    <row r="497" spans="18:20" x14ac:dyDescent="0.2">
      <c r="R497" s="4"/>
      <c r="S497" s="4"/>
      <c r="T497" s="4"/>
    </row>
    <row r="498" spans="18:20" x14ac:dyDescent="0.2">
      <c r="R498" s="4"/>
      <c r="S498" s="4"/>
      <c r="T498" s="4"/>
    </row>
    <row r="499" spans="18:20" x14ac:dyDescent="0.2">
      <c r="R499" s="4"/>
      <c r="S499" s="4"/>
      <c r="T499" s="4"/>
    </row>
    <row r="500" spans="18:20" x14ac:dyDescent="0.2">
      <c r="R500" s="4"/>
      <c r="S500" s="4"/>
      <c r="T500" s="4"/>
    </row>
    <row r="501" spans="18:20" x14ac:dyDescent="0.2">
      <c r="R501" s="4"/>
      <c r="S501" s="4"/>
      <c r="T501" s="4"/>
    </row>
    <row r="502" spans="18:20" x14ac:dyDescent="0.2">
      <c r="R502" s="4"/>
      <c r="S502" s="4"/>
      <c r="T502" s="4"/>
    </row>
    <row r="503" spans="18:20" x14ac:dyDescent="0.2">
      <c r="R503" s="4"/>
      <c r="S503" s="4"/>
      <c r="T503" s="4"/>
    </row>
    <row r="504" spans="18:20" x14ac:dyDescent="0.2">
      <c r="R504" s="4"/>
      <c r="S504" s="4"/>
      <c r="T504" s="4"/>
    </row>
    <row r="505" spans="18:20" x14ac:dyDescent="0.2">
      <c r="R505" s="4"/>
      <c r="S505" s="4"/>
      <c r="T505" s="4"/>
    </row>
    <row r="506" spans="18:20" x14ac:dyDescent="0.2">
      <c r="R506" s="4"/>
      <c r="S506" s="4"/>
      <c r="T506" s="4"/>
    </row>
    <row r="507" spans="18:20" x14ac:dyDescent="0.2">
      <c r="R507" s="4"/>
      <c r="S507" s="4"/>
      <c r="T507" s="4"/>
    </row>
    <row r="508" spans="18:20" x14ac:dyDescent="0.2">
      <c r="R508" s="4"/>
      <c r="S508" s="4"/>
      <c r="T508" s="4"/>
    </row>
    <row r="509" spans="18:20" x14ac:dyDescent="0.2">
      <c r="R509" s="4"/>
      <c r="S509" s="4"/>
      <c r="T509" s="4"/>
    </row>
    <row r="510" spans="18:20" x14ac:dyDescent="0.2">
      <c r="R510" s="4"/>
      <c r="S510" s="4"/>
      <c r="T510" s="4"/>
    </row>
    <row r="511" spans="18:20" x14ac:dyDescent="0.2">
      <c r="R511" s="4"/>
      <c r="S511" s="4"/>
      <c r="T511" s="4"/>
    </row>
    <row r="512" spans="18:20" x14ac:dyDescent="0.2">
      <c r="R512" s="4"/>
      <c r="S512" s="4"/>
      <c r="T512" s="4"/>
    </row>
    <row r="513" spans="18:20" x14ac:dyDescent="0.2">
      <c r="R513" s="4"/>
      <c r="S513" s="4"/>
      <c r="T513" s="4"/>
    </row>
    <row r="514" spans="18:20" x14ac:dyDescent="0.2">
      <c r="R514" s="4"/>
      <c r="S514" s="4"/>
      <c r="T514" s="4"/>
    </row>
    <row r="515" spans="18:20" x14ac:dyDescent="0.2">
      <c r="R515" s="4"/>
      <c r="S515" s="4"/>
      <c r="T515" s="4"/>
    </row>
    <row r="516" spans="18:20" x14ac:dyDescent="0.2">
      <c r="R516" s="4"/>
      <c r="S516" s="4"/>
      <c r="T516" s="4"/>
    </row>
    <row r="517" spans="18:20" x14ac:dyDescent="0.2">
      <c r="R517" s="4"/>
      <c r="S517" s="4"/>
      <c r="T517" s="4"/>
    </row>
    <row r="518" spans="18:20" x14ac:dyDescent="0.2">
      <c r="R518" s="4"/>
      <c r="S518" s="4"/>
      <c r="T518" s="4"/>
    </row>
    <row r="519" spans="18:20" x14ac:dyDescent="0.2">
      <c r="R519" s="4"/>
      <c r="S519" s="4"/>
      <c r="T519" s="4"/>
    </row>
    <row r="520" spans="18:20" x14ac:dyDescent="0.2">
      <c r="R520" s="4"/>
      <c r="S520" s="4"/>
      <c r="T520" s="4"/>
    </row>
    <row r="521" spans="18:20" x14ac:dyDescent="0.2">
      <c r="R521" s="4"/>
      <c r="S521" s="4"/>
      <c r="T521" s="4"/>
    </row>
    <row r="522" spans="18:20" x14ac:dyDescent="0.2">
      <c r="R522" s="4"/>
      <c r="S522" s="4"/>
      <c r="T522" s="4"/>
    </row>
    <row r="523" spans="18:20" x14ac:dyDescent="0.2">
      <c r="R523" s="4"/>
      <c r="S523" s="4"/>
      <c r="T523" s="4"/>
    </row>
    <row r="524" spans="18:20" x14ac:dyDescent="0.2">
      <c r="R524" s="4"/>
      <c r="S524" s="4"/>
      <c r="T524" s="4"/>
    </row>
    <row r="525" spans="18:20" x14ac:dyDescent="0.2">
      <c r="R525" s="4"/>
      <c r="S525" s="4"/>
      <c r="T525" s="4"/>
    </row>
    <row r="526" spans="18:20" x14ac:dyDescent="0.2">
      <c r="R526" s="4"/>
      <c r="S526" s="4"/>
      <c r="T526" s="4"/>
    </row>
    <row r="527" spans="18:20" x14ac:dyDescent="0.2">
      <c r="R527" s="4"/>
      <c r="S527" s="4"/>
      <c r="T527" s="4"/>
    </row>
    <row r="528" spans="18:20" x14ac:dyDescent="0.2">
      <c r="R528" s="4"/>
      <c r="S528" s="4"/>
      <c r="T528" s="4"/>
    </row>
    <row r="529" spans="18:20" x14ac:dyDescent="0.2">
      <c r="R529" s="4"/>
      <c r="S529" s="4"/>
      <c r="T529" s="4"/>
    </row>
    <row r="530" spans="18:20" x14ac:dyDescent="0.2">
      <c r="R530" s="4"/>
      <c r="S530" s="4"/>
      <c r="T530" s="4"/>
    </row>
    <row r="531" spans="18:20" x14ac:dyDescent="0.2">
      <c r="R531" s="4"/>
      <c r="S531" s="4"/>
      <c r="T531" s="4"/>
    </row>
    <row r="532" spans="18:20" x14ac:dyDescent="0.2">
      <c r="R532" s="4"/>
      <c r="S532" s="4"/>
      <c r="T532" s="4"/>
    </row>
    <row r="533" spans="18:20" x14ac:dyDescent="0.2">
      <c r="R533" s="4"/>
      <c r="S533" s="4"/>
      <c r="T533" s="4"/>
    </row>
    <row r="534" spans="18:20" x14ac:dyDescent="0.2">
      <c r="R534" s="4"/>
      <c r="S534" s="4"/>
      <c r="T534" s="4"/>
    </row>
    <row r="535" spans="18:20" x14ac:dyDescent="0.2">
      <c r="R535" s="4"/>
      <c r="S535" s="4"/>
      <c r="T535" s="4"/>
    </row>
    <row r="536" spans="18:20" x14ac:dyDescent="0.2">
      <c r="R536" s="4"/>
      <c r="S536" s="4"/>
      <c r="T536" s="4"/>
    </row>
    <row r="537" spans="18:20" x14ac:dyDescent="0.2">
      <c r="R537" s="4"/>
      <c r="S537" s="4"/>
      <c r="T537" s="4"/>
    </row>
    <row r="538" spans="18:20" x14ac:dyDescent="0.2">
      <c r="R538" s="4"/>
      <c r="S538" s="4"/>
      <c r="T538" s="4"/>
    </row>
    <row r="539" spans="18:20" x14ac:dyDescent="0.2">
      <c r="R539" s="4"/>
      <c r="S539" s="4"/>
      <c r="T539" s="4"/>
    </row>
    <row r="540" spans="18:20" x14ac:dyDescent="0.2">
      <c r="R540" s="4"/>
      <c r="S540" s="4"/>
      <c r="T540" s="4"/>
    </row>
    <row r="541" spans="18:20" x14ac:dyDescent="0.2">
      <c r="R541" s="4"/>
      <c r="S541" s="4"/>
      <c r="T541" s="4"/>
    </row>
    <row r="542" spans="18:20" x14ac:dyDescent="0.2">
      <c r="R542" s="4"/>
      <c r="S542" s="4"/>
      <c r="T542" s="4"/>
    </row>
    <row r="543" spans="18:20" x14ac:dyDescent="0.2">
      <c r="R543" s="4"/>
      <c r="S543" s="4"/>
      <c r="T543" s="4"/>
    </row>
    <row r="544" spans="18:20" x14ac:dyDescent="0.2">
      <c r="R544" s="4"/>
      <c r="S544" s="4"/>
      <c r="T544" s="4"/>
    </row>
    <row r="545" spans="18:20" x14ac:dyDescent="0.2">
      <c r="R545" s="4"/>
      <c r="S545" s="4"/>
      <c r="T545" s="4"/>
    </row>
    <row r="546" spans="18:20" x14ac:dyDescent="0.2">
      <c r="R546" s="4"/>
      <c r="S546" s="4"/>
      <c r="T546" s="4"/>
    </row>
    <row r="547" spans="18:20" x14ac:dyDescent="0.2">
      <c r="R547" s="4"/>
      <c r="S547" s="4"/>
      <c r="T547" s="4"/>
    </row>
    <row r="548" spans="18:20" x14ac:dyDescent="0.2">
      <c r="R548" s="4"/>
      <c r="S548" s="4"/>
      <c r="T548" s="4"/>
    </row>
    <row r="549" spans="18:20" x14ac:dyDescent="0.2">
      <c r="R549" s="4"/>
      <c r="S549" s="4"/>
      <c r="T549" s="4"/>
    </row>
    <row r="550" spans="18:20" x14ac:dyDescent="0.2">
      <c r="R550" s="4"/>
      <c r="S550" s="4"/>
      <c r="T550" s="4"/>
    </row>
    <row r="551" spans="18:20" x14ac:dyDescent="0.2">
      <c r="R551" s="4"/>
      <c r="S551" s="4"/>
      <c r="T551" s="4"/>
    </row>
    <row r="552" spans="18:20" x14ac:dyDescent="0.2">
      <c r="R552" s="4"/>
      <c r="S552" s="4"/>
      <c r="T552" s="4"/>
    </row>
    <row r="553" spans="18:20" x14ac:dyDescent="0.2">
      <c r="R553" s="4"/>
      <c r="S553" s="4"/>
      <c r="T553" s="4"/>
    </row>
    <row r="554" spans="18:20" x14ac:dyDescent="0.2">
      <c r="R554" s="4"/>
      <c r="S554" s="4"/>
      <c r="T554" s="4"/>
    </row>
    <row r="555" spans="18:20" x14ac:dyDescent="0.2">
      <c r="R555" s="4"/>
      <c r="S555" s="4"/>
      <c r="T555" s="4"/>
    </row>
    <row r="556" spans="18:20" x14ac:dyDescent="0.2">
      <c r="R556" s="4"/>
      <c r="S556" s="4"/>
      <c r="T556" s="4"/>
    </row>
    <row r="557" spans="18:20" x14ac:dyDescent="0.2">
      <c r="R557" s="4"/>
      <c r="S557" s="4"/>
      <c r="T557" s="4"/>
    </row>
    <row r="558" spans="18:20" x14ac:dyDescent="0.2">
      <c r="R558" s="4"/>
      <c r="S558" s="4"/>
      <c r="T558" s="4"/>
    </row>
    <row r="559" spans="18:20" x14ac:dyDescent="0.2">
      <c r="R559" s="4"/>
      <c r="S559" s="4"/>
      <c r="T559" s="4"/>
    </row>
    <row r="560" spans="18:20" x14ac:dyDescent="0.2">
      <c r="R560" s="4"/>
      <c r="S560" s="4"/>
      <c r="T560" s="4"/>
    </row>
    <row r="561" spans="18:20" x14ac:dyDescent="0.2">
      <c r="R561" s="4"/>
      <c r="S561" s="4"/>
      <c r="T561" s="4"/>
    </row>
    <row r="562" spans="18:20" x14ac:dyDescent="0.2">
      <c r="R562" s="4"/>
      <c r="S562" s="4"/>
      <c r="T562" s="4"/>
    </row>
    <row r="563" spans="18:20" x14ac:dyDescent="0.2">
      <c r="R563" s="4"/>
      <c r="S563" s="4"/>
      <c r="T563" s="4"/>
    </row>
    <row r="564" spans="18:20" x14ac:dyDescent="0.2">
      <c r="R564" s="4"/>
      <c r="S564" s="4"/>
      <c r="T564" s="4"/>
    </row>
    <row r="565" spans="18:20" x14ac:dyDescent="0.2">
      <c r="R565" s="4"/>
      <c r="S565" s="4"/>
      <c r="T565" s="4"/>
    </row>
    <row r="566" spans="18:20" x14ac:dyDescent="0.2">
      <c r="R566" s="4"/>
      <c r="S566" s="4"/>
      <c r="T566" s="4"/>
    </row>
    <row r="567" spans="18:20" x14ac:dyDescent="0.2">
      <c r="R567" s="4"/>
      <c r="S567" s="4"/>
      <c r="T567" s="4"/>
    </row>
    <row r="568" spans="18:20" x14ac:dyDescent="0.2">
      <c r="R568" s="4"/>
      <c r="S568" s="4"/>
      <c r="T568" s="4"/>
    </row>
    <row r="569" spans="18:20" x14ac:dyDescent="0.2">
      <c r="R569" s="4"/>
      <c r="S569" s="4"/>
      <c r="T569" s="4"/>
    </row>
    <row r="570" spans="18:20" x14ac:dyDescent="0.2">
      <c r="R570" s="4"/>
      <c r="S570" s="4"/>
      <c r="T570" s="4"/>
    </row>
    <row r="571" spans="18:20" x14ac:dyDescent="0.2">
      <c r="R571" s="4"/>
      <c r="S571" s="4"/>
      <c r="T571" s="4"/>
    </row>
    <row r="572" spans="18:20" x14ac:dyDescent="0.2">
      <c r="R572" s="4"/>
      <c r="S572" s="4"/>
      <c r="T572" s="4"/>
    </row>
    <row r="573" spans="18:20" x14ac:dyDescent="0.2">
      <c r="R573" s="4"/>
      <c r="S573" s="4"/>
      <c r="T573" s="4"/>
    </row>
    <row r="574" spans="18:20" x14ac:dyDescent="0.2">
      <c r="R574" s="4"/>
      <c r="S574" s="4"/>
      <c r="T574" s="4"/>
    </row>
    <row r="575" spans="18:20" x14ac:dyDescent="0.2">
      <c r="R575" s="4"/>
      <c r="S575" s="4"/>
      <c r="T575" s="4"/>
    </row>
    <row r="576" spans="18:20" x14ac:dyDescent="0.2">
      <c r="R576" s="4"/>
      <c r="S576" s="4"/>
      <c r="T576" s="4"/>
    </row>
    <row r="577" spans="18:20" x14ac:dyDescent="0.2">
      <c r="R577" s="4"/>
      <c r="S577" s="4"/>
      <c r="T577" s="4"/>
    </row>
    <row r="578" spans="18:20" x14ac:dyDescent="0.2">
      <c r="R578" s="4"/>
      <c r="S578" s="4"/>
      <c r="T578" s="4"/>
    </row>
    <row r="579" spans="18:20" x14ac:dyDescent="0.2">
      <c r="R579" s="4"/>
      <c r="S579" s="4"/>
      <c r="T579" s="4"/>
    </row>
    <row r="580" spans="18:20" x14ac:dyDescent="0.2">
      <c r="R580" s="4"/>
      <c r="S580" s="4"/>
      <c r="T580" s="4"/>
    </row>
    <row r="581" spans="18:20" x14ac:dyDescent="0.2">
      <c r="R581" s="4"/>
      <c r="S581" s="4"/>
      <c r="T581" s="4"/>
    </row>
    <row r="582" spans="18:20" x14ac:dyDescent="0.2">
      <c r="R582" s="4"/>
      <c r="S582" s="4"/>
      <c r="T582" s="4"/>
    </row>
    <row r="583" spans="18:20" x14ac:dyDescent="0.2">
      <c r="R583" s="4"/>
      <c r="S583" s="4"/>
      <c r="T583" s="4"/>
    </row>
    <row r="584" spans="18:20" x14ac:dyDescent="0.2">
      <c r="R584" s="4"/>
      <c r="S584" s="4"/>
      <c r="T584" s="4"/>
    </row>
    <row r="585" spans="18:20" x14ac:dyDescent="0.2">
      <c r="R585" s="4"/>
      <c r="S585" s="4"/>
      <c r="T585" s="4"/>
    </row>
    <row r="586" spans="18:20" x14ac:dyDescent="0.2">
      <c r="R586" s="4"/>
      <c r="S586" s="4"/>
      <c r="T586" s="4"/>
    </row>
    <row r="587" spans="18:20" x14ac:dyDescent="0.2">
      <c r="R587" s="4"/>
      <c r="S587" s="4"/>
      <c r="T587" s="4"/>
    </row>
    <row r="588" spans="18:20" x14ac:dyDescent="0.2">
      <c r="R588" s="4"/>
      <c r="S588" s="4"/>
      <c r="T588" s="4"/>
    </row>
    <row r="589" spans="18:20" x14ac:dyDescent="0.2">
      <c r="R589" s="4"/>
      <c r="S589" s="4"/>
      <c r="T589" s="4"/>
    </row>
    <row r="590" spans="18:20" x14ac:dyDescent="0.2">
      <c r="R590" s="4"/>
      <c r="S590" s="4"/>
      <c r="T590" s="4"/>
    </row>
    <row r="591" spans="18:20" x14ac:dyDescent="0.2">
      <c r="R591" s="4"/>
      <c r="S591" s="4"/>
      <c r="T591" s="4"/>
    </row>
    <row r="592" spans="18:20" x14ac:dyDescent="0.2">
      <c r="R592" s="4"/>
      <c r="S592" s="4"/>
      <c r="T592" s="4"/>
    </row>
    <row r="593" spans="18:20" x14ac:dyDescent="0.2">
      <c r="R593" s="4"/>
      <c r="S593" s="4"/>
      <c r="T593" s="4"/>
    </row>
    <row r="594" spans="18:20" x14ac:dyDescent="0.2">
      <c r="R594" s="4"/>
      <c r="S594" s="4"/>
      <c r="T594" s="4"/>
    </row>
    <row r="595" spans="18:20" x14ac:dyDescent="0.2">
      <c r="R595" s="4"/>
      <c r="S595" s="4"/>
      <c r="T595" s="4"/>
    </row>
    <row r="596" spans="18:20" x14ac:dyDescent="0.2">
      <c r="R596" s="4"/>
      <c r="S596" s="4"/>
      <c r="T596" s="4"/>
    </row>
    <row r="597" spans="18:20" x14ac:dyDescent="0.2">
      <c r="R597" s="4"/>
      <c r="S597" s="4"/>
      <c r="T597" s="4"/>
    </row>
    <row r="598" spans="18:20" x14ac:dyDescent="0.2">
      <c r="R598" s="4"/>
      <c r="S598" s="4"/>
      <c r="T598" s="4"/>
    </row>
    <row r="599" spans="18:20" x14ac:dyDescent="0.2">
      <c r="R599" s="4"/>
      <c r="S599" s="4"/>
      <c r="T599" s="4"/>
    </row>
    <row r="600" spans="18:20" x14ac:dyDescent="0.2">
      <c r="R600" s="4"/>
      <c r="S600" s="4"/>
      <c r="T600" s="4"/>
    </row>
    <row r="601" spans="18:20" x14ac:dyDescent="0.2">
      <c r="R601" s="4"/>
      <c r="S601" s="4"/>
      <c r="T601" s="4"/>
    </row>
    <row r="602" spans="18:20" x14ac:dyDescent="0.2">
      <c r="R602" s="4"/>
      <c r="S602" s="4"/>
      <c r="T602" s="4"/>
    </row>
    <row r="603" spans="18:20" x14ac:dyDescent="0.2">
      <c r="R603" s="4"/>
      <c r="S603" s="4"/>
      <c r="T603" s="4"/>
    </row>
    <row r="604" spans="18:20" x14ac:dyDescent="0.2">
      <c r="R604" s="4"/>
      <c r="S604" s="4"/>
      <c r="T604" s="4"/>
    </row>
    <row r="605" spans="18:20" x14ac:dyDescent="0.2">
      <c r="R605" s="4"/>
      <c r="S605" s="4"/>
      <c r="T605" s="4"/>
    </row>
    <row r="606" spans="18:20" x14ac:dyDescent="0.2">
      <c r="R606" s="4"/>
      <c r="S606" s="4"/>
      <c r="T606" s="4"/>
    </row>
    <row r="607" spans="18:20" x14ac:dyDescent="0.2">
      <c r="R607" s="4"/>
      <c r="S607" s="4"/>
      <c r="T607" s="4"/>
    </row>
    <row r="608" spans="18:20" x14ac:dyDescent="0.2">
      <c r="R608" s="4"/>
      <c r="S608" s="4"/>
      <c r="T608" s="4"/>
    </row>
    <row r="609" spans="18:20" x14ac:dyDescent="0.2">
      <c r="R609" s="4"/>
      <c r="S609" s="4"/>
      <c r="T609" s="4"/>
    </row>
    <row r="610" spans="18:20" x14ac:dyDescent="0.2">
      <c r="R610" s="4"/>
      <c r="S610" s="4"/>
      <c r="T610" s="4"/>
    </row>
    <row r="611" spans="18:20" x14ac:dyDescent="0.2">
      <c r="R611" s="4"/>
      <c r="S611" s="4"/>
      <c r="T611" s="4"/>
    </row>
    <row r="612" spans="18:20" x14ac:dyDescent="0.2">
      <c r="R612" s="4"/>
      <c r="S612" s="4"/>
      <c r="T612" s="4"/>
    </row>
    <row r="613" spans="18:20" x14ac:dyDescent="0.2">
      <c r="R613" s="4"/>
      <c r="S613" s="4"/>
      <c r="T613" s="4"/>
    </row>
    <row r="614" spans="18:20" x14ac:dyDescent="0.2">
      <c r="R614" s="4"/>
      <c r="S614" s="4"/>
      <c r="T614" s="4"/>
    </row>
    <row r="615" spans="18:20" x14ac:dyDescent="0.2">
      <c r="R615" s="4"/>
      <c r="S615" s="4"/>
      <c r="T615" s="4"/>
    </row>
    <row r="616" spans="18:20" x14ac:dyDescent="0.2">
      <c r="R616" s="4"/>
      <c r="S616" s="4"/>
      <c r="T616" s="4"/>
    </row>
    <row r="617" spans="18:20" x14ac:dyDescent="0.2">
      <c r="R617" s="4"/>
      <c r="S617" s="4"/>
      <c r="T617" s="4"/>
    </row>
    <row r="618" spans="18:20" x14ac:dyDescent="0.2">
      <c r="R618" s="4"/>
      <c r="S618" s="4"/>
      <c r="T618" s="4"/>
    </row>
    <row r="619" spans="18:20" x14ac:dyDescent="0.2">
      <c r="R619" s="4"/>
      <c r="S619" s="4"/>
      <c r="T619" s="4"/>
    </row>
    <row r="620" spans="18:20" x14ac:dyDescent="0.2">
      <c r="R620" s="4"/>
      <c r="S620" s="4"/>
      <c r="T620" s="4"/>
    </row>
    <row r="621" spans="18:20" x14ac:dyDescent="0.2">
      <c r="R621" s="4"/>
      <c r="S621" s="4"/>
      <c r="T621" s="4"/>
    </row>
    <row r="622" spans="18:20" x14ac:dyDescent="0.2">
      <c r="R622" s="4"/>
      <c r="S622" s="4"/>
      <c r="T622" s="4"/>
    </row>
    <row r="623" spans="18:20" x14ac:dyDescent="0.2">
      <c r="R623" s="4"/>
      <c r="S623" s="4"/>
      <c r="T623" s="4"/>
    </row>
    <row r="624" spans="18:20" x14ac:dyDescent="0.2">
      <c r="R624" s="4"/>
      <c r="S624" s="4"/>
      <c r="T624" s="4"/>
    </row>
    <row r="625" spans="18:20" x14ac:dyDescent="0.2">
      <c r="R625" s="4"/>
      <c r="S625" s="4"/>
      <c r="T625" s="4"/>
    </row>
    <row r="626" spans="18:20" x14ac:dyDescent="0.2">
      <c r="R626" s="4"/>
      <c r="S626" s="4"/>
      <c r="T626" s="4"/>
    </row>
    <row r="627" spans="18:20" x14ac:dyDescent="0.2">
      <c r="R627" s="4"/>
      <c r="S627" s="4"/>
      <c r="T627" s="4"/>
    </row>
    <row r="628" spans="18:20" x14ac:dyDescent="0.2">
      <c r="R628" s="4"/>
      <c r="S628" s="4"/>
      <c r="T628" s="4"/>
    </row>
    <row r="629" spans="18:20" x14ac:dyDescent="0.2">
      <c r="R629" s="4"/>
      <c r="S629" s="4"/>
      <c r="T629" s="4"/>
    </row>
    <row r="630" spans="18:20" x14ac:dyDescent="0.2">
      <c r="R630" s="4"/>
      <c r="S630" s="4"/>
      <c r="T630" s="4"/>
    </row>
    <row r="631" spans="18:20" x14ac:dyDescent="0.2">
      <c r="R631" s="4"/>
      <c r="S631" s="4"/>
      <c r="T631" s="4"/>
    </row>
    <row r="632" spans="18:20" x14ac:dyDescent="0.2">
      <c r="R632" s="4"/>
      <c r="S632" s="4"/>
      <c r="T632" s="4"/>
    </row>
    <row r="633" spans="18:20" x14ac:dyDescent="0.2">
      <c r="R633" s="4"/>
      <c r="S633" s="4"/>
      <c r="T633" s="4"/>
    </row>
    <row r="634" spans="18:20" x14ac:dyDescent="0.2">
      <c r="R634" s="4"/>
      <c r="S634" s="4"/>
      <c r="T634" s="4"/>
    </row>
    <row r="635" spans="18:20" x14ac:dyDescent="0.2">
      <c r="R635" s="4"/>
      <c r="S635" s="4"/>
      <c r="T635" s="4"/>
    </row>
    <row r="636" spans="18:20" x14ac:dyDescent="0.2">
      <c r="R636" s="4"/>
      <c r="S636" s="4"/>
      <c r="T636" s="4"/>
    </row>
    <row r="637" spans="18:20" x14ac:dyDescent="0.2">
      <c r="R637" s="4"/>
      <c r="S637" s="4"/>
      <c r="T637" s="4"/>
    </row>
    <row r="638" spans="18:20" x14ac:dyDescent="0.2">
      <c r="R638" s="4"/>
      <c r="S638" s="4"/>
      <c r="T638" s="4"/>
    </row>
    <row r="639" spans="18:20" x14ac:dyDescent="0.2">
      <c r="R639" s="4"/>
      <c r="S639" s="4"/>
      <c r="T639" s="4"/>
    </row>
    <row r="640" spans="18:20" x14ac:dyDescent="0.2">
      <c r="R640" s="4"/>
      <c r="S640" s="4"/>
      <c r="T640" s="4"/>
    </row>
    <row r="641" spans="18:20" x14ac:dyDescent="0.2">
      <c r="R641" s="4"/>
      <c r="S641" s="4"/>
      <c r="T641" s="4"/>
    </row>
    <row r="642" spans="18:20" x14ac:dyDescent="0.2">
      <c r="R642" s="4"/>
      <c r="S642" s="4"/>
      <c r="T642" s="4"/>
    </row>
    <row r="643" spans="18:20" x14ac:dyDescent="0.2">
      <c r="R643" s="4"/>
      <c r="S643" s="4"/>
      <c r="T643" s="4"/>
    </row>
    <row r="644" spans="18:20" x14ac:dyDescent="0.2">
      <c r="R644" s="4"/>
      <c r="S644" s="4"/>
      <c r="T644" s="4"/>
    </row>
    <row r="645" spans="18:20" x14ac:dyDescent="0.2">
      <c r="R645" s="4"/>
      <c r="S645" s="4"/>
      <c r="T645" s="4"/>
    </row>
    <row r="646" spans="18:20" x14ac:dyDescent="0.2">
      <c r="R646" s="4"/>
      <c r="S646" s="4"/>
      <c r="T646" s="4"/>
    </row>
    <row r="647" spans="18:20" x14ac:dyDescent="0.2">
      <c r="R647" s="4"/>
      <c r="S647" s="4"/>
      <c r="T647" s="4"/>
    </row>
    <row r="648" spans="18:20" x14ac:dyDescent="0.2">
      <c r="R648" s="4"/>
      <c r="S648" s="4"/>
      <c r="T648" s="4"/>
    </row>
    <row r="649" spans="18:20" x14ac:dyDescent="0.2">
      <c r="R649" s="4"/>
      <c r="S649" s="4"/>
      <c r="T649" s="4"/>
    </row>
    <row r="650" spans="18:20" x14ac:dyDescent="0.2">
      <c r="R650" s="4"/>
      <c r="S650" s="4"/>
      <c r="T650" s="4"/>
    </row>
    <row r="651" spans="18:20" x14ac:dyDescent="0.2">
      <c r="R651" s="4"/>
      <c r="S651" s="4"/>
      <c r="T651" s="4"/>
    </row>
    <row r="652" spans="18:20" x14ac:dyDescent="0.2">
      <c r="R652" s="4"/>
      <c r="S652" s="4"/>
      <c r="T652" s="4"/>
    </row>
    <row r="653" spans="18:20" x14ac:dyDescent="0.2">
      <c r="R653" s="4"/>
      <c r="S653" s="4"/>
      <c r="T653" s="4"/>
    </row>
    <row r="654" spans="18:20" x14ac:dyDescent="0.2">
      <c r="R654" s="4"/>
      <c r="S654" s="4"/>
      <c r="T654" s="4"/>
    </row>
    <row r="655" spans="18:20" x14ac:dyDescent="0.2">
      <c r="R655" s="4"/>
      <c r="S655" s="4"/>
      <c r="T655" s="4"/>
    </row>
    <row r="656" spans="18:20" x14ac:dyDescent="0.2">
      <c r="R656" s="4"/>
      <c r="S656" s="4"/>
      <c r="T656" s="4"/>
    </row>
    <row r="657" spans="18:20" x14ac:dyDescent="0.2">
      <c r="R657" s="4"/>
      <c r="S657" s="4"/>
      <c r="T657" s="4"/>
    </row>
    <row r="658" spans="18:20" x14ac:dyDescent="0.2">
      <c r="R658" s="4"/>
      <c r="S658" s="4"/>
      <c r="T658" s="4"/>
    </row>
    <row r="659" spans="18:20" x14ac:dyDescent="0.2">
      <c r="R659" s="4"/>
      <c r="S659" s="4"/>
      <c r="T659" s="4"/>
    </row>
    <row r="660" spans="18:20" x14ac:dyDescent="0.2">
      <c r="R660" s="4"/>
      <c r="S660" s="4"/>
      <c r="T660" s="4"/>
    </row>
    <row r="661" spans="18:20" x14ac:dyDescent="0.2">
      <c r="R661" s="4"/>
      <c r="S661" s="4"/>
      <c r="T661" s="4"/>
    </row>
    <row r="662" spans="18:20" x14ac:dyDescent="0.2">
      <c r="R662" s="4"/>
      <c r="S662" s="4"/>
      <c r="T662" s="4"/>
    </row>
    <row r="663" spans="18:20" x14ac:dyDescent="0.2">
      <c r="R663" s="4"/>
      <c r="S663" s="4"/>
      <c r="T663" s="4"/>
    </row>
    <row r="664" spans="18:20" x14ac:dyDescent="0.2">
      <c r="R664" s="4"/>
      <c r="S664" s="4"/>
      <c r="T664" s="4"/>
    </row>
    <row r="665" spans="18:20" x14ac:dyDescent="0.2">
      <c r="R665" s="4"/>
      <c r="S665" s="4"/>
      <c r="T665" s="4"/>
    </row>
    <row r="666" spans="18:20" x14ac:dyDescent="0.2">
      <c r="R666" s="4"/>
      <c r="S666" s="4"/>
      <c r="T666" s="4"/>
    </row>
    <row r="667" spans="18:20" x14ac:dyDescent="0.2">
      <c r="R667" s="4"/>
      <c r="S667" s="4"/>
      <c r="T667" s="4"/>
    </row>
    <row r="668" spans="18:20" x14ac:dyDescent="0.2">
      <c r="R668" s="4"/>
      <c r="S668" s="4"/>
      <c r="T668" s="4"/>
    </row>
    <row r="669" spans="18:20" x14ac:dyDescent="0.2">
      <c r="R669" s="4"/>
      <c r="S669" s="4"/>
      <c r="T669" s="4"/>
    </row>
    <row r="670" spans="18:20" x14ac:dyDescent="0.2">
      <c r="R670" s="4"/>
      <c r="S670" s="4"/>
      <c r="T670" s="4"/>
    </row>
    <row r="671" spans="18:20" x14ac:dyDescent="0.2">
      <c r="R671" s="4"/>
      <c r="S671" s="4"/>
      <c r="T671" s="4"/>
    </row>
    <row r="672" spans="18:20" x14ac:dyDescent="0.2">
      <c r="R672" s="4"/>
      <c r="S672" s="4"/>
      <c r="T672" s="4"/>
    </row>
    <row r="673" spans="18:20" x14ac:dyDescent="0.2">
      <c r="R673" s="4"/>
      <c r="S673" s="4"/>
      <c r="T673" s="4"/>
    </row>
    <row r="674" spans="18:20" x14ac:dyDescent="0.2">
      <c r="R674" s="4"/>
      <c r="S674" s="4"/>
      <c r="T674" s="4"/>
    </row>
    <row r="675" spans="18:20" x14ac:dyDescent="0.2">
      <c r="R675" s="4"/>
      <c r="S675" s="4"/>
      <c r="T675" s="4"/>
    </row>
    <row r="676" spans="18:20" x14ac:dyDescent="0.2">
      <c r="R676" s="4"/>
      <c r="S676" s="4"/>
      <c r="T676" s="4"/>
    </row>
    <row r="677" spans="18:20" x14ac:dyDescent="0.2">
      <c r="R677" s="4"/>
      <c r="S677" s="4"/>
      <c r="T677" s="4"/>
    </row>
    <row r="678" spans="18:20" x14ac:dyDescent="0.2">
      <c r="R678" s="4"/>
      <c r="S678" s="4"/>
      <c r="T678" s="4"/>
    </row>
    <row r="679" spans="18:20" x14ac:dyDescent="0.2">
      <c r="R679" s="4"/>
      <c r="S679" s="4"/>
      <c r="T679" s="4"/>
    </row>
    <row r="680" spans="18:20" x14ac:dyDescent="0.2">
      <c r="R680" s="4"/>
      <c r="S680" s="4"/>
      <c r="T680" s="4"/>
    </row>
    <row r="681" spans="18:20" x14ac:dyDescent="0.2">
      <c r="R681" s="4"/>
      <c r="S681" s="4"/>
      <c r="T681" s="4"/>
    </row>
    <row r="682" spans="18:20" x14ac:dyDescent="0.2">
      <c r="R682" s="4"/>
      <c r="S682" s="4"/>
      <c r="T682" s="4"/>
    </row>
    <row r="683" spans="18:20" x14ac:dyDescent="0.2">
      <c r="R683" s="4"/>
      <c r="S683" s="4"/>
      <c r="T683" s="4"/>
    </row>
    <row r="684" spans="18:20" x14ac:dyDescent="0.2">
      <c r="R684" s="4"/>
      <c r="S684" s="4"/>
      <c r="T684" s="4"/>
    </row>
    <row r="685" spans="18:20" x14ac:dyDescent="0.2">
      <c r="R685" s="4"/>
      <c r="S685" s="4"/>
      <c r="T685" s="4"/>
    </row>
    <row r="686" spans="18:20" x14ac:dyDescent="0.2">
      <c r="R686" s="4"/>
      <c r="S686" s="4"/>
      <c r="T686" s="4"/>
    </row>
    <row r="687" spans="18:20" x14ac:dyDescent="0.2">
      <c r="R687" s="4"/>
      <c r="S687" s="4"/>
      <c r="T687" s="4"/>
    </row>
    <row r="688" spans="18:20" x14ac:dyDescent="0.2">
      <c r="R688" s="4"/>
      <c r="S688" s="4"/>
      <c r="T688" s="4"/>
    </row>
    <row r="689" spans="18:20" x14ac:dyDescent="0.2">
      <c r="R689" s="4"/>
      <c r="S689" s="4"/>
      <c r="T689" s="4"/>
    </row>
    <row r="690" spans="18:20" x14ac:dyDescent="0.2">
      <c r="R690" s="4"/>
      <c r="S690" s="4"/>
      <c r="T690" s="4"/>
    </row>
    <row r="691" spans="18:20" x14ac:dyDescent="0.2">
      <c r="R691" s="4"/>
      <c r="S691" s="4"/>
      <c r="T691" s="4"/>
    </row>
    <row r="692" spans="18:20" x14ac:dyDescent="0.2">
      <c r="R692" s="4"/>
      <c r="S692" s="4"/>
      <c r="T692" s="4"/>
    </row>
    <row r="693" spans="18:20" x14ac:dyDescent="0.2">
      <c r="R693" s="4"/>
      <c r="S693" s="4"/>
      <c r="T693" s="4"/>
    </row>
    <row r="694" spans="18:20" x14ac:dyDescent="0.2">
      <c r="R694" s="4"/>
      <c r="S694" s="4"/>
      <c r="T694" s="4"/>
    </row>
    <row r="695" spans="18:20" x14ac:dyDescent="0.2">
      <c r="R695" s="4"/>
      <c r="S695" s="4"/>
      <c r="T695" s="4"/>
    </row>
    <row r="696" spans="18:20" x14ac:dyDescent="0.2">
      <c r="R696" s="4"/>
      <c r="S696" s="4"/>
      <c r="T696" s="4"/>
    </row>
    <row r="697" spans="18:20" x14ac:dyDescent="0.2">
      <c r="R697" s="4"/>
      <c r="S697" s="4"/>
      <c r="T697" s="4"/>
    </row>
    <row r="698" spans="18:20" x14ac:dyDescent="0.2">
      <c r="R698" s="4"/>
      <c r="S698" s="4"/>
      <c r="T698" s="4"/>
    </row>
    <row r="699" spans="18:20" x14ac:dyDescent="0.2">
      <c r="R699" s="4"/>
      <c r="S699" s="4"/>
      <c r="T699" s="4"/>
    </row>
    <row r="700" spans="18:20" x14ac:dyDescent="0.2">
      <c r="R700" s="4"/>
      <c r="S700" s="4"/>
      <c r="T700" s="4"/>
    </row>
    <row r="701" spans="18:20" x14ac:dyDescent="0.2">
      <c r="R701" s="4"/>
      <c r="S701" s="4"/>
      <c r="T701" s="4"/>
    </row>
    <row r="702" spans="18:20" x14ac:dyDescent="0.2">
      <c r="R702" s="4"/>
      <c r="S702" s="4"/>
      <c r="T702" s="4"/>
    </row>
    <row r="703" spans="18:20" x14ac:dyDescent="0.2">
      <c r="R703" s="4"/>
      <c r="S703" s="4"/>
      <c r="T703" s="4"/>
    </row>
    <row r="704" spans="18:20" x14ac:dyDescent="0.2">
      <c r="R704" s="4"/>
      <c r="S704" s="4"/>
      <c r="T704" s="4"/>
    </row>
    <row r="705" spans="18:20" x14ac:dyDescent="0.2">
      <c r="R705" s="4"/>
      <c r="S705" s="4"/>
      <c r="T705" s="4"/>
    </row>
    <row r="706" spans="18:20" x14ac:dyDescent="0.2">
      <c r="R706" s="4"/>
      <c r="S706" s="4"/>
      <c r="T706" s="4"/>
    </row>
    <row r="707" spans="18:20" x14ac:dyDescent="0.2">
      <c r="R707" s="4"/>
      <c r="S707" s="4"/>
      <c r="T707" s="4"/>
    </row>
    <row r="708" spans="18:20" x14ac:dyDescent="0.2">
      <c r="R708" s="4"/>
      <c r="S708" s="4"/>
      <c r="T708" s="4"/>
    </row>
    <row r="709" spans="18:20" x14ac:dyDescent="0.2">
      <c r="R709" s="4"/>
      <c r="S709" s="4"/>
      <c r="T709" s="4"/>
    </row>
    <row r="710" spans="18:20" x14ac:dyDescent="0.2">
      <c r="R710" s="4"/>
      <c r="S710" s="4"/>
      <c r="T710" s="4"/>
    </row>
    <row r="711" spans="18:20" x14ac:dyDescent="0.2">
      <c r="R711" s="4"/>
      <c r="S711" s="4"/>
      <c r="T711" s="4"/>
    </row>
    <row r="712" spans="18:20" x14ac:dyDescent="0.2">
      <c r="R712" s="4"/>
      <c r="S712" s="4"/>
      <c r="T712" s="4"/>
    </row>
    <row r="713" spans="18:20" x14ac:dyDescent="0.2">
      <c r="R713" s="4"/>
      <c r="S713" s="4"/>
      <c r="T713" s="4"/>
    </row>
    <row r="714" spans="18:20" x14ac:dyDescent="0.2">
      <c r="R714" s="4"/>
      <c r="S714" s="4"/>
      <c r="T714" s="4"/>
    </row>
    <row r="715" spans="18:20" x14ac:dyDescent="0.2">
      <c r="R715" s="4"/>
      <c r="S715" s="4"/>
      <c r="T715" s="4"/>
    </row>
    <row r="716" spans="18:20" x14ac:dyDescent="0.2">
      <c r="R716" s="4"/>
      <c r="S716" s="4"/>
      <c r="T716" s="4"/>
    </row>
    <row r="717" spans="18:20" x14ac:dyDescent="0.2">
      <c r="R717" s="4"/>
      <c r="S717" s="4"/>
      <c r="T717" s="4"/>
    </row>
    <row r="718" spans="18:20" x14ac:dyDescent="0.2">
      <c r="R718" s="4"/>
      <c r="S718" s="4"/>
      <c r="T718" s="4"/>
    </row>
    <row r="719" spans="18:20" x14ac:dyDescent="0.2">
      <c r="R719" s="4"/>
      <c r="S719" s="4"/>
      <c r="T719" s="4"/>
    </row>
    <row r="720" spans="18:20" x14ac:dyDescent="0.2">
      <c r="R720" s="4"/>
      <c r="S720" s="4"/>
      <c r="T720" s="4"/>
    </row>
    <row r="721" spans="18:20" x14ac:dyDescent="0.2">
      <c r="R721" s="4"/>
      <c r="S721" s="4"/>
      <c r="T721" s="4"/>
    </row>
    <row r="722" spans="18:20" x14ac:dyDescent="0.2">
      <c r="R722" s="4"/>
      <c r="S722" s="4"/>
      <c r="T722" s="4"/>
    </row>
    <row r="723" spans="18:20" x14ac:dyDescent="0.2">
      <c r="R723" s="4"/>
      <c r="S723" s="4"/>
      <c r="T723" s="4"/>
    </row>
    <row r="724" spans="18:20" x14ac:dyDescent="0.2">
      <c r="R724" s="4"/>
      <c r="S724" s="4"/>
      <c r="T724" s="4"/>
    </row>
    <row r="725" spans="18:20" x14ac:dyDescent="0.2">
      <c r="R725" s="4"/>
      <c r="S725" s="4"/>
      <c r="T725" s="4"/>
    </row>
    <row r="726" spans="18:20" x14ac:dyDescent="0.2">
      <c r="R726" s="4"/>
      <c r="S726" s="4"/>
      <c r="T726" s="4"/>
    </row>
    <row r="727" spans="18:20" x14ac:dyDescent="0.2">
      <c r="R727" s="4"/>
      <c r="S727" s="4"/>
      <c r="T727" s="4"/>
    </row>
    <row r="728" spans="18:20" x14ac:dyDescent="0.2">
      <c r="R728" s="4"/>
      <c r="S728" s="4"/>
      <c r="T728" s="4"/>
    </row>
    <row r="729" spans="18:20" x14ac:dyDescent="0.2">
      <c r="R729" s="4"/>
      <c r="S729" s="4"/>
      <c r="T729" s="4"/>
    </row>
    <row r="730" spans="18:20" x14ac:dyDescent="0.2">
      <c r="R730" s="4"/>
      <c r="S730" s="4"/>
      <c r="T730" s="4"/>
    </row>
    <row r="731" spans="18:20" x14ac:dyDescent="0.2">
      <c r="R731" s="4"/>
      <c r="S731" s="4"/>
      <c r="T731" s="4"/>
    </row>
    <row r="732" spans="18:20" x14ac:dyDescent="0.2">
      <c r="R732" s="4"/>
      <c r="S732" s="4"/>
      <c r="T732" s="4"/>
    </row>
    <row r="733" spans="18:20" x14ac:dyDescent="0.2">
      <c r="R733" s="4"/>
      <c r="S733" s="4"/>
      <c r="T733" s="4"/>
    </row>
    <row r="734" spans="18:20" x14ac:dyDescent="0.2">
      <c r="R734" s="4"/>
      <c r="S734" s="4"/>
      <c r="T734" s="4"/>
    </row>
    <row r="735" spans="18:20" x14ac:dyDescent="0.2">
      <c r="R735" s="4"/>
      <c r="S735" s="4"/>
      <c r="T735" s="4"/>
    </row>
    <row r="736" spans="18:20" x14ac:dyDescent="0.2">
      <c r="R736" s="4"/>
      <c r="S736" s="4"/>
      <c r="T736" s="4"/>
    </row>
    <row r="737" spans="18:20" x14ac:dyDescent="0.2">
      <c r="R737" s="4"/>
      <c r="S737" s="4"/>
      <c r="T737" s="4"/>
    </row>
    <row r="738" spans="18:20" x14ac:dyDescent="0.2">
      <c r="R738" s="4"/>
      <c r="S738" s="4"/>
      <c r="T738" s="4"/>
    </row>
    <row r="739" spans="18:20" x14ac:dyDescent="0.2">
      <c r="R739" s="4"/>
      <c r="S739" s="4"/>
      <c r="T739" s="4"/>
    </row>
    <row r="740" spans="18:20" x14ac:dyDescent="0.2">
      <c r="R740" s="4"/>
      <c r="S740" s="4"/>
      <c r="T740" s="4"/>
    </row>
    <row r="741" spans="18:20" x14ac:dyDescent="0.2">
      <c r="R741" s="4"/>
      <c r="S741" s="4"/>
      <c r="T741" s="4"/>
    </row>
    <row r="742" spans="18:20" x14ac:dyDescent="0.2">
      <c r="R742" s="4"/>
      <c r="S742" s="4"/>
      <c r="T742" s="4"/>
    </row>
    <row r="743" spans="18:20" x14ac:dyDescent="0.2">
      <c r="R743" s="4"/>
      <c r="S743" s="4"/>
      <c r="T743" s="4"/>
    </row>
    <row r="744" spans="18:20" x14ac:dyDescent="0.2">
      <c r="R744" s="4"/>
      <c r="S744" s="4"/>
      <c r="T744" s="4"/>
    </row>
    <row r="745" spans="18:20" x14ac:dyDescent="0.2">
      <c r="R745" s="4"/>
      <c r="S745" s="4"/>
      <c r="T745" s="4"/>
    </row>
    <row r="746" spans="18:20" x14ac:dyDescent="0.2">
      <c r="R746" s="4"/>
      <c r="S746" s="4"/>
      <c r="T746" s="4"/>
    </row>
    <row r="747" spans="18:20" x14ac:dyDescent="0.2">
      <c r="R747" s="4"/>
      <c r="S747" s="4"/>
      <c r="T747" s="4"/>
    </row>
    <row r="748" spans="18:20" x14ac:dyDescent="0.2">
      <c r="R748" s="4"/>
      <c r="S748" s="4"/>
      <c r="T748" s="4"/>
    </row>
    <row r="749" spans="18:20" x14ac:dyDescent="0.2">
      <c r="R749" s="4"/>
      <c r="S749" s="4"/>
      <c r="T749" s="4"/>
    </row>
    <row r="750" spans="18:20" x14ac:dyDescent="0.2">
      <c r="R750" s="4"/>
      <c r="S750" s="4"/>
      <c r="T750" s="4"/>
    </row>
    <row r="751" spans="18:20" x14ac:dyDescent="0.2">
      <c r="R751" s="4"/>
      <c r="S751" s="4"/>
      <c r="T751" s="4"/>
    </row>
    <row r="752" spans="18:20" x14ac:dyDescent="0.2">
      <c r="R752" s="4"/>
      <c r="S752" s="4"/>
      <c r="T752" s="4"/>
    </row>
    <row r="753" spans="18:20" x14ac:dyDescent="0.2">
      <c r="R753" s="4"/>
      <c r="S753" s="4"/>
      <c r="T753" s="4"/>
    </row>
    <row r="754" spans="18:20" x14ac:dyDescent="0.2">
      <c r="R754" s="4"/>
      <c r="S754" s="4"/>
      <c r="T754" s="4"/>
    </row>
    <row r="755" spans="18:20" x14ac:dyDescent="0.2">
      <c r="R755" s="4"/>
      <c r="S755" s="4"/>
      <c r="T755" s="4"/>
    </row>
    <row r="756" spans="18:20" x14ac:dyDescent="0.2">
      <c r="R756" s="4"/>
      <c r="S756" s="4"/>
      <c r="T756" s="4"/>
    </row>
    <row r="757" spans="18:20" x14ac:dyDescent="0.2">
      <c r="R757" s="4"/>
      <c r="S757" s="4"/>
      <c r="T757" s="4"/>
    </row>
    <row r="758" spans="18:20" x14ac:dyDescent="0.2">
      <c r="R758" s="4"/>
      <c r="S758" s="4"/>
      <c r="T758" s="4"/>
    </row>
    <row r="759" spans="18:20" x14ac:dyDescent="0.2">
      <c r="R759" s="4"/>
      <c r="S759" s="4"/>
      <c r="T759" s="4"/>
    </row>
    <row r="760" spans="18:20" x14ac:dyDescent="0.2">
      <c r="R760" s="4"/>
      <c r="S760" s="4"/>
      <c r="T760" s="4"/>
    </row>
    <row r="761" spans="18:20" x14ac:dyDescent="0.2">
      <c r="R761" s="4"/>
      <c r="S761" s="4"/>
      <c r="T761" s="4"/>
    </row>
    <row r="762" spans="18:20" x14ac:dyDescent="0.2">
      <c r="R762" s="4"/>
      <c r="S762" s="4"/>
      <c r="T762" s="4"/>
    </row>
    <row r="763" spans="18:20" x14ac:dyDescent="0.2">
      <c r="R763" s="4"/>
      <c r="S763" s="4"/>
      <c r="T763" s="4"/>
    </row>
    <row r="764" spans="18:20" x14ac:dyDescent="0.2">
      <c r="R764" s="4"/>
      <c r="S764" s="4"/>
      <c r="T764" s="4"/>
    </row>
    <row r="765" spans="18:20" x14ac:dyDescent="0.2">
      <c r="R765" s="4"/>
      <c r="S765" s="4"/>
      <c r="T765" s="4"/>
    </row>
    <row r="766" spans="18:20" x14ac:dyDescent="0.2">
      <c r="R766" s="4"/>
      <c r="S766" s="4"/>
      <c r="T766" s="4"/>
    </row>
    <row r="767" spans="18:20" x14ac:dyDescent="0.2">
      <c r="R767" s="4"/>
      <c r="S767" s="4"/>
      <c r="T767" s="4"/>
    </row>
    <row r="768" spans="18:20" x14ac:dyDescent="0.2">
      <c r="R768" s="4"/>
      <c r="S768" s="4"/>
      <c r="T768" s="4"/>
    </row>
    <row r="769" spans="18:20" x14ac:dyDescent="0.2">
      <c r="R769" s="4"/>
      <c r="S769" s="4"/>
      <c r="T769" s="4"/>
    </row>
    <row r="770" spans="18:20" x14ac:dyDescent="0.2">
      <c r="R770" s="4"/>
      <c r="S770" s="4"/>
      <c r="T770" s="4"/>
    </row>
    <row r="771" spans="18:20" x14ac:dyDescent="0.2">
      <c r="R771" s="4"/>
      <c r="S771" s="4"/>
      <c r="T771" s="4"/>
    </row>
    <row r="772" spans="18:20" x14ac:dyDescent="0.2">
      <c r="R772" s="4"/>
      <c r="S772" s="4"/>
      <c r="T772" s="4"/>
    </row>
    <row r="773" spans="18:20" x14ac:dyDescent="0.2">
      <c r="R773" s="4"/>
      <c r="S773" s="4"/>
      <c r="T773" s="4"/>
    </row>
    <row r="774" spans="18:20" x14ac:dyDescent="0.2">
      <c r="R774" s="4"/>
      <c r="S774" s="4"/>
      <c r="T774" s="4"/>
    </row>
    <row r="775" spans="18:20" x14ac:dyDescent="0.2">
      <c r="R775" s="4"/>
      <c r="S775" s="4"/>
      <c r="T775" s="4"/>
    </row>
    <row r="776" spans="18:20" x14ac:dyDescent="0.2">
      <c r="R776" s="4"/>
      <c r="S776" s="4"/>
      <c r="T776" s="4"/>
    </row>
    <row r="777" spans="18:20" x14ac:dyDescent="0.2">
      <c r="R777" s="4"/>
      <c r="S777" s="4"/>
      <c r="T777" s="4"/>
    </row>
    <row r="778" spans="18:20" x14ac:dyDescent="0.2">
      <c r="R778" s="4"/>
      <c r="S778" s="4"/>
      <c r="T778" s="4"/>
    </row>
    <row r="779" spans="18:20" x14ac:dyDescent="0.2">
      <c r="R779" s="4"/>
      <c r="S779" s="4"/>
      <c r="T779" s="4"/>
    </row>
    <row r="780" spans="18:20" x14ac:dyDescent="0.2">
      <c r="R780" s="4"/>
      <c r="S780" s="4"/>
      <c r="T780" s="4"/>
    </row>
    <row r="781" spans="18:20" x14ac:dyDescent="0.2">
      <c r="R781" s="4"/>
      <c r="S781" s="4"/>
      <c r="T781" s="4"/>
    </row>
    <row r="782" spans="18:20" x14ac:dyDescent="0.2">
      <c r="R782" s="4"/>
      <c r="S782" s="4"/>
      <c r="T782" s="4"/>
    </row>
    <row r="783" spans="18:20" x14ac:dyDescent="0.2">
      <c r="R783" s="4"/>
      <c r="S783" s="4"/>
      <c r="T783" s="4"/>
    </row>
    <row r="784" spans="18:20" x14ac:dyDescent="0.2">
      <c r="R784" s="4"/>
      <c r="S784" s="4"/>
      <c r="T784" s="4"/>
    </row>
    <row r="785" spans="18:20" x14ac:dyDescent="0.2">
      <c r="R785" s="4"/>
      <c r="S785" s="4"/>
      <c r="T785" s="4"/>
    </row>
    <row r="786" spans="18:20" x14ac:dyDescent="0.2">
      <c r="R786" s="4"/>
      <c r="S786" s="4"/>
      <c r="T786" s="4"/>
    </row>
    <row r="787" spans="18:20" x14ac:dyDescent="0.2">
      <c r="R787" s="4"/>
      <c r="S787" s="4"/>
      <c r="T787" s="4"/>
    </row>
    <row r="788" spans="18:20" x14ac:dyDescent="0.2">
      <c r="R788" s="4"/>
      <c r="S788" s="4"/>
      <c r="T788" s="4"/>
    </row>
    <row r="789" spans="18:20" x14ac:dyDescent="0.2">
      <c r="R789" s="4"/>
      <c r="S789" s="4"/>
      <c r="T789" s="4"/>
    </row>
    <row r="790" spans="18:20" x14ac:dyDescent="0.2">
      <c r="R790" s="4"/>
      <c r="S790" s="4"/>
      <c r="T790" s="4"/>
    </row>
    <row r="791" spans="18:20" x14ac:dyDescent="0.2">
      <c r="R791" s="4"/>
      <c r="S791" s="4"/>
      <c r="T791" s="4"/>
    </row>
    <row r="792" spans="18:20" x14ac:dyDescent="0.2">
      <c r="R792" s="4"/>
      <c r="S792" s="4"/>
      <c r="T792" s="4"/>
    </row>
    <row r="793" spans="18:20" x14ac:dyDescent="0.2">
      <c r="R793" s="4"/>
      <c r="S793" s="4"/>
      <c r="T793" s="4"/>
    </row>
    <row r="794" spans="18:20" x14ac:dyDescent="0.2">
      <c r="R794" s="4"/>
      <c r="S794" s="4"/>
      <c r="T794" s="4"/>
    </row>
    <row r="795" spans="18:20" x14ac:dyDescent="0.2">
      <c r="R795" s="4"/>
      <c r="S795" s="4"/>
      <c r="T795" s="4"/>
    </row>
    <row r="796" spans="18:20" x14ac:dyDescent="0.2">
      <c r="R796" s="4"/>
      <c r="S796" s="4"/>
      <c r="T796" s="4"/>
    </row>
    <row r="797" spans="18:20" x14ac:dyDescent="0.2">
      <c r="R797" s="4"/>
      <c r="S797" s="4"/>
      <c r="T797" s="4"/>
    </row>
    <row r="798" spans="18:20" x14ac:dyDescent="0.2">
      <c r="R798" s="4"/>
      <c r="S798" s="4"/>
      <c r="T798" s="4"/>
    </row>
    <row r="799" spans="18:20" x14ac:dyDescent="0.2">
      <c r="R799" s="4"/>
      <c r="S799" s="4"/>
      <c r="T799" s="4"/>
    </row>
    <row r="800" spans="18:20" x14ac:dyDescent="0.2">
      <c r="R800" s="4"/>
      <c r="S800" s="4"/>
      <c r="T800" s="4"/>
    </row>
    <row r="801" spans="18:20" x14ac:dyDescent="0.2">
      <c r="R801" s="4"/>
      <c r="S801" s="4"/>
      <c r="T801" s="4"/>
    </row>
    <row r="802" spans="18:20" x14ac:dyDescent="0.2">
      <c r="R802" s="4"/>
      <c r="S802" s="4"/>
      <c r="T802" s="4"/>
    </row>
    <row r="803" spans="18:20" x14ac:dyDescent="0.2">
      <c r="R803" s="4"/>
      <c r="S803" s="4"/>
      <c r="T803" s="4"/>
    </row>
    <row r="804" spans="18:20" x14ac:dyDescent="0.2">
      <c r="R804" s="4"/>
      <c r="S804" s="4"/>
      <c r="T804" s="4"/>
    </row>
    <row r="805" spans="18:20" x14ac:dyDescent="0.2">
      <c r="R805" s="4"/>
      <c r="S805" s="4"/>
      <c r="T805" s="4"/>
    </row>
    <row r="806" spans="18:20" x14ac:dyDescent="0.2">
      <c r="R806" s="4"/>
      <c r="S806" s="4"/>
      <c r="T806" s="4"/>
    </row>
    <row r="807" spans="18:20" x14ac:dyDescent="0.2">
      <c r="R807" s="4"/>
      <c r="S807" s="4"/>
      <c r="T807" s="4"/>
    </row>
    <row r="808" spans="18:20" x14ac:dyDescent="0.2">
      <c r="R808" s="4"/>
      <c r="S808" s="4"/>
      <c r="T808" s="4"/>
    </row>
    <row r="809" spans="18:20" x14ac:dyDescent="0.2">
      <c r="R809" s="4"/>
      <c r="S809" s="4"/>
      <c r="T809" s="4"/>
    </row>
    <row r="810" spans="18:20" x14ac:dyDescent="0.2">
      <c r="R810" s="4"/>
      <c r="S810" s="4"/>
      <c r="T810" s="4"/>
    </row>
    <row r="811" spans="18:20" x14ac:dyDescent="0.2">
      <c r="R811" s="4"/>
      <c r="S811" s="4"/>
      <c r="T811" s="4"/>
    </row>
    <row r="812" spans="18:20" x14ac:dyDescent="0.2">
      <c r="R812" s="4"/>
      <c r="S812" s="4"/>
      <c r="T812" s="4"/>
    </row>
    <row r="813" spans="18:20" x14ac:dyDescent="0.2">
      <c r="R813" s="4"/>
      <c r="S813" s="4"/>
      <c r="T813" s="4"/>
    </row>
    <row r="814" spans="18:20" x14ac:dyDescent="0.2">
      <c r="R814" s="4"/>
      <c r="S814" s="4"/>
      <c r="T814" s="4"/>
    </row>
    <row r="815" spans="18:20" x14ac:dyDescent="0.2">
      <c r="R815" s="4"/>
      <c r="S815" s="4"/>
      <c r="T815" s="4"/>
    </row>
    <row r="816" spans="18:20" x14ac:dyDescent="0.2">
      <c r="R816" s="4"/>
      <c r="S816" s="4"/>
      <c r="T816" s="4"/>
    </row>
    <row r="817" spans="18:20" x14ac:dyDescent="0.2">
      <c r="R817" s="4"/>
      <c r="S817" s="4"/>
      <c r="T817" s="4"/>
    </row>
    <row r="818" spans="18:20" x14ac:dyDescent="0.2">
      <c r="R818" s="4"/>
      <c r="S818" s="4"/>
      <c r="T818" s="4"/>
    </row>
    <row r="819" spans="18:20" x14ac:dyDescent="0.2">
      <c r="R819" s="4"/>
      <c r="S819" s="4"/>
      <c r="T819" s="4"/>
    </row>
    <row r="820" spans="18:20" x14ac:dyDescent="0.2">
      <c r="R820" s="4"/>
      <c r="S820" s="4"/>
      <c r="T820" s="4"/>
    </row>
    <row r="821" spans="18:20" x14ac:dyDescent="0.2">
      <c r="R821" s="4"/>
      <c r="S821" s="4"/>
      <c r="T821" s="4"/>
    </row>
    <row r="822" spans="18:20" x14ac:dyDescent="0.2">
      <c r="R822" s="4"/>
      <c r="S822" s="4"/>
      <c r="T822" s="4"/>
    </row>
    <row r="823" spans="18:20" x14ac:dyDescent="0.2">
      <c r="R823" s="4"/>
      <c r="S823" s="4"/>
      <c r="T823" s="4"/>
    </row>
    <row r="824" spans="18:20" x14ac:dyDescent="0.2">
      <c r="R824" s="4"/>
      <c r="S824" s="4"/>
      <c r="T824" s="4"/>
    </row>
    <row r="825" spans="18:20" x14ac:dyDescent="0.2">
      <c r="R825" s="4"/>
      <c r="S825" s="4"/>
      <c r="T825" s="4"/>
    </row>
    <row r="826" spans="18:20" x14ac:dyDescent="0.2">
      <c r="R826" s="4"/>
      <c r="S826" s="4"/>
      <c r="T826" s="4"/>
    </row>
    <row r="827" spans="18:20" x14ac:dyDescent="0.2">
      <c r="R827" s="4"/>
      <c r="S827" s="4"/>
      <c r="T827" s="4"/>
    </row>
    <row r="828" spans="18:20" x14ac:dyDescent="0.2">
      <c r="R828" s="4"/>
      <c r="S828" s="4"/>
      <c r="T828" s="4"/>
    </row>
    <row r="829" spans="18:20" x14ac:dyDescent="0.2">
      <c r="R829" s="4"/>
      <c r="S829" s="4"/>
      <c r="T829" s="4"/>
    </row>
    <row r="830" spans="18:20" x14ac:dyDescent="0.2">
      <c r="R830" s="4"/>
      <c r="S830" s="4"/>
      <c r="T830" s="4"/>
    </row>
    <row r="831" spans="18:20" x14ac:dyDescent="0.2">
      <c r="R831" s="4"/>
      <c r="S831" s="4"/>
      <c r="T831" s="4"/>
    </row>
    <row r="832" spans="18:20" x14ac:dyDescent="0.2">
      <c r="R832" s="4"/>
      <c r="S832" s="4"/>
      <c r="T832" s="4"/>
    </row>
    <row r="833" spans="18:20" x14ac:dyDescent="0.2">
      <c r="R833" s="4"/>
      <c r="S833" s="4"/>
      <c r="T833" s="4"/>
    </row>
    <row r="834" spans="18:20" x14ac:dyDescent="0.2">
      <c r="R834" s="4"/>
      <c r="S834" s="4"/>
      <c r="T834" s="4"/>
    </row>
    <row r="835" spans="18:20" x14ac:dyDescent="0.2">
      <c r="R835" s="4"/>
      <c r="S835" s="4"/>
      <c r="T835" s="4"/>
    </row>
    <row r="836" spans="18:20" x14ac:dyDescent="0.2">
      <c r="R836" s="4"/>
      <c r="S836" s="4"/>
      <c r="T836" s="4"/>
    </row>
    <row r="837" spans="18:20" x14ac:dyDescent="0.2">
      <c r="R837" s="4"/>
      <c r="S837" s="4"/>
      <c r="T837" s="4"/>
    </row>
    <row r="838" spans="18:20" x14ac:dyDescent="0.2">
      <c r="R838" s="4"/>
      <c r="S838" s="4"/>
      <c r="T838" s="4"/>
    </row>
    <row r="839" spans="18:20" x14ac:dyDescent="0.2">
      <c r="R839" s="4"/>
      <c r="S839" s="4"/>
      <c r="T839" s="4"/>
    </row>
    <row r="840" spans="18:20" x14ac:dyDescent="0.2">
      <c r="R840" s="4"/>
      <c r="S840" s="4"/>
      <c r="T840" s="4"/>
    </row>
    <row r="841" spans="18:20" x14ac:dyDescent="0.2">
      <c r="R841" s="4"/>
      <c r="S841" s="4"/>
      <c r="T841" s="4"/>
    </row>
    <row r="842" spans="18:20" x14ac:dyDescent="0.2">
      <c r="R842" s="4"/>
      <c r="S842" s="4"/>
      <c r="T842" s="4"/>
    </row>
    <row r="843" spans="18:20" x14ac:dyDescent="0.2">
      <c r="R843" s="4"/>
      <c r="S843" s="4"/>
      <c r="T843" s="4"/>
    </row>
    <row r="844" spans="18:20" x14ac:dyDescent="0.2">
      <c r="R844" s="4"/>
      <c r="S844" s="4"/>
      <c r="T844" s="4"/>
    </row>
    <row r="845" spans="18:20" x14ac:dyDescent="0.2">
      <c r="R845" s="4"/>
      <c r="S845" s="4"/>
      <c r="T845" s="4"/>
    </row>
    <row r="846" spans="18:20" x14ac:dyDescent="0.2">
      <c r="R846" s="4"/>
      <c r="S846" s="4"/>
      <c r="T846" s="4"/>
    </row>
    <row r="847" spans="18:20" x14ac:dyDescent="0.2">
      <c r="R847" s="4"/>
      <c r="S847" s="4"/>
      <c r="T847" s="4"/>
    </row>
    <row r="848" spans="18:20" x14ac:dyDescent="0.2">
      <c r="R848" s="4"/>
      <c r="S848" s="4"/>
      <c r="T848" s="4"/>
    </row>
    <row r="849" spans="18:20" x14ac:dyDescent="0.2">
      <c r="R849" s="4"/>
      <c r="S849" s="4"/>
      <c r="T849" s="4"/>
    </row>
    <row r="850" spans="18:20" x14ac:dyDescent="0.2">
      <c r="R850" s="4"/>
      <c r="S850" s="4"/>
      <c r="T850" s="4"/>
    </row>
    <row r="851" spans="18:20" x14ac:dyDescent="0.2">
      <c r="R851" s="4"/>
      <c r="S851" s="4"/>
      <c r="T851" s="4"/>
    </row>
    <row r="852" spans="18:20" x14ac:dyDescent="0.2">
      <c r="R852" s="4"/>
      <c r="S852" s="4"/>
      <c r="T852" s="4"/>
    </row>
    <row r="853" spans="18:20" x14ac:dyDescent="0.2">
      <c r="R853" s="4"/>
      <c r="S853" s="4"/>
      <c r="T853" s="4"/>
    </row>
    <row r="854" spans="18:20" x14ac:dyDescent="0.2">
      <c r="R854" s="4"/>
      <c r="S854" s="4"/>
      <c r="T854" s="4"/>
    </row>
    <row r="855" spans="18:20" x14ac:dyDescent="0.2">
      <c r="R855" s="4"/>
      <c r="S855" s="4"/>
      <c r="T855" s="4"/>
    </row>
    <row r="856" spans="18:20" x14ac:dyDescent="0.2">
      <c r="R856" s="4"/>
      <c r="S856" s="4"/>
      <c r="T856" s="4"/>
    </row>
    <row r="857" spans="18:20" x14ac:dyDescent="0.2">
      <c r="R857" s="4"/>
      <c r="S857" s="4"/>
      <c r="T857" s="4"/>
    </row>
    <row r="858" spans="18:20" x14ac:dyDescent="0.2">
      <c r="R858" s="4"/>
      <c r="S858" s="4"/>
      <c r="T858" s="4"/>
    </row>
    <row r="859" spans="18:20" x14ac:dyDescent="0.2">
      <c r="R859" s="4"/>
      <c r="S859" s="4"/>
      <c r="T859" s="4"/>
    </row>
    <row r="860" spans="18:20" x14ac:dyDescent="0.2">
      <c r="R860" s="4"/>
      <c r="S860" s="4"/>
      <c r="T860" s="4"/>
    </row>
    <row r="861" spans="18:20" x14ac:dyDescent="0.2">
      <c r="R861" s="4"/>
      <c r="S861" s="4"/>
      <c r="T861" s="4"/>
    </row>
    <row r="862" spans="18:20" x14ac:dyDescent="0.2">
      <c r="R862" s="4"/>
      <c r="S862" s="4"/>
      <c r="T862" s="4"/>
    </row>
    <row r="863" spans="18:20" x14ac:dyDescent="0.2">
      <c r="R863" s="4"/>
      <c r="S863" s="4"/>
      <c r="T863" s="4"/>
    </row>
    <row r="864" spans="18:20" x14ac:dyDescent="0.2">
      <c r="R864" s="4"/>
      <c r="S864" s="4"/>
      <c r="T864" s="4"/>
    </row>
    <row r="865" spans="18:20" x14ac:dyDescent="0.2">
      <c r="R865" s="4"/>
      <c r="S865" s="4"/>
      <c r="T865" s="4"/>
    </row>
    <row r="866" spans="18:20" x14ac:dyDescent="0.2">
      <c r="R866" s="4"/>
      <c r="S866" s="4"/>
      <c r="T866" s="4"/>
    </row>
    <row r="867" spans="18:20" x14ac:dyDescent="0.2">
      <c r="R867" s="4"/>
      <c r="S867" s="4"/>
      <c r="T867" s="4"/>
    </row>
    <row r="868" spans="18:20" x14ac:dyDescent="0.2">
      <c r="R868" s="4"/>
      <c r="S868" s="4"/>
      <c r="T868" s="4"/>
    </row>
    <row r="869" spans="18:20" x14ac:dyDescent="0.2">
      <c r="R869" s="4"/>
      <c r="S869" s="4"/>
      <c r="T869" s="4"/>
    </row>
    <row r="870" spans="18:20" x14ac:dyDescent="0.2">
      <c r="R870" s="4"/>
      <c r="S870" s="4"/>
      <c r="T870" s="4"/>
    </row>
    <row r="871" spans="18:20" x14ac:dyDescent="0.2">
      <c r="R871" s="4"/>
      <c r="S871" s="4"/>
      <c r="T871" s="4"/>
    </row>
    <row r="872" spans="18:20" x14ac:dyDescent="0.2">
      <c r="R872" s="4"/>
      <c r="S872" s="4"/>
      <c r="T872" s="4"/>
    </row>
    <row r="873" spans="18:20" x14ac:dyDescent="0.2">
      <c r="R873" s="4"/>
      <c r="S873" s="4"/>
      <c r="T873" s="4"/>
    </row>
    <row r="874" spans="18:20" x14ac:dyDescent="0.2">
      <c r="R874" s="4"/>
      <c r="S874" s="4"/>
      <c r="T874" s="4"/>
    </row>
    <row r="875" spans="18:20" x14ac:dyDescent="0.2">
      <c r="R875" s="4"/>
      <c r="S875" s="4"/>
      <c r="T875" s="4"/>
    </row>
    <row r="876" spans="18:20" x14ac:dyDescent="0.2">
      <c r="R876" s="4"/>
      <c r="S876" s="4"/>
      <c r="T876" s="4"/>
    </row>
    <row r="877" spans="18:20" x14ac:dyDescent="0.2">
      <c r="R877" s="4"/>
      <c r="S877" s="4"/>
      <c r="T877" s="4"/>
    </row>
    <row r="878" spans="18:20" x14ac:dyDescent="0.2">
      <c r="R878" s="4"/>
      <c r="S878" s="4"/>
      <c r="T878" s="4"/>
    </row>
    <row r="879" spans="18:20" x14ac:dyDescent="0.2">
      <c r="R879" s="4"/>
      <c r="S879" s="4"/>
      <c r="T879" s="4"/>
    </row>
    <row r="880" spans="18:20" x14ac:dyDescent="0.2">
      <c r="R880" s="4"/>
      <c r="S880" s="4"/>
      <c r="T880" s="4"/>
    </row>
    <row r="881" spans="18:20" x14ac:dyDescent="0.2">
      <c r="R881" s="4"/>
      <c r="S881" s="4"/>
      <c r="T881" s="4"/>
    </row>
    <row r="882" spans="18:20" x14ac:dyDescent="0.2">
      <c r="R882" s="4"/>
      <c r="S882" s="4"/>
      <c r="T882" s="4"/>
    </row>
    <row r="883" spans="18:20" x14ac:dyDescent="0.2">
      <c r="R883" s="4"/>
      <c r="S883" s="4"/>
      <c r="T883" s="4"/>
    </row>
    <row r="884" spans="18:20" x14ac:dyDescent="0.2">
      <c r="R884" s="4"/>
      <c r="S884" s="4"/>
      <c r="T884" s="4"/>
    </row>
    <row r="885" spans="18:20" x14ac:dyDescent="0.2">
      <c r="R885" s="4"/>
      <c r="S885" s="4"/>
      <c r="T885" s="4"/>
    </row>
    <row r="886" spans="18:20" x14ac:dyDescent="0.2">
      <c r="R886" s="4"/>
      <c r="S886" s="4"/>
      <c r="T886" s="4"/>
    </row>
    <row r="887" spans="18:20" x14ac:dyDescent="0.2">
      <c r="R887" s="4"/>
      <c r="S887" s="4"/>
      <c r="T887" s="4"/>
    </row>
    <row r="888" spans="18:20" x14ac:dyDescent="0.2">
      <c r="R888" s="4"/>
      <c r="S888" s="4"/>
      <c r="T888" s="4"/>
    </row>
    <row r="889" spans="18:20" x14ac:dyDescent="0.2">
      <c r="R889" s="4"/>
      <c r="S889" s="4"/>
      <c r="T889" s="4"/>
    </row>
    <row r="890" spans="18:20" x14ac:dyDescent="0.2">
      <c r="R890" s="4"/>
      <c r="S890" s="4"/>
      <c r="T890" s="4"/>
    </row>
    <row r="891" spans="18:20" x14ac:dyDescent="0.2">
      <c r="R891" s="4"/>
      <c r="S891" s="4"/>
      <c r="T891" s="4"/>
    </row>
    <row r="892" spans="18:20" x14ac:dyDescent="0.2">
      <c r="R892" s="4"/>
      <c r="S892" s="4"/>
      <c r="T892" s="4"/>
    </row>
    <row r="893" spans="18:20" x14ac:dyDescent="0.2">
      <c r="R893" s="4"/>
      <c r="S893" s="4"/>
      <c r="T893" s="4"/>
    </row>
    <row r="894" spans="18:20" x14ac:dyDescent="0.2">
      <c r="R894" s="4"/>
      <c r="S894" s="4"/>
      <c r="T894" s="4"/>
    </row>
    <row r="895" spans="18:20" x14ac:dyDescent="0.2">
      <c r="R895" s="4"/>
      <c r="S895" s="4"/>
      <c r="T895" s="4"/>
    </row>
    <row r="896" spans="18:20" x14ac:dyDescent="0.2">
      <c r="R896" s="4"/>
      <c r="S896" s="4"/>
      <c r="T896" s="4"/>
    </row>
    <row r="897" spans="18:20" x14ac:dyDescent="0.2">
      <c r="R897" s="4"/>
      <c r="S897" s="4"/>
      <c r="T897" s="4"/>
    </row>
    <row r="898" spans="18:20" x14ac:dyDescent="0.2">
      <c r="R898" s="4"/>
      <c r="S898" s="4"/>
      <c r="T898" s="4"/>
    </row>
    <row r="899" spans="18:20" x14ac:dyDescent="0.2">
      <c r="R899" s="4"/>
      <c r="S899" s="4"/>
      <c r="T899" s="4"/>
    </row>
    <row r="900" spans="18:20" x14ac:dyDescent="0.2">
      <c r="R900" s="4"/>
      <c r="S900" s="4"/>
      <c r="T900" s="4"/>
    </row>
    <row r="901" spans="18:20" x14ac:dyDescent="0.2">
      <c r="R901" s="4"/>
      <c r="S901" s="4"/>
      <c r="T901" s="4"/>
    </row>
    <row r="902" spans="18:20" x14ac:dyDescent="0.2">
      <c r="R902" s="4"/>
      <c r="S902" s="4"/>
      <c r="T902" s="4"/>
    </row>
    <row r="903" spans="18:20" x14ac:dyDescent="0.2">
      <c r="R903" s="4"/>
      <c r="S903" s="4"/>
      <c r="T903" s="4"/>
    </row>
    <row r="904" spans="18:20" x14ac:dyDescent="0.2">
      <c r="R904" s="4"/>
      <c r="S904" s="4"/>
      <c r="T904" s="4"/>
    </row>
    <row r="905" spans="18:20" x14ac:dyDescent="0.2">
      <c r="R905" s="4"/>
      <c r="S905" s="4"/>
      <c r="T905" s="4"/>
    </row>
    <row r="906" spans="18:20" x14ac:dyDescent="0.2">
      <c r="R906" s="4"/>
      <c r="S906" s="4"/>
      <c r="T906" s="4"/>
    </row>
    <row r="907" spans="18:20" x14ac:dyDescent="0.2">
      <c r="R907" s="4"/>
      <c r="S907" s="4"/>
      <c r="T907" s="4"/>
    </row>
    <row r="908" spans="18:20" x14ac:dyDescent="0.2">
      <c r="R908" s="4"/>
      <c r="S908" s="4"/>
      <c r="T908" s="4"/>
    </row>
    <row r="909" spans="18:20" x14ac:dyDescent="0.2">
      <c r="R909" s="4"/>
      <c r="S909" s="4"/>
      <c r="T909" s="4"/>
    </row>
    <row r="910" spans="18:20" x14ac:dyDescent="0.2">
      <c r="R910" s="4"/>
      <c r="S910" s="4"/>
      <c r="T910" s="4"/>
    </row>
    <row r="911" spans="18:20" x14ac:dyDescent="0.2">
      <c r="R911" s="4"/>
      <c r="S911" s="4"/>
      <c r="T911" s="4"/>
    </row>
    <row r="912" spans="18:20" x14ac:dyDescent="0.2">
      <c r="R912" s="4"/>
      <c r="S912" s="4"/>
      <c r="T912" s="4"/>
    </row>
    <row r="913" spans="18:20" x14ac:dyDescent="0.2">
      <c r="R913" s="4"/>
      <c r="S913" s="4"/>
      <c r="T913" s="4"/>
    </row>
    <row r="914" spans="18:20" x14ac:dyDescent="0.2">
      <c r="R914" s="4"/>
      <c r="S914" s="4"/>
      <c r="T914" s="4"/>
    </row>
    <row r="915" spans="18:20" x14ac:dyDescent="0.2">
      <c r="R915" s="4"/>
      <c r="S915" s="4"/>
      <c r="T915" s="4"/>
    </row>
    <row r="916" spans="18:20" x14ac:dyDescent="0.2">
      <c r="R916" s="4"/>
      <c r="S916" s="4"/>
      <c r="T916" s="4"/>
    </row>
    <row r="917" spans="18:20" x14ac:dyDescent="0.2">
      <c r="R917" s="4"/>
      <c r="S917" s="4"/>
      <c r="T917" s="4"/>
    </row>
    <row r="918" spans="18:20" x14ac:dyDescent="0.2">
      <c r="R918" s="4"/>
      <c r="S918" s="4"/>
      <c r="T918" s="4"/>
    </row>
    <row r="919" spans="18:20" x14ac:dyDescent="0.2">
      <c r="R919" s="4"/>
      <c r="S919" s="4"/>
      <c r="T919" s="4"/>
    </row>
    <row r="920" spans="18:20" x14ac:dyDescent="0.2">
      <c r="R920" s="4"/>
      <c r="S920" s="4"/>
      <c r="T920" s="4"/>
    </row>
    <row r="921" spans="18:20" x14ac:dyDescent="0.2">
      <c r="R921" s="4"/>
      <c r="S921" s="4"/>
      <c r="T921" s="4"/>
    </row>
    <row r="922" spans="18:20" x14ac:dyDescent="0.2">
      <c r="R922" s="4"/>
      <c r="S922" s="4"/>
      <c r="T922" s="4"/>
    </row>
    <row r="923" spans="18:20" x14ac:dyDescent="0.2">
      <c r="R923" s="4"/>
      <c r="S923" s="4"/>
      <c r="T923" s="4"/>
    </row>
    <row r="924" spans="18:20" x14ac:dyDescent="0.2">
      <c r="R924" s="4"/>
      <c r="S924" s="4"/>
      <c r="T924" s="4"/>
    </row>
    <row r="925" spans="18:20" x14ac:dyDescent="0.2">
      <c r="R925" s="4"/>
      <c r="S925" s="4"/>
      <c r="T925" s="4"/>
    </row>
    <row r="926" spans="18:20" x14ac:dyDescent="0.2">
      <c r="R926" s="4"/>
      <c r="S926" s="4"/>
      <c r="T926" s="4"/>
    </row>
    <row r="927" spans="18:20" x14ac:dyDescent="0.2">
      <c r="R927" s="4"/>
      <c r="S927" s="4"/>
      <c r="T927" s="4"/>
    </row>
    <row r="928" spans="18:20" x14ac:dyDescent="0.2">
      <c r="R928" s="4"/>
      <c r="S928" s="4"/>
      <c r="T928" s="4"/>
    </row>
    <row r="929" spans="18:20" x14ac:dyDescent="0.2">
      <c r="R929" s="4"/>
      <c r="S929" s="4"/>
      <c r="T929" s="4"/>
    </row>
    <row r="930" spans="18:20" x14ac:dyDescent="0.2">
      <c r="R930" s="4"/>
      <c r="S930" s="4"/>
      <c r="T930" s="4"/>
    </row>
    <row r="931" spans="18:20" x14ac:dyDescent="0.2">
      <c r="R931" s="4"/>
      <c r="S931" s="4"/>
      <c r="T931" s="4"/>
    </row>
    <row r="932" spans="18:20" x14ac:dyDescent="0.2">
      <c r="R932" s="4"/>
      <c r="S932" s="4"/>
      <c r="T932" s="4"/>
    </row>
    <row r="933" spans="18:20" x14ac:dyDescent="0.2">
      <c r="R933" s="4"/>
      <c r="S933" s="4"/>
      <c r="T933" s="4"/>
    </row>
    <row r="934" spans="18:20" x14ac:dyDescent="0.2">
      <c r="R934" s="4"/>
      <c r="S934" s="4"/>
      <c r="T934" s="4"/>
    </row>
    <row r="935" spans="18:20" x14ac:dyDescent="0.2">
      <c r="R935" s="4"/>
      <c r="S935" s="4"/>
      <c r="T935" s="4"/>
    </row>
    <row r="936" spans="18:20" x14ac:dyDescent="0.2">
      <c r="R936" s="4"/>
      <c r="S936" s="4"/>
      <c r="T936" s="4"/>
    </row>
    <row r="937" spans="18:20" x14ac:dyDescent="0.2">
      <c r="R937" s="4"/>
      <c r="S937" s="4"/>
      <c r="T937" s="4"/>
    </row>
    <row r="938" spans="18:20" x14ac:dyDescent="0.2">
      <c r="R938" s="4"/>
      <c r="S938" s="4"/>
      <c r="T938" s="4"/>
    </row>
    <row r="939" spans="18:20" x14ac:dyDescent="0.2">
      <c r="R939" s="4"/>
      <c r="S939" s="4"/>
      <c r="T939" s="4"/>
    </row>
    <row r="940" spans="18:20" x14ac:dyDescent="0.2">
      <c r="R940" s="4"/>
      <c r="S940" s="4"/>
      <c r="T940" s="4"/>
    </row>
    <row r="941" spans="18:20" x14ac:dyDescent="0.2">
      <c r="R941" s="4"/>
      <c r="S941" s="4"/>
      <c r="T941" s="4"/>
    </row>
    <row r="942" spans="18:20" x14ac:dyDescent="0.2">
      <c r="R942" s="4"/>
      <c r="S942" s="4"/>
      <c r="T942" s="4"/>
    </row>
    <row r="943" spans="18:20" x14ac:dyDescent="0.2">
      <c r="R943" s="4"/>
      <c r="S943" s="4"/>
      <c r="T943" s="4"/>
    </row>
    <row r="944" spans="18:20" x14ac:dyDescent="0.2">
      <c r="R944" s="4"/>
      <c r="S944" s="4"/>
      <c r="T944" s="4"/>
    </row>
    <row r="945" spans="18:20" x14ac:dyDescent="0.2">
      <c r="R945" s="4"/>
      <c r="S945" s="4"/>
      <c r="T945" s="4"/>
    </row>
    <row r="946" spans="18:20" x14ac:dyDescent="0.2">
      <c r="R946" s="4"/>
      <c r="S946" s="4"/>
      <c r="T946" s="4"/>
    </row>
    <row r="947" spans="18:20" x14ac:dyDescent="0.2">
      <c r="R947" s="4"/>
      <c r="S947" s="4"/>
      <c r="T947" s="4"/>
    </row>
    <row r="948" spans="18:20" x14ac:dyDescent="0.2">
      <c r="R948" s="4"/>
      <c r="S948" s="4"/>
      <c r="T948" s="4"/>
    </row>
    <row r="949" spans="18:20" x14ac:dyDescent="0.2">
      <c r="R949" s="4"/>
      <c r="S949" s="4"/>
      <c r="T949" s="4"/>
    </row>
    <row r="950" spans="18:20" x14ac:dyDescent="0.2">
      <c r="R950" s="4"/>
      <c r="S950" s="4"/>
      <c r="T950" s="4"/>
    </row>
    <row r="951" spans="18:20" x14ac:dyDescent="0.2">
      <c r="R951" s="4"/>
      <c r="S951" s="4"/>
      <c r="T951" s="4"/>
    </row>
    <row r="952" spans="18:20" x14ac:dyDescent="0.2">
      <c r="R952" s="4"/>
      <c r="S952" s="4"/>
      <c r="T952" s="4"/>
    </row>
    <row r="953" spans="18:20" x14ac:dyDescent="0.2">
      <c r="R953" s="4"/>
      <c r="S953" s="4"/>
      <c r="T953" s="4"/>
    </row>
    <row r="954" spans="18:20" x14ac:dyDescent="0.2">
      <c r="R954" s="4"/>
      <c r="S954" s="4"/>
      <c r="T954" s="4"/>
    </row>
    <row r="955" spans="18:20" x14ac:dyDescent="0.2">
      <c r="R955" s="4"/>
      <c r="S955" s="4"/>
      <c r="T955" s="4"/>
    </row>
    <row r="956" spans="18:20" x14ac:dyDescent="0.2">
      <c r="R956" s="4"/>
      <c r="S956" s="4"/>
      <c r="T956" s="4"/>
    </row>
    <row r="957" spans="18:20" x14ac:dyDescent="0.2">
      <c r="R957" s="4"/>
      <c r="S957" s="4"/>
      <c r="T957" s="4"/>
    </row>
    <row r="958" spans="18:20" x14ac:dyDescent="0.2">
      <c r="R958" s="4"/>
      <c r="S958" s="4"/>
      <c r="T958" s="4"/>
    </row>
    <row r="959" spans="18:20" x14ac:dyDescent="0.2">
      <c r="R959" s="4"/>
      <c r="S959" s="4"/>
      <c r="T959" s="4"/>
    </row>
    <row r="960" spans="18:20" x14ac:dyDescent="0.2">
      <c r="R960" s="4"/>
      <c r="S960" s="4"/>
      <c r="T960" s="4"/>
    </row>
    <row r="961" spans="18:20" x14ac:dyDescent="0.2">
      <c r="R961" s="4"/>
      <c r="S961" s="4"/>
      <c r="T961" s="4"/>
    </row>
    <row r="962" spans="18:20" x14ac:dyDescent="0.2">
      <c r="R962" s="4"/>
      <c r="S962" s="4"/>
      <c r="T962" s="4"/>
    </row>
    <row r="963" spans="18:20" x14ac:dyDescent="0.2">
      <c r="R963" s="4"/>
      <c r="S963" s="4"/>
      <c r="T963" s="4"/>
    </row>
    <row r="964" spans="18:20" x14ac:dyDescent="0.2">
      <c r="R964" s="4"/>
      <c r="S964" s="4"/>
      <c r="T964" s="4"/>
    </row>
    <row r="965" spans="18:20" x14ac:dyDescent="0.2">
      <c r="R965" s="4"/>
      <c r="S965" s="4"/>
      <c r="T965" s="4"/>
    </row>
    <row r="966" spans="18:20" x14ac:dyDescent="0.2">
      <c r="R966" s="4"/>
      <c r="S966" s="4"/>
      <c r="T966" s="4"/>
    </row>
    <row r="967" spans="18:20" x14ac:dyDescent="0.2">
      <c r="R967" s="4"/>
      <c r="S967" s="4"/>
      <c r="T967" s="4"/>
    </row>
    <row r="968" spans="18:20" x14ac:dyDescent="0.2">
      <c r="R968" s="4"/>
      <c r="S968" s="4"/>
      <c r="T968" s="4"/>
    </row>
    <row r="969" spans="18:20" x14ac:dyDescent="0.2">
      <c r="R969" s="4"/>
      <c r="S969" s="4"/>
      <c r="T969" s="4"/>
    </row>
    <row r="970" spans="18:20" x14ac:dyDescent="0.2">
      <c r="R970" s="4"/>
      <c r="S970" s="4"/>
      <c r="T970" s="4"/>
    </row>
    <row r="971" spans="18:20" x14ac:dyDescent="0.2">
      <c r="R971" s="4"/>
      <c r="S971" s="4"/>
      <c r="T971" s="4"/>
    </row>
    <row r="972" spans="18:20" x14ac:dyDescent="0.2">
      <c r="R972" s="4"/>
      <c r="S972" s="4"/>
      <c r="T972" s="4"/>
    </row>
    <row r="973" spans="18:20" x14ac:dyDescent="0.2">
      <c r="R973" s="4"/>
      <c r="S973" s="4"/>
      <c r="T973" s="4"/>
    </row>
    <row r="974" spans="18:20" x14ac:dyDescent="0.2">
      <c r="R974" s="4"/>
      <c r="S974" s="4"/>
      <c r="T974" s="4"/>
    </row>
    <row r="975" spans="18:20" x14ac:dyDescent="0.2">
      <c r="R975" s="4"/>
      <c r="S975" s="4"/>
      <c r="T975" s="4"/>
    </row>
    <row r="976" spans="18:20" x14ac:dyDescent="0.2">
      <c r="R976" s="4"/>
      <c r="S976" s="4"/>
      <c r="T976" s="4"/>
    </row>
    <row r="977" spans="18:20" x14ac:dyDescent="0.2">
      <c r="R977" s="4"/>
      <c r="S977" s="4"/>
      <c r="T977" s="4"/>
    </row>
    <row r="978" spans="18:20" x14ac:dyDescent="0.2">
      <c r="R978" s="4"/>
      <c r="S978" s="4"/>
      <c r="T978" s="4"/>
    </row>
    <row r="979" spans="18:20" x14ac:dyDescent="0.2">
      <c r="R979" s="4"/>
      <c r="S979" s="4"/>
      <c r="T979" s="4"/>
    </row>
    <row r="980" spans="18:20" x14ac:dyDescent="0.2">
      <c r="R980" s="4"/>
      <c r="S980" s="4"/>
      <c r="T980" s="4"/>
    </row>
    <row r="981" spans="18:20" x14ac:dyDescent="0.2">
      <c r="R981" s="4"/>
      <c r="S981" s="4"/>
      <c r="T981" s="4"/>
    </row>
    <row r="982" spans="18:20" x14ac:dyDescent="0.2">
      <c r="R982" s="4"/>
      <c r="S982" s="4"/>
      <c r="T982" s="4"/>
    </row>
    <row r="983" spans="18:20" x14ac:dyDescent="0.2">
      <c r="R983" s="4"/>
      <c r="S983" s="4"/>
      <c r="T983" s="4"/>
    </row>
    <row r="984" spans="18:20" x14ac:dyDescent="0.2">
      <c r="R984" s="4"/>
      <c r="S984" s="4"/>
      <c r="T984" s="4"/>
    </row>
    <row r="985" spans="18:20" x14ac:dyDescent="0.2">
      <c r="R985" s="4"/>
      <c r="S985" s="4"/>
      <c r="T985" s="4"/>
    </row>
    <row r="986" spans="18:20" x14ac:dyDescent="0.2">
      <c r="R986" s="4"/>
      <c r="S986" s="4"/>
      <c r="T986" s="4"/>
    </row>
    <row r="987" spans="18:20" x14ac:dyDescent="0.2">
      <c r="R987" s="4"/>
      <c r="S987" s="4"/>
      <c r="T987" s="4"/>
    </row>
    <row r="988" spans="18:20" x14ac:dyDescent="0.2">
      <c r="R988" s="4"/>
      <c r="S988" s="4"/>
      <c r="T988" s="4"/>
    </row>
    <row r="989" spans="18:20" x14ac:dyDescent="0.2">
      <c r="R989" s="4"/>
      <c r="S989" s="4"/>
      <c r="T989" s="4"/>
    </row>
    <row r="990" spans="18:20" x14ac:dyDescent="0.2">
      <c r="R990" s="4"/>
      <c r="S990" s="4"/>
      <c r="T990" s="4"/>
    </row>
    <row r="991" spans="18:20" x14ac:dyDescent="0.2">
      <c r="R991" s="4"/>
      <c r="S991" s="4"/>
      <c r="T991" s="4"/>
    </row>
    <row r="992" spans="18:20" x14ac:dyDescent="0.2">
      <c r="R992" s="4"/>
      <c r="S992" s="4"/>
      <c r="T992" s="4"/>
    </row>
    <row r="993" spans="18:20" x14ac:dyDescent="0.2">
      <c r="R993" s="4"/>
      <c r="S993" s="4"/>
      <c r="T993" s="4"/>
    </row>
    <row r="994" spans="18:20" x14ac:dyDescent="0.2">
      <c r="R994" s="4"/>
      <c r="S994" s="4"/>
      <c r="T994" s="4"/>
    </row>
    <row r="995" spans="18:20" x14ac:dyDescent="0.2">
      <c r="R995" s="4"/>
      <c r="S995" s="4"/>
      <c r="T995" s="4"/>
    </row>
    <row r="996" spans="18:20" x14ac:dyDescent="0.2">
      <c r="R996" s="4"/>
      <c r="S996" s="4"/>
      <c r="T996" s="4"/>
    </row>
    <row r="997" spans="18:20" x14ac:dyDescent="0.2">
      <c r="R997" s="4"/>
      <c r="S997" s="4"/>
      <c r="T997" s="4"/>
    </row>
    <row r="998" spans="18:20" x14ac:dyDescent="0.2">
      <c r="R998" s="4"/>
      <c r="S998" s="4"/>
      <c r="T998" s="4"/>
    </row>
    <row r="999" spans="18:20" x14ac:dyDescent="0.2">
      <c r="R999" s="4"/>
      <c r="S999" s="4"/>
      <c r="T999" s="4"/>
    </row>
    <row r="1000" spans="18:20" x14ac:dyDescent="0.2">
      <c r="R1000" s="4"/>
      <c r="S1000" s="4"/>
      <c r="T1000" s="4"/>
    </row>
    <row r="1001" spans="18:20" x14ac:dyDescent="0.2">
      <c r="R1001" s="4"/>
      <c r="S1001" s="4"/>
      <c r="T1001" s="4"/>
    </row>
    <row r="1002" spans="18:20" x14ac:dyDescent="0.2">
      <c r="R1002" s="4"/>
      <c r="S1002" s="4"/>
      <c r="T1002" s="4"/>
    </row>
    <row r="1003" spans="18:20" x14ac:dyDescent="0.2">
      <c r="R1003" s="4"/>
      <c r="S1003" s="4"/>
      <c r="T1003" s="4"/>
    </row>
    <row r="1004" spans="18:20" x14ac:dyDescent="0.2">
      <c r="R1004" s="4"/>
      <c r="S1004" s="4"/>
      <c r="T1004" s="4"/>
    </row>
    <row r="1005" spans="18:20" x14ac:dyDescent="0.2">
      <c r="R1005" s="4"/>
      <c r="S1005" s="4"/>
      <c r="T1005" s="4"/>
    </row>
    <row r="1006" spans="18:20" x14ac:dyDescent="0.2">
      <c r="R1006" s="4"/>
      <c r="S1006" s="4"/>
      <c r="T1006" s="4"/>
    </row>
    <row r="1007" spans="18:20" x14ac:dyDescent="0.2">
      <c r="R1007" s="4"/>
      <c r="S1007" s="4"/>
      <c r="T1007" s="4"/>
    </row>
    <row r="1008" spans="18:20" x14ac:dyDescent="0.2">
      <c r="R1008" s="4"/>
      <c r="S1008" s="4"/>
      <c r="T1008" s="4"/>
    </row>
    <row r="1009" spans="18:20" x14ac:dyDescent="0.2">
      <c r="R1009" s="4"/>
      <c r="S1009" s="4"/>
      <c r="T1009" s="4"/>
    </row>
    <row r="1010" spans="18:20" x14ac:dyDescent="0.2">
      <c r="R1010" s="4"/>
      <c r="S1010" s="4"/>
      <c r="T1010" s="4"/>
    </row>
    <row r="1011" spans="18:20" x14ac:dyDescent="0.2">
      <c r="R1011" s="4"/>
      <c r="S1011" s="4"/>
      <c r="T1011" s="4"/>
    </row>
    <row r="1012" spans="18:20" x14ac:dyDescent="0.2">
      <c r="R1012" s="4"/>
      <c r="S1012" s="4"/>
      <c r="T1012" s="4"/>
    </row>
    <row r="1013" spans="18:20" x14ac:dyDescent="0.2">
      <c r="R1013" s="4"/>
      <c r="S1013" s="4"/>
      <c r="T1013" s="4"/>
    </row>
    <row r="1014" spans="18:20" x14ac:dyDescent="0.2">
      <c r="R1014" s="4"/>
      <c r="S1014" s="4"/>
      <c r="T1014" s="4"/>
    </row>
    <row r="1015" spans="18:20" x14ac:dyDescent="0.2">
      <c r="R1015" s="4"/>
      <c r="S1015" s="4"/>
      <c r="T1015" s="4"/>
    </row>
    <row r="1016" spans="18:20" x14ac:dyDescent="0.2">
      <c r="R1016" s="4"/>
      <c r="S1016" s="4"/>
      <c r="T1016" s="4"/>
    </row>
    <row r="1017" spans="18:20" x14ac:dyDescent="0.2">
      <c r="R1017" s="4"/>
      <c r="S1017" s="4"/>
      <c r="T1017" s="4"/>
    </row>
    <row r="1018" spans="18:20" x14ac:dyDescent="0.2">
      <c r="R1018" s="4"/>
      <c r="S1018" s="4"/>
      <c r="T1018" s="4"/>
    </row>
    <row r="1019" spans="18:20" x14ac:dyDescent="0.2">
      <c r="R1019" s="4"/>
      <c r="S1019" s="4"/>
      <c r="T1019" s="4"/>
    </row>
    <row r="1020" spans="18:20" x14ac:dyDescent="0.2">
      <c r="R1020" s="4"/>
      <c r="S1020" s="4"/>
      <c r="T1020" s="4"/>
    </row>
    <row r="1021" spans="18:20" x14ac:dyDescent="0.2">
      <c r="R1021" s="4"/>
      <c r="S1021" s="4"/>
      <c r="T1021" s="4"/>
    </row>
    <row r="1022" spans="18:20" x14ac:dyDescent="0.2">
      <c r="R1022" s="4"/>
      <c r="S1022" s="4"/>
      <c r="T1022" s="4"/>
    </row>
    <row r="1023" spans="18:20" x14ac:dyDescent="0.2">
      <c r="R1023" s="4"/>
      <c r="S1023" s="4"/>
      <c r="T1023" s="4"/>
    </row>
    <row r="1024" spans="18:20" x14ac:dyDescent="0.2">
      <c r="R1024" s="4"/>
      <c r="S1024" s="4"/>
      <c r="T1024" s="4"/>
    </row>
    <row r="1025" spans="18:20" x14ac:dyDescent="0.2">
      <c r="R1025" s="4"/>
      <c r="S1025" s="4"/>
      <c r="T1025" s="4"/>
    </row>
    <row r="1026" spans="18:20" x14ac:dyDescent="0.2">
      <c r="R1026" s="4"/>
      <c r="S1026" s="4"/>
      <c r="T1026" s="4"/>
    </row>
    <row r="1027" spans="18:20" x14ac:dyDescent="0.2">
      <c r="R1027" s="4"/>
      <c r="S1027" s="4"/>
      <c r="T1027" s="4"/>
    </row>
    <row r="1028" spans="18:20" x14ac:dyDescent="0.2">
      <c r="R1028" s="4"/>
      <c r="S1028" s="4"/>
      <c r="T1028" s="4"/>
    </row>
    <row r="1029" spans="18:20" x14ac:dyDescent="0.2">
      <c r="R1029" s="4"/>
      <c r="S1029" s="4"/>
      <c r="T1029" s="4"/>
    </row>
    <row r="1030" spans="18:20" x14ac:dyDescent="0.2">
      <c r="R1030" s="4"/>
      <c r="S1030" s="4"/>
      <c r="T1030" s="4"/>
    </row>
    <row r="1031" spans="18:20" x14ac:dyDescent="0.2">
      <c r="R1031" s="4"/>
      <c r="S1031" s="4"/>
      <c r="T1031" s="4"/>
    </row>
    <row r="1032" spans="18:20" x14ac:dyDescent="0.2">
      <c r="R1032" s="4"/>
      <c r="S1032" s="4"/>
      <c r="T1032" s="4"/>
    </row>
    <row r="1033" spans="18:20" x14ac:dyDescent="0.2">
      <c r="R1033" s="4"/>
      <c r="S1033" s="4"/>
      <c r="T1033" s="4"/>
    </row>
    <row r="1034" spans="18:20" x14ac:dyDescent="0.2">
      <c r="R1034" s="4"/>
      <c r="S1034" s="4"/>
      <c r="T1034" s="4"/>
    </row>
    <row r="1035" spans="18:20" x14ac:dyDescent="0.2">
      <c r="R1035" s="4"/>
      <c r="S1035" s="4"/>
      <c r="T1035" s="4"/>
    </row>
    <row r="1036" spans="18:20" x14ac:dyDescent="0.2">
      <c r="R1036" s="4"/>
      <c r="S1036" s="4"/>
      <c r="T1036" s="4"/>
    </row>
    <row r="1037" spans="18:20" x14ac:dyDescent="0.2">
      <c r="R1037" s="4"/>
      <c r="S1037" s="4"/>
      <c r="T1037" s="4"/>
    </row>
    <row r="1038" spans="18:20" x14ac:dyDescent="0.2">
      <c r="R1038" s="4"/>
      <c r="S1038" s="4"/>
      <c r="T1038" s="4"/>
    </row>
    <row r="1039" spans="18:20" x14ac:dyDescent="0.2">
      <c r="R1039" s="4"/>
      <c r="S1039" s="4"/>
      <c r="T1039" s="4"/>
    </row>
    <row r="1040" spans="18:20" x14ac:dyDescent="0.2">
      <c r="R1040" s="4"/>
      <c r="S1040" s="4"/>
      <c r="T1040" s="4"/>
    </row>
    <row r="1041" spans="18:20" x14ac:dyDescent="0.2">
      <c r="R1041" s="4"/>
      <c r="S1041" s="4"/>
      <c r="T1041" s="4"/>
    </row>
    <row r="1042" spans="18:20" x14ac:dyDescent="0.2">
      <c r="R1042" s="4"/>
      <c r="S1042" s="4"/>
      <c r="T1042" s="4"/>
    </row>
    <row r="1043" spans="18:20" x14ac:dyDescent="0.2">
      <c r="R1043" s="4"/>
      <c r="S1043" s="4"/>
      <c r="T1043" s="4"/>
    </row>
    <row r="1044" spans="18:20" x14ac:dyDescent="0.2">
      <c r="R1044" s="4"/>
      <c r="S1044" s="4"/>
      <c r="T1044" s="4"/>
    </row>
    <row r="1045" spans="18:20" x14ac:dyDescent="0.2">
      <c r="R1045" s="4"/>
      <c r="S1045" s="4"/>
      <c r="T1045" s="4"/>
    </row>
    <row r="1046" spans="18:20" x14ac:dyDescent="0.2">
      <c r="R1046" s="4"/>
      <c r="S1046" s="4"/>
      <c r="T1046" s="4"/>
    </row>
    <row r="1047" spans="18:20" x14ac:dyDescent="0.2">
      <c r="R1047" s="4"/>
      <c r="S1047" s="4"/>
      <c r="T1047" s="4"/>
    </row>
    <row r="1048" spans="18:20" x14ac:dyDescent="0.2">
      <c r="R1048" s="4"/>
      <c r="S1048" s="4"/>
      <c r="T1048" s="4"/>
    </row>
    <row r="1049" spans="18:20" x14ac:dyDescent="0.2">
      <c r="R1049" s="4"/>
      <c r="S1049" s="4"/>
      <c r="T1049" s="4"/>
    </row>
    <row r="1050" spans="18:20" x14ac:dyDescent="0.2">
      <c r="R1050" s="4"/>
      <c r="S1050" s="4"/>
      <c r="T1050" s="4"/>
    </row>
    <row r="1051" spans="18:20" x14ac:dyDescent="0.2">
      <c r="R1051" s="4"/>
      <c r="S1051" s="4"/>
      <c r="T1051" s="4"/>
    </row>
    <row r="1052" spans="18:20" x14ac:dyDescent="0.2">
      <c r="R1052" s="4"/>
      <c r="S1052" s="4"/>
      <c r="T1052" s="4"/>
    </row>
    <row r="1053" spans="18:20" x14ac:dyDescent="0.2">
      <c r="R1053" s="4"/>
      <c r="S1053" s="4"/>
      <c r="T1053" s="4"/>
    </row>
    <row r="1054" spans="18:20" x14ac:dyDescent="0.2">
      <c r="R1054" s="4"/>
      <c r="S1054" s="4"/>
      <c r="T1054" s="4"/>
    </row>
    <row r="1055" spans="18:20" x14ac:dyDescent="0.2">
      <c r="R1055" s="4"/>
      <c r="S1055" s="4"/>
      <c r="T1055" s="4"/>
    </row>
    <row r="1056" spans="18:20" x14ac:dyDescent="0.2">
      <c r="R1056" s="4"/>
      <c r="S1056" s="4"/>
      <c r="T1056" s="4"/>
    </row>
    <row r="1057" spans="18:20" x14ac:dyDescent="0.2">
      <c r="R1057" s="4"/>
      <c r="S1057" s="4"/>
      <c r="T1057" s="4"/>
    </row>
    <row r="1058" spans="18:20" x14ac:dyDescent="0.2">
      <c r="R1058" s="4"/>
      <c r="S1058" s="4"/>
      <c r="T1058" s="4"/>
    </row>
    <row r="1059" spans="18:20" x14ac:dyDescent="0.2">
      <c r="R1059" s="4"/>
      <c r="S1059" s="4"/>
      <c r="T1059" s="4"/>
    </row>
    <row r="1060" spans="18:20" x14ac:dyDescent="0.2">
      <c r="R1060" s="4"/>
      <c r="S1060" s="4"/>
      <c r="T1060" s="4"/>
    </row>
    <row r="1061" spans="18:20" x14ac:dyDescent="0.2">
      <c r="R1061" s="4"/>
      <c r="S1061" s="4"/>
      <c r="T1061" s="4"/>
    </row>
    <row r="1062" spans="18:20" x14ac:dyDescent="0.2">
      <c r="R1062" s="4"/>
      <c r="S1062" s="4"/>
      <c r="T1062" s="4"/>
    </row>
    <row r="1063" spans="18:20" x14ac:dyDescent="0.2">
      <c r="R1063" s="4"/>
      <c r="S1063" s="4"/>
      <c r="T1063" s="4"/>
    </row>
    <row r="1064" spans="18:20" x14ac:dyDescent="0.2">
      <c r="R1064" s="4"/>
      <c r="S1064" s="4"/>
      <c r="T1064" s="4"/>
    </row>
    <row r="1065" spans="18:20" x14ac:dyDescent="0.2">
      <c r="R1065" s="4"/>
      <c r="S1065" s="4"/>
      <c r="T1065" s="4"/>
    </row>
    <row r="1066" spans="18:20" x14ac:dyDescent="0.2">
      <c r="R1066" s="4"/>
      <c r="S1066" s="4"/>
      <c r="T1066" s="4"/>
    </row>
    <row r="1067" spans="18:20" x14ac:dyDescent="0.2">
      <c r="R1067" s="4"/>
      <c r="S1067" s="4"/>
      <c r="T1067" s="4"/>
    </row>
    <row r="1068" spans="18:20" x14ac:dyDescent="0.2">
      <c r="R1068" s="4"/>
      <c r="S1068" s="4"/>
      <c r="T1068" s="4"/>
    </row>
    <row r="1069" spans="18:20" x14ac:dyDescent="0.2">
      <c r="R1069" s="4"/>
      <c r="S1069" s="4"/>
      <c r="T1069" s="4"/>
    </row>
    <row r="1070" spans="18:20" x14ac:dyDescent="0.2">
      <c r="R1070" s="4"/>
      <c r="S1070" s="4"/>
      <c r="T1070" s="4"/>
    </row>
    <row r="1071" spans="18:20" x14ac:dyDescent="0.2">
      <c r="R1071" s="4"/>
      <c r="S1071" s="4"/>
      <c r="T1071" s="4"/>
    </row>
    <row r="1072" spans="18:20" x14ac:dyDescent="0.2">
      <c r="R1072" s="4"/>
      <c r="S1072" s="4"/>
      <c r="T1072" s="4"/>
    </row>
    <row r="1073" spans="18:20" x14ac:dyDescent="0.2">
      <c r="R1073" s="4"/>
      <c r="S1073" s="4"/>
      <c r="T1073" s="4"/>
    </row>
    <row r="1074" spans="18:20" x14ac:dyDescent="0.2">
      <c r="R1074" s="4"/>
      <c r="S1074" s="4"/>
      <c r="T1074" s="4"/>
    </row>
    <row r="1075" spans="18:20" x14ac:dyDescent="0.2">
      <c r="R1075" s="4"/>
      <c r="S1075" s="4"/>
      <c r="T1075" s="4"/>
    </row>
    <row r="1076" spans="18:20" x14ac:dyDescent="0.2">
      <c r="R1076" s="4"/>
      <c r="S1076" s="4"/>
      <c r="T1076" s="4"/>
    </row>
    <row r="1077" spans="18:20" x14ac:dyDescent="0.2">
      <c r="R1077" s="4"/>
      <c r="S1077" s="4"/>
      <c r="T1077" s="4"/>
    </row>
    <row r="1078" spans="18:20" x14ac:dyDescent="0.2">
      <c r="R1078" s="4"/>
      <c r="S1078" s="4"/>
      <c r="T1078" s="4"/>
    </row>
    <row r="1079" spans="18:20" x14ac:dyDescent="0.2">
      <c r="R1079" s="4"/>
      <c r="S1079" s="4"/>
      <c r="T1079" s="4"/>
    </row>
    <row r="1080" spans="18:20" x14ac:dyDescent="0.2">
      <c r="R1080" s="4"/>
      <c r="S1080" s="4"/>
      <c r="T1080" s="4"/>
    </row>
    <row r="1081" spans="18:20" x14ac:dyDescent="0.2">
      <c r="R1081" s="4"/>
      <c r="S1081" s="4"/>
      <c r="T1081" s="4"/>
    </row>
    <row r="1082" spans="18:20" x14ac:dyDescent="0.2">
      <c r="R1082" s="4"/>
      <c r="S1082" s="4"/>
      <c r="T1082" s="4"/>
    </row>
    <row r="1083" spans="18:20" x14ac:dyDescent="0.2">
      <c r="R1083" s="4"/>
      <c r="S1083" s="4"/>
      <c r="T1083" s="4"/>
    </row>
    <row r="1084" spans="18:20" x14ac:dyDescent="0.2">
      <c r="R1084" s="4"/>
      <c r="S1084" s="4"/>
      <c r="T1084" s="4"/>
    </row>
    <row r="1085" spans="18:20" x14ac:dyDescent="0.2">
      <c r="R1085" s="4"/>
      <c r="S1085" s="4"/>
      <c r="T1085" s="4"/>
    </row>
    <row r="1086" spans="18:20" x14ac:dyDescent="0.2">
      <c r="R1086" s="4"/>
      <c r="S1086" s="4"/>
      <c r="T1086" s="4"/>
    </row>
    <row r="1087" spans="18:20" x14ac:dyDescent="0.2">
      <c r="R1087" s="4"/>
      <c r="S1087" s="4"/>
      <c r="T1087" s="4"/>
    </row>
    <row r="1088" spans="18:20" x14ac:dyDescent="0.2">
      <c r="R1088" s="4"/>
      <c r="S1088" s="4"/>
      <c r="T1088" s="4"/>
    </row>
    <row r="1089" spans="18:20" x14ac:dyDescent="0.2">
      <c r="R1089" s="4"/>
      <c r="S1089" s="4"/>
      <c r="T1089" s="4"/>
    </row>
    <row r="1090" spans="18:20" x14ac:dyDescent="0.2">
      <c r="R1090" s="4"/>
      <c r="S1090" s="4"/>
      <c r="T1090" s="4"/>
    </row>
    <row r="1091" spans="18:20" x14ac:dyDescent="0.2">
      <c r="R1091" s="4"/>
      <c r="S1091" s="4"/>
      <c r="T1091" s="4"/>
    </row>
    <row r="1092" spans="18:20" x14ac:dyDescent="0.2">
      <c r="R1092" s="4"/>
      <c r="S1092" s="4"/>
      <c r="T1092" s="4"/>
    </row>
    <row r="1093" spans="18:20" x14ac:dyDescent="0.2">
      <c r="R1093" s="4"/>
      <c r="S1093" s="4"/>
      <c r="T1093" s="4"/>
    </row>
    <row r="1094" spans="18:20" x14ac:dyDescent="0.2">
      <c r="R1094" s="4"/>
      <c r="S1094" s="4"/>
      <c r="T1094" s="4"/>
    </row>
    <row r="1095" spans="18:20" x14ac:dyDescent="0.2">
      <c r="R1095" s="4"/>
      <c r="S1095" s="4"/>
      <c r="T1095" s="4"/>
    </row>
    <row r="1096" spans="18:20" x14ac:dyDescent="0.2">
      <c r="R1096" s="4"/>
      <c r="S1096" s="4"/>
      <c r="T1096" s="4"/>
    </row>
    <row r="1097" spans="18:20" x14ac:dyDescent="0.2">
      <c r="R1097" s="4"/>
      <c r="S1097" s="4"/>
      <c r="T1097" s="4"/>
    </row>
    <row r="1098" spans="18:20" x14ac:dyDescent="0.2">
      <c r="R1098" s="4"/>
      <c r="S1098" s="4"/>
      <c r="T1098" s="4"/>
    </row>
    <row r="1099" spans="18:20" x14ac:dyDescent="0.2">
      <c r="R1099" s="4"/>
      <c r="S1099" s="4"/>
      <c r="T1099" s="4"/>
    </row>
    <row r="1100" spans="18:20" x14ac:dyDescent="0.2">
      <c r="R1100" s="4"/>
      <c r="S1100" s="4"/>
      <c r="T1100" s="4"/>
    </row>
    <row r="1101" spans="18:20" x14ac:dyDescent="0.2">
      <c r="R1101" s="4"/>
      <c r="S1101" s="4"/>
      <c r="T1101" s="4"/>
    </row>
    <row r="1102" spans="18:20" x14ac:dyDescent="0.2">
      <c r="R1102" s="4"/>
      <c r="S1102" s="4"/>
      <c r="T1102" s="4"/>
    </row>
    <row r="1103" spans="18:20" x14ac:dyDescent="0.2">
      <c r="R1103" s="4"/>
      <c r="S1103" s="4"/>
      <c r="T1103" s="4"/>
    </row>
    <row r="1104" spans="18:20" x14ac:dyDescent="0.2">
      <c r="R1104" s="4"/>
      <c r="S1104" s="4"/>
      <c r="T1104" s="4"/>
    </row>
    <row r="1105" spans="18:20" x14ac:dyDescent="0.2">
      <c r="R1105" s="4"/>
      <c r="S1105" s="4"/>
      <c r="T1105" s="4"/>
    </row>
    <row r="1106" spans="18:20" x14ac:dyDescent="0.2">
      <c r="R1106" s="4"/>
      <c r="S1106" s="4"/>
      <c r="T1106" s="4"/>
    </row>
    <row r="1107" spans="18:20" x14ac:dyDescent="0.2">
      <c r="R1107" s="4"/>
      <c r="S1107" s="4"/>
      <c r="T1107" s="4"/>
    </row>
    <row r="1108" spans="18:20" x14ac:dyDescent="0.2">
      <c r="R1108" s="4"/>
      <c r="S1108" s="4"/>
      <c r="T1108" s="4"/>
    </row>
    <row r="1109" spans="18:20" x14ac:dyDescent="0.2">
      <c r="R1109" s="4"/>
      <c r="S1109" s="4"/>
      <c r="T1109" s="4"/>
    </row>
    <row r="1110" spans="18:20" x14ac:dyDescent="0.2">
      <c r="R1110" s="4"/>
      <c r="S1110" s="4"/>
      <c r="T1110" s="4"/>
    </row>
    <row r="1111" spans="18:20" x14ac:dyDescent="0.2">
      <c r="R1111" s="4"/>
      <c r="S1111" s="4"/>
      <c r="T1111" s="4"/>
    </row>
    <row r="1112" spans="18:20" x14ac:dyDescent="0.2">
      <c r="R1112" s="4"/>
      <c r="S1112" s="4"/>
      <c r="T1112" s="4"/>
    </row>
    <row r="1113" spans="18:20" x14ac:dyDescent="0.2">
      <c r="R1113" s="4"/>
      <c r="S1113" s="4"/>
      <c r="T1113" s="4"/>
    </row>
    <row r="1114" spans="18:20" x14ac:dyDescent="0.2">
      <c r="R1114" s="4"/>
      <c r="S1114" s="4"/>
      <c r="T1114" s="4"/>
    </row>
    <row r="1115" spans="18:20" x14ac:dyDescent="0.2">
      <c r="R1115" s="4"/>
      <c r="S1115" s="4"/>
      <c r="T1115" s="4"/>
    </row>
    <row r="1116" spans="18:20" x14ac:dyDescent="0.2">
      <c r="R1116" s="4"/>
      <c r="S1116" s="4"/>
      <c r="T1116" s="4"/>
    </row>
    <row r="1117" spans="18:20" x14ac:dyDescent="0.2">
      <c r="R1117" s="4"/>
      <c r="S1117" s="4"/>
      <c r="T1117" s="4"/>
    </row>
    <row r="1118" spans="18:20" x14ac:dyDescent="0.2">
      <c r="R1118" s="4"/>
      <c r="S1118" s="4"/>
      <c r="T1118" s="4"/>
    </row>
    <row r="1119" spans="18:20" x14ac:dyDescent="0.2">
      <c r="R1119" s="4"/>
      <c r="S1119" s="4"/>
      <c r="T1119" s="4"/>
    </row>
    <row r="1120" spans="18:20" x14ac:dyDescent="0.2">
      <c r="R1120" s="4"/>
      <c r="S1120" s="4"/>
      <c r="T1120" s="4"/>
    </row>
    <row r="1121" spans="18:20" x14ac:dyDescent="0.2">
      <c r="R1121" s="4"/>
      <c r="S1121" s="4"/>
      <c r="T1121" s="4"/>
    </row>
    <row r="1122" spans="18:20" x14ac:dyDescent="0.2">
      <c r="R1122" s="4"/>
      <c r="S1122" s="4"/>
      <c r="T1122" s="4"/>
    </row>
    <row r="1123" spans="18:20" x14ac:dyDescent="0.2">
      <c r="R1123" s="4"/>
      <c r="S1123" s="4"/>
      <c r="T1123" s="4"/>
    </row>
    <row r="1124" spans="18:20" x14ac:dyDescent="0.2">
      <c r="R1124" s="4"/>
      <c r="S1124" s="4"/>
      <c r="T1124" s="4"/>
    </row>
    <row r="1125" spans="18:20" x14ac:dyDescent="0.2">
      <c r="R1125" s="4"/>
      <c r="S1125" s="4"/>
      <c r="T1125" s="4"/>
    </row>
    <row r="1126" spans="18:20" x14ac:dyDescent="0.2">
      <c r="R1126" s="4"/>
      <c r="S1126" s="4"/>
      <c r="T1126" s="4"/>
    </row>
    <row r="1127" spans="18:20" x14ac:dyDescent="0.2">
      <c r="R1127" s="4"/>
      <c r="S1127" s="4"/>
      <c r="T1127" s="4"/>
    </row>
    <row r="1128" spans="18:20" x14ac:dyDescent="0.2">
      <c r="R1128" s="4"/>
      <c r="S1128" s="4"/>
      <c r="T1128" s="4"/>
    </row>
    <row r="1129" spans="18:20" x14ac:dyDescent="0.2">
      <c r="R1129" s="4"/>
      <c r="S1129" s="4"/>
      <c r="T1129" s="4"/>
    </row>
    <row r="1130" spans="18:20" x14ac:dyDescent="0.2">
      <c r="R1130" s="4"/>
      <c r="S1130" s="4"/>
      <c r="T1130" s="4"/>
    </row>
    <row r="1131" spans="18:20" x14ac:dyDescent="0.2">
      <c r="R1131" s="4"/>
      <c r="S1131" s="4"/>
      <c r="T1131" s="4"/>
    </row>
    <row r="1132" spans="18:20" x14ac:dyDescent="0.2">
      <c r="R1132" s="4"/>
      <c r="S1132" s="4"/>
      <c r="T1132" s="4"/>
    </row>
    <row r="1133" spans="18:20" x14ac:dyDescent="0.2">
      <c r="R1133" s="4"/>
      <c r="S1133" s="4"/>
      <c r="T1133" s="4"/>
    </row>
    <row r="1134" spans="18:20" x14ac:dyDescent="0.2">
      <c r="R1134" s="4"/>
      <c r="S1134" s="4"/>
      <c r="T1134" s="4"/>
    </row>
    <row r="1135" spans="18:20" x14ac:dyDescent="0.2">
      <c r="R1135" s="4"/>
      <c r="S1135" s="4"/>
      <c r="T1135" s="4"/>
    </row>
    <row r="1136" spans="18:20" x14ac:dyDescent="0.2">
      <c r="R1136" s="4"/>
      <c r="S1136" s="4"/>
      <c r="T1136" s="4"/>
    </row>
    <row r="1137" spans="18:20" x14ac:dyDescent="0.2">
      <c r="R1137" s="4"/>
      <c r="S1137" s="4"/>
      <c r="T1137" s="4"/>
    </row>
    <row r="1138" spans="18:20" x14ac:dyDescent="0.2">
      <c r="R1138" s="4"/>
      <c r="S1138" s="4"/>
      <c r="T1138" s="4"/>
    </row>
    <row r="1139" spans="18:20" x14ac:dyDescent="0.2">
      <c r="R1139" s="4"/>
      <c r="S1139" s="4"/>
      <c r="T1139" s="4"/>
    </row>
    <row r="1140" spans="18:20" x14ac:dyDescent="0.2">
      <c r="R1140" s="4"/>
      <c r="S1140" s="4"/>
      <c r="T1140" s="4"/>
    </row>
    <row r="1141" spans="18:20" x14ac:dyDescent="0.2">
      <c r="R1141" s="4"/>
      <c r="S1141" s="4"/>
      <c r="T1141" s="4"/>
    </row>
    <row r="1142" spans="18:20" x14ac:dyDescent="0.2">
      <c r="R1142" s="4"/>
      <c r="S1142" s="4"/>
      <c r="T1142" s="4"/>
    </row>
    <row r="1143" spans="18:20" x14ac:dyDescent="0.2">
      <c r="R1143" s="4"/>
      <c r="S1143" s="4"/>
      <c r="T1143" s="4"/>
    </row>
    <row r="1144" spans="18:20" x14ac:dyDescent="0.2">
      <c r="R1144" s="4"/>
      <c r="S1144" s="4"/>
      <c r="T1144" s="4"/>
    </row>
    <row r="1145" spans="18:20" x14ac:dyDescent="0.2">
      <c r="R1145" s="4"/>
      <c r="S1145" s="4"/>
      <c r="T1145" s="4"/>
    </row>
    <row r="1146" spans="18:20" x14ac:dyDescent="0.2">
      <c r="R1146" s="4"/>
      <c r="S1146" s="4"/>
      <c r="T1146" s="4"/>
    </row>
    <row r="1147" spans="18:20" x14ac:dyDescent="0.2">
      <c r="R1147" s="4"/>
      <c r="S1147" s="4"/>
      <c r="T1147" s="4"/>
    </row>
    <row r="1148" spans="18:20" x14ac:dyDescent="0.2">
      <c r="R1148" s="4"/>
      <c r="S1148" s="4"/>
      <c r="T1148" s="4"/>
    </row>
    <row r="1149" spans="18:20" x14ac:dyDescent="0.2">
      <c r="R1149" s="4"/>
      <c r="S1149" s="4"/>
      <c r="T1149" s="4"/>
    </row>
    <row r="1150" spans="18:20" x14ac:dyDescent="0.2">
      <c r="R1150" s="4"/>
      <c r="S1150" s="4"/>
      <c r="T1150" s="4"/>
    </row>
    <row r="1151" spans="18:20" x14ac:dyDescent="0.2">
      <c r="R1151" s="4"/>
      <c r="S1151" s="4"/>
      <c r="T1151" s="4"/>
    </row>
    <row r="1152" spans="18:20" x14ac:dyDescent="0.2">
      <c r="R1152" s="4"/>
      <c r="S1152" s="4"/>
      <c r="T1152" s="4"/>
    </row>
    <row r="1153" spans="18:20" x14ac:dyDescent="0.2">
      <c r="R1153" s="4"/>
      <c r="S1153" s="4"/>
      <c r="T1153" s="4"/>
    </row>
    <row r="1154" spans="18:20" x14ac:dyDescent="0.2">
      <c r="R1154" s="4"/>
      <c r="S1154" s="4"/>
      <c r="T1154" s="4"/>
    </row>
    <row r="1155" spans="18:20" x14ac:dyDescent="0.2">
      <c r="R1155" s="4"/>
      <c r="S1155" s="4"/>
      <c r="T1155" s="4"/>
    </row>
    <row r="1156" spans="18:20" x14ac:dyDescent="0.2">
      <c r="R1156" s="4"/>
      <c r="S1156" s="4"/>
      <c r="T1156" s="4"/>
    </row>
    <row r="1157" spans="18:20" x14ac:dyDescent="0.2">
      <c r="R1157" s="4"/>
      <c r="S1157" s="4"/>
      <c r="T1157" s="4"/>
    </row>
    <row r="1158" spans="18:20" x14ac:dyDescent="0.2">
      <c r="R1158" s="4"/>
      <c r="S1158" s="4"/>
      <c r="T1158" s="4"/>
    </row>
    <row r="1159" spans="18:20" x14ac:dyDescent="0.2">
      <c r="R1159" s="4"/>
      <c r="S1159" s="4"/>
      <c r="T1159" s="4"/>
    </row>
    <row r="1160" spans="18:20" x14ac:dyDescent="0.2">
      <c r="R1160" s="4"/>
      <c r="S1160" s="4"/>
      <c r="T1160" s="4"/>
    </row>
    <row r="1161" spans="18:20" x14ac:dyDescent="0.2">
      <c r="R1161" s="4"/>
      <c r="S1161" s="4"/>
      <c r="T1161" s="4"/>
    </row>
    <row r="1162" spans="18:20" x14ac:dyDescent="0.2">
      <c r="R1162" s="4"/>
      <c r="S1162" s="4"/>
      <c r="T1162" s="4"/>
    </row>
    <row r="1163" spans="18:20" x14ac:dyDescent="0.2">
      <c r="R1163" s="4"/>
      <c r="S1163" s="4"/>
      <c r="T1163" s="4"/>
    </row>
    <row r="1164" spans="18:20" x14ac:dyDescent="0.2">
      <c r="R1164" s="4"/>
      <c r="S1164" s="4"/>
      <c r="T1164" s="4"/>
    </row>
    <row r="1165" spans="18:20" x14ac:dyDescent="0.2">
      <c r="R1165" s="4"/>
      <c r="S1165" s="4"/>
      <c r="T1165" s="4"/>
    </row>
    <row r="1166" spans="18:20" x14ac:dyDescent="0.2">
      <c r="R1166" s="4"/>
      <c r="S1166" s="4"/>
      <c r="T1166" s="4"/>
    </row>
    <row r="1167" spans="18:20" x14ac:dyDescent="0.2">
      <c r="R1167" s="4"/>
      <c r="S1167" s="4"/>
      <c r="T1167" s="4"/>
    </row>
    <row r="1168" spans="18:20" x14ac:dyDescent="0.2">
      <c r="R1168" s="4"/>
      <c r="S1168" s="4"/>
      <c r="T1168" s="4"/>
    </row>
    <row r="1169" spans="18:20" x14ac:dyDescent="0.2">
      <c r="R1169" s="4"/>
      <c r="S1169" s="4"/>
      <c r="T1169" s="4"/>
    </row>
    <row r="1170" spans="18:20" x14ac:dyDescent="0.2">
      <c r="R1170" s="4"/>
      <c r="S1170" s="4"/>
      <c r="T1170" s="4"/>
    </row>
    <row r="1171" spans="18:20" x14ac:dyDescent="0.2">
      <c r="R1171" s="4"/>
      <c r="S1171" s="4"/>
      <c r="T1171" s="4"/>
    </row>
    <row r="1172" spans="18:20" x14ac:dyDescent="0.2">
      <c r="R1172" s="4"/>
      <c r="S1172" s="4"/>
      <c r="T1172" s="4"/>
    </row>
    <row r="1173" spans="18:20" x14ac:dyDescent="0.2">
      <c r="R1173" s="4"/>
      <c r="S1173" s="4"/>
      <c r="T1173" s="4"/>
    </row>
    <row r="1174" spans="18:20" x14ac:dyDescent="0.2">
      <c r="R1174" s="4"/>
      <c r="S1174" s="4"/>
      <c r="T1174" s="4"/>
    </row>
    <row r="1175" spans="18:20" x14ac:dyDescent="0.2">
      <c r="R1175" s="4"/>
      <c r="S1175" s="4"/>
      <c r="T1175" s="4"/>
    </row>
    <row r="1176" spans="18:20" x14ac:dyDescent="0.2">
      <c r="R1176" s="4"/>
      <c r="S1176" s="4"/>
      <c r="T1176" s="4"/>
    </row>
    <row r="1177" spans="18:20" x14ac:dyDescent="0.2">
      <c r="R1177" s="4"/>
      <c r="S1177" s="4"/>
      <c r="T1177" s="4"/>
    </row>
    <row r="1178" spans="18:20" x14ac:dyDescent="0.2">
      <c r="R1178" s="4"/>
      <c r="S1178" s="4"/>
      <c r="T1178" s="4"/>
    </row>
    <row r="1179" spans="18:20" x14ac:dyDescent="0.2">
      <c r="R1179" s="4"/>
      <c r="S1179" s="4"/>
      <c r="T1179" s="4"/>
    </row>
    <row r="1180" spans="18:20" x14ac:dyDescent="0.2">
      <c r="R1180" s="4"/>
      <c r="S1180" s="4"/>
      <c r="T1180" s="4"/>
    </row>
    <row r="1181" spans="18:20" x14ac:dyDescent="0.2">
      <c r="R1181" s="4"/>
      <c r="S1181" s="4"/>
      <c r="T1181" s="4"/>
    </row>
    <row r="1182" spans="18:20" x14ac:dyDescent="0.2">
      <c r="R1182" s="4"/>
      <c r="S1182" s="4"/>
      <c r="T1182" s="4"/>
    </row>
    <row r="1183" spans="18:20" x14ac:dyDescent="0.2">
      <c r="R1183" s="4"/>
      <c r="S1183" s="4"/>
      <c r="T1183" s="4"/>
    </row>
    <row r="1184" spans="18:20" x14ac:dyDescent="0.2">
      <c r="R1184" s="4"/>
      <c r="S1184" s="4"/>
      <c r="T1184" s="4"/>
    </row>
    <row r="1185" spans="18:20" x14ac:dyDescent="0.2">
      <c r="R1185" s="4"/>
      <c r="S1185" s="4"/>
      <c r="T1185" s="4"/>
    </row>
    <row r="1186" spans="18:20" x14ac:dyDescent="0.2">
      <c r="R1186" s="4"/>
      <c r="S1186" s="4"/>
      <c r="T1186" s="4"/>
    </row>
    <row r="1187" spans="18:20" x14ac:dyDescent="0.2">
      <c r="R1187" s="4"/>
      <c r="S1187" s="4"/>
      <c r="T1187" s="4"/>
    </row>
    <row r="1188" spans="18:20" x14ac:dyDescent="0.2">
      <c r="R1188" s="4"/>
      <c r="S1188" s="4"/>
      <c r="T1188" s="4"/>
    </row>
    <row r="1189" spans="18:20" x14ac:dyDescent="0.2">
      <c r="R1189" s="4"/>
      <c r="S1189" s="4"/>
      <c r="T1189" s="4"/>
    </row>
    <row r="1190" spans="18:20" x14ac:dyDescent="0.2">
      <c r="R1190" s="4"/>
      <c r="S1190" s="4"/>
      <c r="T1190" s="4"/>
    </row>
    <row r="1191" spans="18:20" x14ac:dyDescent="0.2">
      <c r="R1191" s="4"/>
      <c r="S1191" s="4"/>
      <c r="T1191" s="4"/>
    </row>
    <row r="1192" spans="18:20" x14ac:dyDescent="0.2">
      <c r="R1192" s="4"/>
      <c r="S1192" s="4"/>
      <c r="T1192" s="4"/>
    </row>
    <row r="1193" spans="18:20" x14ac:dyDescent="0.2">
      <c r="R1193" s="4"/>
      <c r="S1193" s="4"/>
      <c r="T1193" s="4"/>
    </row>
    <row r="1194" spans="18:20" x14ac:dyDescent="0.2">
      <c r="R1194" s="4"/>
      <c r="S1194" s="4"/>
      <c r="T1194" s="4"/>
    </row>
    <row r="1195" spans="18:20" x14ac:dyDescent="0.2">
      <c r="R1195" s="4"/>
      <c r="S1195" s="4"/>
      <c r="T1195" s="4"/>
    </row>
    <row r="1196" spans="18:20" x14ac:dyDescent="0.2">
      <c r="R1196" s="4"/>
      <c r="S1196" s="4"/>
      <c r="T1196" s="4"/>
    </row>
    <row r="1197" spans="18:20" x14ac:dyDescent="0.2">
      <c r="R1197" s="4"/>
      <c r="S1197" s="4"/>
      <c r="T1197" s="4"/>
    </row>
    <row r="1198" spans="18:20" x14ac:dyDescent="0.2">
      <c r="R1198" s="4"/>
      <c r="S1198" s="4"/>
      <c r="T1198" s="4"/>
    </row>
    <row r="1199" spans="18:20" x14ac:dyDescent="0.2">
      <c r="R1199" s="4"/>
      <c r="S1199" s="4"/>
      <c r="T1199" s="4"/>
    </row>
    <row r="1200" spans="18:20" x14ac:dyDescent="0.2">
      <c r="R1200" s="4"/>
      <c r="S1200" s="4"/>
      <c r="T1200" s="4"/>
    </row>
    <row r="1201" spans="18:20" x14ac:dyDescent="0.2">
      <c r="R1201" s="4"/>
      <c r="S1201" s="4"/>
      <c r="T1201" s="4"/>
    </row>
    <row r="1202" spans="18:20" x14ac:dyDescent="0.2">
      <c r="R1202" s="4"/>
      <c r="S1202" s="4"/>
      <c r="T1202" s="4"/>
    </row>
    <row r="1203" spans="18:20" x14ac:dyDescent="0.2">
      <c r="R1203" s="4"/>
      <c r="S1203" s="4"/>
      <c r="T1203" s="4"/>
    </row>
    <row r="1204" spans="18:20" x14ac:dyDescent="0.2">
      <c r="R1204" s="4"/>
      <c r="S1204" s="4"/>
      <c r="T1204" s="4"/>
    </row>
    <row r="1205" spans="18:20" x14ac:dyDescent="0.2">
      <c r="R1205" s="4"/>
      <c r="S1205" s="4"/>
      <c r="T1205" s="4"/>
    </row>
    <row r="1206" spans="18:20" x14ac:dyDescent="0.2">
      <c r="R1206" s="4"/>
      <c r="S1206" s="4"/>
      <c r="T1206" s="4"/>
    </row>
    <row r="1207" spans="18:20" x14ac:dyDescent="0.2">
      <c r="R1207" s="4"/>
      <c r="S1207" s="4"/>
      <c r="T1207" s="4"/>
    </row>
    <row r="1208" spans="18:20" x14ac:dyDescent="0.2">
      <c r="R1208" s="4"/>
      <c r="S1208" s="4"/>
      <c r="T1208" s="4"/>
    </row>
    <row r="1209" spans="18:20" x14ac:dyDescent="0.2">
      <c r="R1209" s="4"/>
      <c r="S1209" s="4"/>
      <c r="T1209" s="4"/>
    </row>
    <row r="1210" spans="18:20" x14ac:dyDescent="0.2">
      <c r="R1210" s="4"/>
      <c r="S1210" s="4"/>
      <c r="T1210" s="4"/>
    </row>
    <row r="1211" spans="18:20" x14ac:dyDescent="0.2">
      <c r="R1211" s="4"/>
      <c r="S1211" s="4"/>
      <c r="T1211" s="4"/>
    </row>
    <row r="1212" spans="18:20" x14ac:dyDescent="0.2">
      <c r="R1212" s="4"/>
      <c r="S1212" s="4"/>
      <c r="T1212" s="4"/>
    </row>
    <row r="1213" spans="18:20" x14ac:dyDescent="0.2">
      <c r="R1213" s="4"/>
      <c r="S1213" s="4"/>
      <c r="T1213" s="4"/>
    </row>
    <row r="1214" spans="18:20" x14ac:dyDescent="0.2">
      <c r="R1214" s="4"/>
      <c r="S1214" s="4"/>
      <c r="T1214" s="4"/>
    </row>
    <row r="1215" spans="18:20" x14ac:dyDescent="0.2">
      <c r="R1215" s="4"/>
      <c r="S1215" s="4"/>
      <c r="T1215" s="4"/>
    </row>
    <row r="1216" spans="18:20" x14ac:dyDescent="0.2">
      <c r="R1216" s="4"/>
      <c r="S1216" s="4"/>
      <c r="T1216" s="4"/>
    </row>
    <row r="1217" spans="18:20" x14ac:dyDescent="0.2">
      <c r="R1217" s="4"/>
      <c r="S1217" s="4"/>
      <c r="T1217" s="4"/>
    </row>
    <row r="1218" spans="18:20" x14ac:dyDescent="0.2">
      <c r="R1218" s="4"/>
      <c r="S1218" s="4"/>
      <c r="T1218" s="4"/>
    </row>
    <row r="1219" spans="18:20" x14ac:dyDescent="0.2">
      <c r="R1219" s="4"/>
      <c r="S1219" s="4"/>
      <c r="T1219" s="4"/>
    </row>
    <row r="1220" spans="18:20" x14ac:dyDescent="0.2">
      <c r="R1220" s="4"/>
      <c r="S1220" s="4"/>
      <c r="T1220" s="4"/>
    </row>
    <row r="1221" spans="18:20" x14ac:dyDescent="0.2">
      <c r="R1221" s="4"/>
      <c r="S1221" s="4"/>
      <c r="T1221" s="4"/>
    </row>
    <row r="1222" spans="18:20" x14ac:dyDescent="0.2">
      <c r="R1222" s="4"/>
      <c r="S1222" s="4"/>
      <c r="T1222" s="4"/>
    </row>
    <row r="1223" spans="18:20" x14ac:dyDescent="0.2">
      <c r="R1223" s="4"/>
      <c r="S1223" s="4"/>
      <c r="T1223" s="4"/>
    </row>
    <row r="1224" spans="18:20" x14ac:dyDescent="0.2">
      <c r="R1224" s="4"/>
      <c r="S1224" s="4"/>
      <c r="T1224" s="4"/>
    </row>
    <row r="1225" spans="18:20" x14ac:dyDescent="0.2">
      <c r="R1225" s="4"/>
      <c r="S1225" s="4"/>
      <c r="T1225" s="4"/>
    </row>
    <row r="1226" spans="18:20" x14ac:dyDescent="0.2">
      <c r="R1226" s="4"/>
      <c r="S1226" s="4"/>
      <c r="T1226" s="4"/>
    </row>
    <row r="1227" spans="18:20" x14ac:dyDescent="0.2">
      <c r="R1227" s="4"/>
      <c r="S1227" s="4"/>
      <c r="T1227" s="4"/>
    </row>
    <row r="1228" spans="18:20" x14ac:dyDescent="0.2">
      <c r="R1228" s="4"/>
      <c r="S1228" s="4"/>
      <c r="T1228" s="4"/>
    </row>
    <row r="1229" spans="18:20" x14ac:dyDescent="0.2">
      <c r="R1229" s="4"/>
      <c r="S1229" s="4"/>
      <c r="T1229" s="4"/>
    </row>
    <row r="1230" spans="18:20" x14ac:dyDescent="0.2">
      <c r="R1230" s="4"/>
      <c r="S1230" s="4"/>
      <c r="T1230" s="4"/>
    </row>
    <row r="1231" spans="18:20" x14ac:dyDescent="0.2">
      <c r="R1231" s="4"/>
      <c r="S1231" s="4"/>
      <c r="T1231" s="4"/>
    </row>
    <row r="1232" spans="18:20" x14ac:dyDescent="0.2">
      <c r="R1232" s="4"/>
      <c r="S1232" s="4"/>
      <c r="T1232" s="4"/>
    </row>
    <row r="1233" spans="18:20" x14ac:dyDescent="0.2">
      <c r="R1233" s="4"/>
      <c r="S1233" s="4"/>
      <c r="T1233" s="4"/>
    </row>
    <row r="1234" spans="18:20" x14ac:dyDescent="0.2">
      <c r="R1234" s="4"/>
      <c r="S1234" s="4"/>
      <c r="T1234" s="4"/>
    </row>
    <row r="1235" spans="18:20" x14ac:dyDescent="0.2">
      <c r="R1235" s="4"/>
      <c r="S1235" s="4"/>
      <c r="T1235" s="4"/>
    </row>
    <row r="1236" spans="18:20" x14ac:dyDescent="0.2">
      <c r="R1236" s="4"/>
      <c r="S1236" s="4"/>
      <c r="T1236" s="4"/>
    </row>
    <row r="1237" spans="18:20" x14ac:dyDescent="0.2">
      <c r="R1237" s="4"/>
      <c r="S1237" s="4"/>
      <c r="T1237" s="4"/>
    </row>
    <row r="1238" spans="18:20" x14ac:dyDescent="0.2">
      <c r="R1238" s="4"/>
      <c r="S1238" s="4"/>
      <c r="T1238" s="4"/>
    </row>
    <row r="1239" spans="18:20" x14ac:dyDescent="0.2">
      <c r="R1239" s="4"/>
      <c r="S1239" s="4"/>
      <c r="T1239" s="4"/>
    </row>
    <row r="1240" spans="18:20" x14ac:dyDescent="0.2">
      <c r="R1240" s="4"/>
      <c r="S1240" s="4"/>
      <c r="T1240" s="4"/>
    </row>
    <row r="1241" spans="18:20" x14ac:dyDescent="0.2">
      <c r="R1241" s="4"/>
      <c r="S1241" s="4"/>
      <c r="T1241" s="4"/>
    </row>
    <row r="1242" spans="18:20" x14ac:dyDescent="0.2">
      <c r="R1242" s="4"/>
      <c r="S1242" s="4"/>
      <c r="T1242" s="4"/>
    </row>
    <row r="1243" spans="18:20" x14ac:dyDescent="0.2">
      <c r="R1243" s="4"/>
      <c r="S1243" s="4"/>
      <c r="T1243" s="4"/>
    </row>
    <row r="1244" spans="18:20" x14ac:dyDescent="0.2">
      <c r="R1244" s="4"/>
      <c r="S1244" s="4"/>
      <c r="T1244" s="4"/>
    </row>
    <row r="1245" spans="18:20" x14ac:dyDescent="0.2">
      <c r="R1245" s="4"/>
      <c r="S1245" s="4"/>
      <c r="T1245" s="4"/>
    </row>
    <row r="1246" spans="18:20" x14ac:dyDescent="0.2">
      <c r="R1246" s="4"/>
      <c r="S1246" s="4"/>
      <c r="T1246" s="4"/>
    </row>
    <row r="1247" spans="18:20" x14ac:dyDescent="0.2">
      <c r="R1247" s="4"/>
      <c r="S1247" s="4"/>
      <c r="T1247" s="4"/>
    </row>
    <row r="1248" spans="18:20" x14ac:dyDescent="0.2">
      <c r="R1248" s="4"/>
      <c r="S1248" s="4"/>
      <c r="T1248" s="4"/>
    </row>
    <row r="1249" spans="18:20" x14ac:dyDescent="0.2">
      <c r="R1249" s="4"/>
      <c r="S1249" s="4"/>
      <c r="T1249" s="4"/>
    </row>
    <row r="1250" spans="18:20" x14ac:dyDescent="0.2">
      <c r="R1250" s="4"/>
      <c r="S1250" s="4"/>
      <c r="T1250" s="4"/>
    </row>
    <row r="1251" spans="18:20" x14ac:dyDescent="0.2">
      <c r="R1251" s="4"/>
      <c r="S1251" s="4"/>
      <c r="T1251" s="4"/>
    </row>
    <row r="1252" spans="18:20" x14ac:dyDescent="0.2">
      <c r="R1252" s="4"/>
      <c r="S1252" s="4"/>
      <c r="T1252" s="4"/>
    </row>
    <row r="1253" spans="18:20" x14ac:dyDescent="0.2">
      <c r="R1253" s="4"/>
      <c r="S1253" s="4"/>
      <c r="T1253" s="4"/>
    </row>
    <row r="1254" spans="18:20" x14ac:dyDescent="0.2">
      <c r="R1254" s="4"/>
      <c r="S1254" s="4"/>
      <c r="T1254" s="4"/>
    </row>
    <row r="1255" spans="18:20" x14ac:dyDescent="0.2">
      <c r="R1255" s="4"/>
      <c r="S1255" s="4"/>
      <c r="T1255" s="4"/>
    </row>
    <row r="1256" spans="18:20" x14ac:dyDescent="0.2">
      <c r="R1256" s="4"/>
      <c r="S1256" s="4"/>
      <c r="T1256" s="4"/>
    </row>
    <row r="1257" spans="18:20" x14ac:dyDescent="0.2">
      <c r="R1257" s="4"/>
      <c r="S1257" s="4"/>
      <c r="T1257" s="4"/>
    </row>
    <row r="1258" spans="18:20" x14ac:dyDescent="0.2">
      <c r="R1258" s="4"/>
      <c r="S1258" s="4"/>
      <c r="T1258" s="4"/>
    </row>
    <row r="1259" spans="18:20" x14ac:dyDescent="0.2">
      <c r="R1259" s="4"/>
      <c r="S1259" s="4"/>
      <c r="T1259" s="4"/>
    </row>
    <row r="1260" spans="18:20" x14ac:dyDescent="0.2">
      <c r="R1260" s="4"/>
      <c r="S1260" s="4"/>
      <c r="T1260" s="4"/>
    </row>
    <row r="1261" spans="18:20" x14ac:dyDescent="0.2">
      <c r="R1261" s="4"/>
      <c r="S1261" s="4"/>
      <c r="T1261" s="4"/>
    </row>
    <row r="1262" spans="18:20" x14ac:dyDescent="0.2">
      <c r="R1262" s="4"/>
      <c r="S1262" s="4"/>
      <c r="T1262" s="4"/>
    </row>
    <row r="1263" spans="18:20" x14ac:dyDescent="0.2">
      <c r="R1263" s="4"/>
      <c r="S1263" s="4"/>
      <c r="T1263" s="4"/>
    </row>
    <row r="1264" spans="18:20" x14ac:dyDescent="0.2">
      <c r="R1264" s="4"/>
      <c r="S1264" s="4"/>
      <c r="T1264" s="4"/>
    </row>
    <row r="1265" spans="18:20" x14ac:dyDescent="0.2">
      <c r="R1265" s="4"/>
      <c r="S1265" s="4"/>
      <c r="T1265" s="4"/>
    </row>
    <row r="1266" spans="18:20" x14ac:dyDescent="0.2">
      <c r="R1266" s="4"/>
      <c r="S1266" s="4"/>
      <c r="T1266" s="4"/>
    </row>
    <row r="1267" spans="18:20" x14ac:dyDescent="0.2">
      <c r="R1267" s="4"/>
      <c r="S1267" s="4"/>
      <c r="T1267" s="4"/>
    </row>
    <row r="1268" spans="18:20" x14ac:dyDescent="0.2">
      <c r="R1268" s="4"/>
      <c r="S1268" s="4"/>
      <c r="T1268" s="4"/>
    </row>
    <row r="1269" spans="18:20" x14ac:dyDescent="0.2">
      <c r="R1269" s="4"/>
      <c r="S1269" s="4"/>
      <c r="T1269" s="4"/>
    </row>
    <row r="1270" spans="18:20" x14ac:dyDescent="0.2">
      <c r="R1270" s="4"/>
      <c r="S1270" s="4"/>
      <c r="T1270" s="4"/>
    </row>
    <row r="1271" spans="18:20" x14ac:dyDescent="0.2">
      <c r="R1271" s="4"/>
      <c r="S1271" s="4"/>
      <c r="T1271" s="4"/>
    </row>
    <row r="1272" spans="18:20" x14ac:dyDescent="0.2">
      <c r="R1272" s="4"/>
      <c r="S1272" s="4"/>
      <c r="T1272" s="4"/>
    </row>
    <row r="1273" spans="18:20" x14ac:dyDescent="0.2">
      <c r="R1273" s="4"/>
      <c r="S1273" s="4"/>
      <c r="T1273" s="4"/>
    </row>
    <row r="1274" spans="18:20" x14ac:dyDescent="0.2">
      <c r="R1274" s="4"/>
      <c r="S1274" s="4"/>
      <c r="T1274" s="4"/>
    </row>
    <row r="1275" spans="18:20" x14ac:dyDescent="0.2">
      <c r="R1275" s="4"/>
      <c r="S1275" s="4"/>
      <c r="T1275" s="4"/>
    </row>
    <row r="1276" spans="18:20" x14ac:dyDescent="0.2">
      <c r="R1276" s="4"/>
      <c r="S1276" s="4"/>
      <c r="T1276" s="4"/>
    </row>
    <row r="1277" spans="18:20" x14ac:dyDescent="0.2">
      <c r="R1277" s="4"/>
      <c r="S1277" s="4"/>
      <c r="T1277" s="4"/>
    </row>
    <row r="1278" spans="18:20" x14ac:dyDescent="0.2">
      <c r="R1278" s="4"/>
      <c r="S1278" s="4"/>
      <c r="T1278" s="4"/>
    </row>
    <row r="1279" spans="18:20" x14ac:dyDescent="0.2">
      <c r="R1279" s="4"/>
      <c r="S1279" s="4"/>
      <c r="T1279" s="4"/>
    </row>
    <row r="1280" spans="18:20" x14ac:dyDescent="0.2">
      <c r="R1280" s="4"/>
      <c r="S1280" s="4"/>
      <c r="T1280" s="4"/>
    </row>
    <row r="1281" spans="18:20" x14ac:dyDescent="0.2">
      <c r="R1281" s="4"/>
      <c r="S1281" s="4"/>
      <c r="T1281" s="4"/>
    </row>
    <row r="1282" spans="18:20" x14ac:dyDescent="0.2">
      <c r="R1282" s="4"/>
      <c r="S1282" s="4"/>
      <c r="T1282" s="4"/>
    </row>
    <row r="1283" spans="18:20" x14ac:dyDescent="0.2">
      <c r="R1283" s="4"/>
      <c r="S1283" s="4"/>
      <c r="T1283" s="4"/>
    </row>
    <row r="1284" spans="18:20" x14ac:dyDescent="0.2">
      <c r="R1284" s="4"/>
      <c r="S1284" s="4"/>
      <c r="T1284" s="4"/>
    </row>
    <row r="1285" spans="18:20" x14ac:dyDescent="0.2">
      <c r="R1285" s="4"/>
      <c r="S1285" s="4"/>
      <c r="T1285" s="4"/>
    </row>
    <row r="1286" spans="18:20" x14ac:dyDescent="0.2">
      <c r="R1286" s="4"/>
      <c r="S1286" s="4"/>
      <c r="T1286" s="4"/>
    </row>
    <row r="1287" spans="18:20" x14ac:dyDescent="0.2">
      <c r="R1287" s="4"/>
      <c r="S1287" s="4"/>
      <c r="T1287" s="4"/>
    </row>
    <row r="1288" spans="18:20" x14ac:dyDescent="0.2">
      <c r="R1288" s="4"/>
      <c r="S1288" s="4"/>
      <c r="T1288" s="4"/>
    </row>
    <row r="1289" spans="18:20" x14ac:dyDescent="0.2">
      <c r="R1289" s="4"/>
      <c r="S1289" s="4"/>
      <c r="T1289" s="4"/>
    </row>
    <row r="1290" spans="18:20" x14ac:dyDescent="0.2">
      <c r="R1290" s="4"/>
      <c r="S1290" s="4"/>
      <c r="T1290" s="4"/>
    </row>
    <row r="1291" spans="18:20" x14ac:dyDescent="0.2">
      <c r="R1291" s="4"/>
      <c r="S1291" s="4"/>
      <c r="T1291" s="4"/>
    </row>
    <row r="1292" spans="18:20" x14ac:dyDescent="0.2">
      <c r="R1292" s="4"/>
      <c r="S1292" s="4"/>
      <c r="T1292" s="4"/>
    </row>
    <row r="1293" spans="18:20" x14ac:dyDescent="0.2">
      <c r="R1293" s="4"/>
      <c r="S1293" s="4"/>
      <c r="T1293" s="4"/>
    </row>
    <row r="1294" spans="18:20" x14ac:dyDescent="0.2">
      <c r="R1294" s="4"/>
      <c r="S1294" s="4"/>
      <c r="T1294" s="4"/>
    </row>
    <row r="1295" spans="18:20" x14ac:dyDescent="0.2">
      <c r="R1295" s="4"/>
      <c r="S1295" s="4"/>
      <c r="T1295" s="4"/>
    </row>
    <row r="1296" spans="18:20" x14ac:dyDescent="0.2">
      <c r="R1296" s="4"/>
      <c r="S1296" s="4"/>
      <c r="T1296" s="4"/>
    </row>
    <row r="1297" spans="18:20" x14ac:dyDescent="0.2">
      <c r="R1297" s="4"/>
      <c r="S1297" s="4"/>
      <c r="T1297" s="4"/>
    </row>
    <row r="1298" spans="18:20" x14ac:dyDescent="0.2">
      <c r="R1298" s="4"/>
      <c r="S1298" s="4"/>
      <c r="T1298" s="4"/>
    </row>
    <row r="1299" spans="18:20" x14ac:dyDescent="0.2">
      <c r="R1299" s="4"/>
      <c r="S1299" s="4"/>
      <c r="T1299" s="4"/>
    </row>
    <row r="1300" spans="18:20" x14ac:dyDescent="0.2">
      <c r="R1300" s="4"/>
      <c r="S1300" s="4"/>
      <c r="T1300" s="4"/>
    </row>
    <row r="1301" spans="18:20" x14ac:dyDescent="0.2">
      <c r="R1301" s="4"/>
      <c r="S1301" s="4"/>
      <c r="T1301" s="4"/>
    </row>
    <row r="1302" spans="18:20" x14ac:dyDescent="0.2">
      <c r="R1302" s="4"/>
      <c r="S1302" s="4"/>
      <c r="T1302" s="4"/>
    </row>
    <row r="1303" spans="18:20" x14ac:dyDescent="0.2">
      <c r="R1303" s="4"/>
      <c r="S1303" s="4"/>
      <c r="T1303" s="4"/>
    </row>
    <row r="1304" spans="18:20" x14ac:dyDescent="0.2">
      <c r="R1304" s="4"/>
      <c r="S1304" s="4"/>
      <c r="T1304" s="4"/>
    </row>
    <row r="1305" spans="18:20" x14ac:dyDescent="0.2">
      <c r="R1305" s="4"/>
      <c r="S1305" s="4"/>
      <c r="T1305" s="4"/>
    </row>
    <row r="1306" spans="18:20" x14ac:dyDescent="0.2">
      <c r="R1306" s="4"/>
      <c r="S1306" s="4"/>
      <c r="T1306" s="4"/>
    </row>
    <row r="1307" spans="18:20" x14ac:dyDescent="0.2">
      <c r="R1307" s="4"/>
      <c r="S1307" s="4"/>
      <c r="T1307" s="4"/>
    </row>
    <row r="1308" spans="18:20" x14ac:dyDescent="0.2">
      <c r="R1308" s="4"/>
      <c r="S1308" s="4"/>
      <c r="T1308" s="4"/>
    </row>
    <row r="1309" spans="18:20" x14ac:dyDescent="0.2">
      <c r="R1309" s="4"/>
      <c r="S1309" s="4"/>
      <c r="T1309" s="4"/>
    </row>
    <row r="1310" spans="18:20" x14ac:dyDescent="0.2">
      <c r="R1310" s="4"/>
      <c r="S1310" s="4"/>
      <c r="T1310" s="4"/>
    </row>
    <row r="1311" spans="18:20" x14ac:dyDescent="0.2">
      <c r="R1311" s="4"/>
      <c r="S1311" s="4"/>
      <c r="T1311" s="4"/>
    </row>
    <row r="1312" spans="18:20" x14ac:dyDescent="0.2">
      <c r="R1312" s="4"/>
      <c r="S1312" s="4"/>
      <c r="T1312" s="4"/>
    </row>
    <row r="1313" spans="18:20" x14ac:dyDescent="0.2">
      <c r="R1313" s="4"/>
      <c r="S1313" s="4"/>
      <c r="T1313" s="4"/>
    </row>
    <row r="1314" spans="18:20" x14ac:dyDescent="0.2">
      <c r="R1314" s="4"/>
      <c r="S1314" s="4"/>
      <c r="T1314" s="4"/>
    </row>
    <row r="1315" spans="18:20" x14ac:dyDescent="0.2">
      <c r="R1315" s="4"/>
      <c r="S1315" s="4"/>
      <c r="T1315" s="4"/>
    </row>
    <row r="1316" spans="18:20" x14ac:dyDescent="0.2">
      <c r="R1316" s="4"/>
      <c r="S1316" s="4"/>
      <c r="T1316" s="4"/>
    </row>
    <row r="1317" spans="18:20" x14ac:dyDescent="0.2">
      <c r="R1317" s="4"/>
      <c r="S1317" s="4"/>
      <c r="T1317" s="4"/>
    </row>
    <row r="1318" spans="18:20" x14ac:dyDescent="0.2">
      <c r="R1318" s="4"/>
      <c r="S1318" s="4"/>
      <c r="T1318" s="4"/>
    </row>
    <row r="1319" spans="18:20" x14ac:dyDescent="0.2">
      <c r="R1319" s="4"/>
      <c r="S1319" s="4"/>
      <c r="T1319" s="4"/>
    </row>
    <row r="1320" spans="18:20" x14ac:dyDescent="0.2">
      <c r="R1320" s="4"/>
      <c r="S1320" s="4"/>
      <c r="T1320" s="4"/>
    </row>
    <row r="1321" spans="18:20" x14ac:dyDescent="0.2">
      <c r="R1321" s="4"/>
      <c r="S1321" s="4"/>
      <c r="T1321" s="4"/>
    </row>
    <row r="1322" spans="18:20" x14ac:dyDescent="0.2">
      <c r="R1322" s="4"/>
      <c r="S1322" s="4"/>
      <c r="T1322" s="4"/>
    </row>
    <row r="1323" spans="18:20" x14ac:dyDescent="0.2">
      <c r="R1323" s="4"/>
      <c r="S1323" s="4"/>
      <c r="T1323" s="4"/>
    </row>
    <row r="1324" spans="18:20" x14ac:dyDescent="0.2">
      <c r="R1324" s="4"/>
      <c r="S1324" s="4"/>
      <c r="T1324" s="4"/>
    </row>
    <row r="1325" spans="18:20" x14ac:dyDescent="0.2">
      <c r="R1325" s="4"/>
      <c r="S1325" s="4"/>
      <c r="T1325" s="4"/>
    </row>
    <row r="1326" spans="18:20" x14ac:dyDescent="0.2">
      <c r="R1326" s="4"/>
      <c r="S1326" s="4"/>
      <c r="T1326" s="4"/>
    </row>
    <row r="1327" spans="18:20" x14ac:dyDescent="0.2">
      <c r="R1327" s="4"/>
      <c r="S1327" s="4"/>
      <c r="T1327" s="4"/>
    </row>
    <row r="1328" spans="18:20" x14ac:dyDescent="0.2">
      <c r="R1328" s="4"/>
      <c r="S1328" s="4"/>
      <c r="T1328" s="4"/>
    </row>
    <row r="1329" spans="18:20" x14ac:dyDescent="0.2">
      <c r="R1329" s="4"/>
      <c r="S1329" s="4"/>
      <c r="T1329" s="4"/>
    </row>
    <row r="1330" spans="18:20" x14ac:dyDescent="0.2">
      <c r="R1330" s="4"/>
      <c r="S1330" s="4"/>
      <c r="T1330" s="4"/>
    </row>
    <row r="1331" spans="18:20" x14ac:dyDescent="0.2">
      <c r="R1331" s="4"/>
      <c r="S1331" s="4"/>
      <c r="T1331" s="4"/>
    </row>
    <row r="1332" spans="18:20" x14ac:dyDescent="0.2">
      <c r="R1332" s="4"/>
      <c r="S1332" s="4"/>
      <c r="T1332" s="4"/>
    </row>
    <row r="1333" spans="18:20" x14ac:dyDescent="0.2">
      <c r="R1333" s="4"/>
      <c r="S1333" s="4"/>
      <c r="T1333" s="4"/>
    </row>
    <row r="1334" spans="18:20" x14ac:dyDescent="0.2">
      <c r="R1334" s="4"/>
      <c r="S1334" s="4"/>
      <c r="T1334" s="4"/>
    </row>
    <row r="1335" spans="18:20" x14ac:dyDescent="0.2">
      <c r="R1335" s="4"/>
      <c r="S1335" s="4"/>
      <c r="T1335" s="4"/>
    </row>
    <row r="1336" spans="18:20" x14ac:dyDescent="0.2">
      <c r="R1336" s="4"/>
      <c r="S1336" s="4"/>
      <c r="T1336" s="4"/>
    </row>
    <row r="1337" spans="18:20" x14ac:dyDescent="0.2">
      <c r="R1337" s="4"/>
      <c r="S1337" s="4"/>
      <c r="T1337" s="4"/>
    </row>
    <row r="1338" spans="18:20" x14ac:dyDescent="0.2">
      <c r="R1338" s="4"/>
      <c r="S1338" s="4"/>
      <c r="T1338" s="4"/>
    </row>
    <row r="1339" spans="18:20" x14ac:dyDescent="0.2">
      <c r="R1339" s="4"/>
      <c r="S1339" s="4"/>
      <c r="T1339" s="4"/>
    </row>
    <row r="1340" spans="18:20" x14ac:dyDescent="0.2">
      <c r="R1340" s="4"/>
      <c r="S1340" s="4"/>
      <c r="T1340" s="4"/>
    </row>
    <row r="1341" spans="18:20" x14ac:dyDescent="0.2">
      <c r="R1341" s="4"/>
      <c r="S1341" s="4"/>
      <c r="T1341" s="4"/>
    </row>
    <row r="1342" spans="18:20" x14ac:dyDescent="0.2">
      <c r="R1342" s="4"/>
      <c r="S1342" s="4"/>
      <c r="T1342" s="4"/>
    </row>
    <row r="1343" spans="18:20" x14ac:dyDescent="0.2">
      <c r="R1343" s="4"/>
      <c r="S1343" s="4"/>
      <c r="T1343" s="4"/>
    </row>
    <row r="1344" spans="18:20" x14ac:dyDescent="0.2">
      <c r="R1344" s="4"/>
      <c r="S1344" s="4"/>
      <c r="T1344" s="4"/>
    </row>
    <row r="1345" spans="18:20" x14ac:dyDescent="0.2">
      <c r="R1345" s="4"/>
      <c r="S1345" s="4"/>
      <c r="T1345" s="4"/>
    </row>
    <row r="1346" spans="18:20" x14ac:dyDescent="0.2">
      <c r="R1346" s="4"/>
      <c r="S1346" s="4"/>
      <c r="T1346" s="4"/>
    </row>
    <row r="1347" spans="18:20" x14ac:dyDescent="0.2">
      <c r="R1347" s="4"/>
      <c r="S1347" s="4"/>
      <c r="T1347" s="4"/>
    </row>
    <row r="1348" spans="18:20" x14ac:dyDescent="0.2">
      <c r="R1348" s="4"/>
      <c r="S1348" s="4"/>
      <c r="T1348" s="4"/>
    </row>
    <row r="1349" spans="18:20" x14ac:dyDescent="0.2">
      <c r="R1349" s="4"/>
      <c r="S1349" s="4"/>
      <c r="T1349" s="4"/>
    </row>
    <row r="1350" spans="18:20" x14ac:dyDescent="0.2">
      <c r="R1350" s="4"/>
      <c r="S1350" s="4"/>
      <c r="T1350" s="4"/>
    </row>
    <row r="1351" spans="18:20" x14ac:dyDescent="0.2">
      <c r="R1351" s="4"/>
      <c r="S1351" s="4"/>
      <c r="T1351" s="4"/>
    </row>
    <row r="1352" spans="18:20" x14ac:dyDescent="0.2">
      <c r="R1352" s="4"/>
      <c r="S1352" s="4"/>
      <c r="T1352" s="4"/>
    </row>
    <row r="1353" spans="18:20" x14ac:dyDescent="0.2">
      <c r="R1353" s="4"/>
      <c r="S1353" s="4"/>
      <c r="T1353" s="4"/>
    </row>
    <row r="1354" spans="18:20" x14ac:dyDescent="0.2">
      <c r="R1354" s="4"/>
      <c r="S1354" s="4"/>
      <c r="T1354" s="4"/>
    </row>
    <row r="1355" spans="18:20" x14ac:dyDescent="0.2">
      <c r="R1355" s="4"/>
      <c r="S1355" s="4"/>
      <c r="T1355" s="4"/>
    </row>
    <row r="1356" spans="18:20" x14ac:dyDescent="0.2">
      <c r="R1356" s="4"/>
      <c r="S1356" s="4"/>
      <c r="T1356" s="4"/>
    </row>
    <row r="1357" spans="18:20" x14ac:dyDescent="0.2">
      <c r="R1357" s="4"/>
      <c r="S1357" s="4"/>
      <c r="T1357" s="4"/>
    </row>
    <row r="1358" spans="18:20" x14ac:dyDescent="0.2">
      <c r="R1358" s="4"/>
      <c r="S1358" s="4"/>
      <c r="T1358" s="4"/>
    </row>
    <row r="1359" spans="18:20" x14ac:dyDescent="0.2">
      <c r="R1359" s="4"/>
      <c r="S1359" s="4"/>
      <c r="T1359" s="4"/>
    </row>
    <row r="1360" spans="18:20" x14ac:dyDescent="0.2">
      <c r="R1360" s="4"/>
      <c r="S1360" s="4"/>
      <c r="T1360" s="4"/>
    </row>
    <row r="1361" spans="18:20" x14ac:dyDescent="0.2">
      <c r="R1361" s="4"/>
      <c r="S1361" s="4"/>
      <c r="T1361" s="4"/>
    </row>
    <row r="1362" spans="18:20" x14ac:dyDescent="0.2">
      <c r="R1362" s="4"/>
      <c r="S1362" s="4"/>
      <c r="T1362" s="4"/>
    </row>
    <row r="1363" spans="18:20" x14ac:dyDescent="0.2">
      <c r="R1363" s="4"/>
      <c r="S1363" s="4"/>
      <c r="T1363" s="4"/>
    </row>
    <row r="1364" spans="18:20" x14ac:dyDescent="0.2">
      <c r="R1364" s="4"/>
      <c r="S1364" s="4"/>
      <c r="T1364" s="4"/>
    </row>
    <row r="1365" spans="18:20" x14ac:dyDescent="0.2">
      <c r="R1365" s="4"/>
      <c r="S1365" s="4"/>
      <c r="T1365" s="4"/>
    </row>
    <row r="1366" spans="18:20" x14ac:dyDescent="0.2">
      <c r="R1366" s="4"/>
      <c r="S1366" s="4"/>
      <c r="T1366" s="4"/>
    </row>
    <row r="1367" spans="18:20" x14ac:dyDescent="0.2">
      <c r="R1367" s="4"/>
      <c r="S1367" s="4"/>
      <c r="T1367" s="4"/>
    </row>
    <row r="1368" spans="18:20" x14ac:dyDescent="0.2">
      <c r="R1368" s="4"/>
      <c r="S1368" s="4"/>
      <c r="T1368" s="4"/>
    </row>
    <row r="1369" spans="18:20" x14ac:dyDescent="0.2">
      <c r="R1369" s="4"/>
      <c r="S1369" s="4"/>
      <c r="T1369" s="4"/>
    </row>
    <row r="1370" spans="18:20" x14ac:dyDescent="0.2">
      <c r="R1370" s="4"/>
      <c r="S1370" s="4"/>
      <c r="T1370" s="4"/>
    </row>
    <row r="1371" spans="18:20" x14ac:dyDescent="0.2">
      <c r="R1371" s="4"/>
      <c r="S1371" s="4"/>
      <c r="T1371" s="4"/>
    </row>
    <row r="1372" spans="18:20" x14ac:dyDescent="0.2">
      <c r="R1372" s="4"/>
      <c r="S1372" s="4"/>
      <c r="T1372" s="4"/>
    </row>
    <row r="1373" spans="18:20" x14ac:dyDescent="0.2">
      <c r="R1373" s="4"/>
      <c r="S1373" s="4"/>
      <c r="T1373" s="4"/>
    </row>
    <row r="1374" spans="18:20" x14ac:dyDescent="0.2">
      <c r="R1374" s="4"/>
      <c r="S1374" s="4"/>
      <c r="T1374" s="4"/>
    </row>
    <row r="1375" spans="18:20" x14ac:dyDescent="0.2">
      <c r="R1375" s="4"/>
      <c r="S1375" s="4"/>
      <c r="T1375" s="4"/>
    </row>
    <row r="1376" spans="18:20" x14ac:dyDescent="0.2">
      <c r="R1376" s="4"/>
      <c r="S1376" s="4"/>
      <c r="T1376" s="4"/>
    </row>
    <row r="1377" spans="18:20" x14ac:dyDescent="0.2">
      <c r="R1377" s="4"/>
      <c r="S1377" s="4"/>
      <c r="T1377" s="4"/>
    </row>
    <row r="1378" spans="18:20" x14ac:dyDescent="0.2">
      <c r="R1378" s="4"/>
      <c r="S1378" s="4"/>
      <c r="T1378" s="4"/>
    </row>
    <row r="1379" spans="18:20" x14ac:dyDescent="0.2">
      <c r="R1379" s="4"/>
      <c r="S1379" s="4"/>
      <c r="T1379" s="4"/>
    </row>
    <row r="1380" spans="18:20" x14ac:dyDescent="0.2">
      <c r="R1380" s="4"/>
      <c r="S1380" s="4"/>
      <c r="T1380" s="4"/>
    </row>
    <row r="1381" spans="18:20" x14ac:dyDescent="0.2">
      <c r="R1381" s="4"/>
      <c r="S1381" s="4"/>
      <c r="T1381" s="4"/>
    </row>
    <row r="1382" spans="18:20" x14ac:dyDescent="0.2">
      <c r="R1382" s="4"/>
      <c r="S1382" s="4"/>
      <c r="T1382" s="4"/>
    </row>
    <row r="1383" spans="18:20" x14ac:dyDescent="0.2">
      <c r="R1383" s="4"/>
      <c r="S1383" s="4"/>
      <c r="T1383" s="4"/>
    </row>
    <row r="1384" spans="18:20" x14ac:dyDescent="0.2">
      <c r="R1384" s="4"/>
      <c r="S1384" s="4"/>
      <c r="T1384" s="4"/>
    </row>
    <row r="1385" spans="18:20" x14ac:dyDescent="0.2">
      <c r="R1385" s="4"/>
      <c r="S1385" s="4"/>
      <c r="T1385" s="4"/>
    </row>
    <row r="1386" spans="18:20" x14ac:dyDescent="0.2">
      <c r="R1386" s="4"/>
      <c r="S1386" s="4"/>
      <c r="T1386" s="4"/>
    </row>
    <row r="1387" spans="18:20" x14ac:dyDescent="0.2">
      <c r="R1387" s="4"/>
      <c r="S1387" s="4"/>
      <c r="T1387" s="4"/>
    </row>
    <row r="1388" spans="18:20" x14ac:dyDescent="0.2">
      <c r="R1388" s="4"/>
      <c r="S1388" s="4"/>
      <c r="T1388" s="4"/>
    </row>
    <row r="1389" spans="18:20" x14ac:dyDescent="0.2">
      <c r="R1389" s="4"/>
      <c r="S1389" s="4"/>
      <c r="T1389" s="4"/>
    </row>
    <row r="1390" spans="18:20" x14ac:dyDescent="0.2">
      <c r="R1390" s="4"/>
      <c r="S1390" s="4"/>
      <c r="T1390" s="4"/>
    </row>
    <row r="1391" spans="18:20" x14ac:dyDescent="0.2">
      <c r="R1391" s="4"/>
      <c r="S1391" s="4"/>
      <c r="T1391" s="4"/>
    </row>
    <row r="1392" spans="18:20" x14ac:dyDescent="0.2">
      <c r="R1392" s="4"/>
      <c r="S1392" s="4"/>
      <c r="T1392" s="4"/>
    </row>
    <row r="1393" spans="18:20" x14ac:dyDescent="0.2">
      <c r="R1393" s="4"/>
      <c r="S1393" s="4"/>
      <c r="T1393" s="4"/>
    </row>
    <row r="1394" spans="18:20" x14ac:dyDescent="0.2">
      <c r="R1394" s="4"/>
      <c r="S1394" s="4"/>
      <c r="T1394" s="4"/>
    </row>
    <row r="1395" spans="18:20" x14ac:dyDescent="0.2">
      <c r="R1395" s="4"/>
      <c r="S1395" s="4"/>
      <c r="T1395" s="4"/>
    </row>
    <row r="1396" spans="18:20" x14ac:dyDescent="0.2">
      <c r="R1396" s="4"/>
      <c r="S1396" s="4"/>
      <c r="T1396" s="4"/>
    </row>
    <row r="1397" spans="18:20" x14ac:dyDescent="0.2">
      <c r="R1397" s="4"/>
      <c r="S1397" s="4"/>
      <c r="T1397" s="4"/>
    </row>
    <row r="1398" spans="18:20" x14ac:dyDescent="0.2">
      <c r="R1398" s="4"/>
      <c r="S1398" s="4"/>
      <c r="T1398" s="4"/>
    </row>
    <row r="1399" spans="18:20" x14ac:dyDescent="0.2">
      <c r="R1399" s="4"/>
      <c r="S1399" s="4"/>
      <c r="T1399" s="4"/>
    </row>
    <row r="1400" spans="18:20" x14ac:dyDescent="0.2">
      <c r="R1400" s="4"/>
      <c r="S1400" s="4"/>
      <c r="T1400" s="4"/>
    </row>
    <row r="1401" spans="18:20" x14ac:dyDescent="0.2">
      <c r="R1401" s="4"/>
      <c r="S1401" s="4"/>
      <c r="T1401" s="4"/>
    </row>
    <row r="1402" spans="18:20" x14ac:dyDescent="0.2">
      <c r="R1402" s="4"/>
      <c r="S1402" s="4"/>
      <c r="T1402" s="4"/>
    </row>
    <row r="1403" spans="18:20" x14ac:dyDescent="0.2">
      <c r="R1403" s="4"/>
      <c r="S1403" s="4"/>
      <c r="T1403" s="4"/>
    </row>
    <row r="1404" spans="18:20" x14ac:dyDescent="0.2">
      <c r="R1404" s="4"/>
      <c r="S1404" s="4"/>
      <c r="T1404" s="4"/>
    </row>
    <row r="1405" spans="18:20" x14ac:dyDescent="0.2">
      <c r="R1405" s="4"/>
      <c r="S1405" s="4"/>
      <c r="T1405" s="4"/>
    </row>
    <row r="1406" spans="18:20" x14ac:dyDescent="0.2">
      <c r="R1406" s="4"/>
      <c r="S1406" s="4"/>
      <c r="T1406" s="4"/>
    </row>
    <row r="1407" spans="18:20" x14ac:dyDescent="0.2">
      <c r="R1407" s="4"/>
      <c r="S1407" s="4"/>
      <c r="T1407" s="4"/>
    </row>
    <row r="1408" spans="18:20" x14ac:dyDescent="0.2">
      <c r="R1408" s="4"/>
      <c r="S1408" s="4"/>
      <c r="T1408" s="4"/>
    </row>
    <row r="1409" spans="18:20" x14ac:dyDescent="0.2">
      <c r="R1409" s="4"/>
      <c r="S1409" s="4"/>
      <c r="T1409" s="4"/>
    </row>
    <row r="1410" spans="18:20" x14ac:dyDescent="0.2">
      <c r="R1410" s="4"/>
      <c r="S1410" s="4"/>
      <c r="T1410" s="4"/>
    </row>
    <row r="1411" spans="18:20" x14ac:dyDescent="0.2">
      <c r="R1411" s="4"/>
      <c r="S1411" s="4"/>
      <c r="T1411" s="4"/>
    </row>
    <row r="1412" spans="18:20" x14ac:dyDescent="0.2">
      <c r="R1412" s="4"/>
      <c r="S1412" s="4"/>
      <c r="T1412" s="4"/>
    </row>
    <row r="1413" spans="18:20" x14ac:dyDescent="0.2">
      <c r="R1413" s="4"/>
      <c r="S1413" s="4"/>
      <c r="T1413" s="4"/>
    </row>
    <row r="1414" spans="18:20" x14ac:dyDescent="0.2">
      <c r="R1414" s="4"/>
      <c r="S1414" s="4"/>
      <c r="T1414" s="4"/>
    </row>
    <row r="1415" spans="18:20" x14ac:dyDescent="0.2">
      <c r="R1415" s="4"/>
      <c r="S1415" s="4"/>
      <c r="T1415" s="4"/>
    </row>
    <row r="1416" spans="18:20" x14ac:dyDescent="0.2">
      <c r="R1416" s="4"/>
      <c r="S1416" s="4"/>
      <c r="T1416" s="4"/>
    </row>
    <row r="1417" spans="18:20" x14ac:dyDescent="0.2">
      <c r="R1417" s="4"/>
      <c r="S1417" s="4"/>
      <c r="T1417" s="4"/>
    </row>
    <row r="1418" spans="18:20" x14ac:dyDescent="0.2">
      <c r="R1418" s="4"/>
      <c r="S1418" s="4"/>
      <c r="T1418" s="4"/>
    </row>
    <row r="1419" spans="18:20" x14ac:dyDescent="0.2">
      <c r="R1419" s="4"/>
      <c r="S1419" s="4"/>
      <c r="T1419" s="4"/>
    </row>
    <row r="1420" spans="18:20" x14ac:dyDescent="0.2">
      <c r="R1420" s="4"/>
      <c r="S1420" s="4"/>
      <c r="T1420" s="4"/>
    </row>
    <row r="1421" spans="18:20" x14ac:dyDescent="0.2">
      <c r="R1421" s="4"/>
      <c r="S1421" s="4"/>
      <c r="T1421" s="4"/>
    </row>
    <row r="1422" spans="18:20" x14ac:dyDescent="0.2">
      <c r="R1422" s="4"/>
      <c r="S1422" s="4"/>
      <c r="T1422" s="4"/>
    </row>
    <row r="1423" spans="18:20" x14ac:dyDescent="0.2">
      <c r="R1423" s="4"/>
      <c r="S1423" s="4"/>
      <c r="T1423" s="4"/>
    </row>
    <row r="1424" spans="18:20" x14ac:dyDescent="0.2">
      <c r="R1424" s="4"/>
      <c r="S1424" s="4"/>
      <c r="T1424" s="4"/>
    </row>
    <row r="1425" spans="18:20" x14ac:dyDescent="0.2">
      <c r="R1425" s="4"/>
      <c r="S1425" s="4"/>
      <c r="T1425" s="4"/>
    </row>
    <row r="1426" spans="18:20" x14ac:dyDescent="0.2">
      <c r="R1426" s="4"/>
      <c r="S1426" s="4"/>
      <c r="T1426" s="4"/>
    </row>
    <row r="1427" spans="18:20" x14ac:dyDescent="0.2">
      <c r="R1427" s="4"/>
      <c r="S1427" s="4"/>
      <c r="T1427" s="4"/>
    </row>
    <row r="1428" spans="18:20" x14ac:dyDescent="0.2">
      <c r="R1428" s="4"/>
      <c r="S1428" s="4"/>
      <c r="T1428" s="4"/>
    </row>
    <row r="1429" spans="18:20" x14ac:dyDescent="0.2">
      <c r="R1429" s="4"/>
      <c r="S1429" s="4"/>
      <c r="T1429" s="4"/>
    </row>
    <row r="1430" spans="18:20" x14ac:dyDescent="0.2">
      <c r="R1430" s="4"/>
      <c r="S1430" s="4"/>
      <c r="T1430" s="4"/>
    </row>
    <row r="1431" spans="18:20" x14ac:dyDescent="0.2">
      <c r="R1431" s="4"/>
      <c r="S1431" s="4"/>
      <c r="T1431" s="4"/>
    </row>
    <row r="1432" spans="18:20" x14ac:dyDescent="0.2">
      <c r="R1432" s="4"/>
      <c r="S1432" s="4"/>
      <c r="T1432" s="4"/>
    </row>
    <row r="1433" spans="18:20" x14ac:dyDescent="0.2">
      <c r="R1433" s="4"/>
      <c r="S1433" s="4"/>
      <c r="T1433" s="4"/>
    </row>
    <row r="1434" spans="18:20" x14ac:dyDescent="0.2">
      <c r="R1434" s="4"/>
      <c r="S1434" s="4"/>
      <c r="T1434" s="4"/>
    </row>
    <row r="1435" spans="18:20" x14ac:dyDescent="0.2">
      <c r="R1435" s="4"/>
      <c r="S1435" s="4"/>
      <c r="T1435" s="4"/>
    </row>
    <row r="1436" spans="18:20" x14ac:dyDescent="0.2">
      <c r="R1436" s="4"/>
      <c r="S1436" s="4"/>
      <c r="T1436" s="4"/>
    </row>
    <row r="1437" spans="18:20" x14ac:dyDescent="0.2">
      <c r="R1437" s="4"/>
      <c r="S1437" s="4"/>
      <c r="T1437" s="4"/>
    </row>
    <row r="1438" spans="18:20" x14ac:dyDescent="0.2">
      <c r="R1438" s="4"/>
      <c r="S1438" s="4"/>
      <c r="T1438" s="4"/>
    </row>
    <row r="1439" spans="18:20" x14ac:dyDescent="0.2">
      <c r="R1439" s="4"/>
      <c r="S1439" s="4"/>
      <c r="T1439" s="4"/>
    </row>
    <row r="1440" spans="18:20" x14ac:dyDescent="0.2">
      <c r="R1440" s="4"/>
      <c r="S1440" s="4"/>
      <c r="T1440" s="4"/>
    </row>
    <row r="1441" spans="18:20" x14ac:dyDescent="0.2">
      <c r="R1441" s="4"/>
      <c r="S1441" s="4"/>
      <c r="T1441" s="4"/>
    </row>
    <row r="1442" spans="18:20" x14ac:dyDescent="0.2">
      <c r="R1442" s="4"/>
      <c r="S1442" s="4"/>
      <c r="T1442" s="4"/>
    </row>
    <row r="1443" spans="18:20" x14ac:dyDescent="0.2">
      <c r="R1443" s="4"/>
      <c r="S1443" s="4"/>
      <c r="T1443" s="4"/>
    </row>
    <row r="1444" spans="18:20" x14ac:dyDescent="0.2">
      <c r="R1444" s="4"/>
      <c r="S1444" s="4"/>
      <c r="T1444" s="4"/>
    </row>
    <row r="1445" spans="18:20" x14ac:dyDescent="0.2">
      <c r="R1445" s="4"/>
      <c r="S1445" s="4"/>
      <c r="T1445" s="4"/>
    </row>
    <row r="1446" spans="18:20" x14ac:dyDescent="0.2">
      <c r="R1446" s="4"/>
      <c r="S1446" s="4"/>
      <c r="T1446" s="4"/>
    </row>
    <row r="1447" spans="18:20" x14ac:dyDescent="0.2">
      <c r="R1447" s="4"/>
      <c r="S1447" s="4"/>
      <c r="T1447" s="4"/>
    </row>
    <row r="1448" spans="18:20" x14ac:dyDescent="0.2">
      <c r="R1448" s="4"/>
      <c r="S1448" s="4"/>
      <c r="T1448" s="4"/>
    </row>
    <row r="1449" spans="18:20" x14ac:dyDescent="0.2">
      <c r="R1449" s="4"/>
      <c r="S1449" s="4"/>
      <c r="T1449" s="4"/>
    </row>
    <row r="1450" spans="18:20" x14ac:dyDescent="0.2">
      <c r="R1450" s="4"/>
      <c r="S1450" s="4"/>
      <c r="T1450" s="4"/>
    </row>
    <row r="1451" spans="18:20" x14ac:dyDescent="0.2">
      <c r="R1451" s="4"/>
      <c r="S1451" s="4"/>
      <c r="T1451" s="4"/>
    </row>
    <row r="1452" spans="18:20" x14ac:dyDescent="0.2">
      <c r="R1452" s="4"/>
      <c r="S1452" s="4"/>
      <c r="T1452" s="4"/>
    </row>
    <row r="1453" spans="18:20" x14ac:dyDescent="0.2">
      <c r="R1453" s="4"/>
      <c r="S1453" s="4"/>
      <c r="T1453" s="4"/>
    </row>
    <row r="1454" spans="18:20" x14ac:dyDescent="0.2">
      <c r="R1454" s="4"/>
      <c r="S1454" s="4"/>
      <c r="T1454" s="4"/>
    </row>
    <row r="1455" spans="18:20" x14ac:dyDescent="0.2">
      <c r="R1455" s="4"/>
      <c r="S1455" s="4"/>
      <c r="T1455" s="4"/>
    </row>
    <row r="1456" spans="18:20" x14ac:dyDescent="0.2">
      <c r="R1456" s="4"/>
      <c r="S1456" s="4"/>
      <c r="T1456" s="4"/>
    </row>
    <row r="1457" spans="18:20" x14ac:dyDescent="0.2">
      <c r="R1457" s="4"/>
      <c r="S1457" s="4"/>
      <c r="T1457" s="4"/>
    </row>
    <row r="1458" spans="18:20" x14ac:dyDescent="0.2">
      <c r="R1458" s="4"/>
      <c r="S1458" s="4"/>
      <c r="T1458" s="4"/>
    </row>
    <row r="1459" spans="18:20" x14ac:dyDescent="0.2">
      <c r="R1459" s="4"/>
      <c r="S1459" s="4"/>
      <c r="T1459" s="4"/>
    </row>
    <row r="1460" spans="18:20" x14ac:dyDescent="0.2">
      <c r="R1460" s="4"/>
      <c r="S1460" s="4"/>
      <c r="T1460" s="4"/>
    </row>
    <row r="1461" spans="18:20" x14ac:dyDescent="0.2">
      <c r="R1461" s="4"/>
      <c r="S1461" s="4"/>
      <c r="T1461" s="4"/>
    </row>
    <row r="1462" spans="18:20" x14ac:dyDescent="0.2">
      <c r="R1462" s="4"/>
      <c r="S1462" s="4"/>
      <c r="T1462" s="4"/>
    </row>
    <row r="1463" spans="18:20" x14ac:dyDescent="0.2">
      <c r="R1463" s="4"/>
      <c r="S1463" s="4"/>
      <c r="T1463" s="4"/>
    </row>
    <row r="1464" spans="18:20" x14ac:dyDescent="0.2">
      <c r="R1464" s="4"/>
      <c r="S1464" s="4"/>
      <c r="T1464" s="4"/>
    </row>
    <row r="1465" spans="18:20" x14ac:dyDescent="0.2">
      <c r="R1465" s="4"/>
      <c r="S1465" s="4"/>
      <c r="T1465" s="4"/>
    </row>
    <row r="1466" spans="18:20" x14ac:dyDescent="0.2">
      <c r="R1466" s="4"/>
      <c r="S1466" s="4"/>
      <c r="T1466" s="4"/>
    </row>
    <row r="1467" spans="18:20" x14ac:dyDescent="0.2">
      <c r="R1467" s="4"/>
      <c r="S1467" s="4"/>
      <c r="T1467" s="4"/>
    </row>
    <row r="1468" spans="18:20" x14ac:dyDescent="0.2">
      <c r="R1468" s="4"/>
      <c r="S1468" s="4"/>
      <c r="T1468" s="4"/>
    </row>
    <row r="1469" spans="18:20" x14ac:dyDescent="0.2">
      <c r="R1469" s="4"/>
      <c r="S1469" s="4"/>
      <c r="T1469" s="4"/>
    </row>
    <row r="1470" spans="18:20" x14ac:dyDescent="0.2">
      <c r="R1470" s="4"/>
      <c r="S1470" s="4"/>
      <c r="T1470" s="4"/>
    </row>
    <row r="1471" spans="18:20" x14ac:dyDescent="0.2">
      <c r="R1471" s="4"/>
      <c r="S1471" s="4"/>
      <c r="T1471" s="4"/>
    </row>
    <row r="1472" spans="18:20" x14ac:dyDescent="0.2">
      <c r="R1472" s="4"/>
      <c r="S1472" s="4"/>
      <c r="T1472" s="4"/>
    </row>
    <row r="1473" spans="18:20" x14ac:dyDescent="0.2">
      <c r="R1473" s="4"/>
      <c r="S1473" s="4"/>
      <c r="T1473" s="4"/>
    </row>
    <row r="1474" spans="18:20" x14ac:dyDescent="0.2">
      <c r="R1474" s="4"/>
      <c r="S1474" s="4"/>
      <c r="T1474" s="4"/>
    </row>
    <row r="1475" spans="18:20" x14ac:dyDescent="0.2">
      <c r="R1475" s="4"/>
      <c r="S1475" s="4"/>
      <c r="T1475" s="4"/>
    </row>
    <row r="1476" spans="18:20" x14ac:dyDescent="0.2">
      <c r="R1476" s="4"/>
      <c r="S1476" s="4"/>
      <c r="T1476" s="4"/>
    </row>
    <row r="1477" spans="18:20" x14ac:dyDescent="0.2">
      <c r="R1477" s="4"/>
      <c r="S1477" s="4"/>
      <c r="T1477" s="4"/>
    </row>
    <row r="1478" spans="18:20" x14ac:dyDescent="0.2">
      <c r="R1478" s="4"/>
      <c r="S1478" s="4"/>
      <c r="T1478" s="4"/>
    </row>
    <row r="1479" spans="18:20" x14ac:dyDescent="0.2">
      <c r="R1479" s="4"/>
      <c r="S1479" s="4"/>
      <c r="T1479" s="4"/>
    </row>
    <row r="1480" spans="18:20" x14ac:dyDescent="0.2">
      <c r="R1480" s="4"/>
      <c r="S1480" s="4"/>
      <c r="T1480" s="4"/>
    </row>
    <row r="1481" spans="18:20" x14ac:dyDescent="0.2">
      <c r="R1481" s="4"/>
      <c r="S1481" s="4"/>
      <c r="T1481" s="4"/>
    </row>
    <row r="1482" spans="18:20" x14ac:dyDescent="0.2">
      <c r="R1482" s="4"/>
      <c r="S1482" s="4"/>
      <c r="T1482" s="4"/>
    </row>
    <row r="1483" spans="18:20" x14ac:dyDescent="0.2">
      <c r="R1483" s="4"/>
      <c r="S1483" s="4"/>
      <c r="T1483" s="4"/>
    </row>
    <row r="1484" spans="18:20" x14ac:dyDescent="0.2">
      <c r="R1484" s="4"/>
      <c r="S1484" s="4"/>
      <c r="T1484" s="4"/>
    </row>
    <row r="1485" spans="18:20" x14ac:dyDescent="0.2">
      <c r="R1485" s="4"/>
      <c r="S1485" s="4"/>
      <c r="T1485" s="4"/>
    </row>
    <row r="1486" spans="18:20" x14ac:dyDescent="0.2">
      <c r="R1486" s="4"/>
      <c r="S1486" s="4"/>
      <c r="T1486" s="4"/>
    </row>
    <row r="1487" spans="18:20" x14ac:dyDescent="0.2">
      <c r="R1487" s="4"/>
      <c r="S1487" s="4"/>
      <c r="T1487" s="4"/>
    </row>
    <row r="1488" spans="18:20" x14ac:dyDescent="0.2">
      <c r="R1488" s="4"/>
      <c r="S1488" s="4"/>
      <c r="T1488" s="4"/>
    </row>
    <row r="1489" spans="18:20" x14ac:dyDescent="0.2">
      <c r="R1489" s="4"/>
      <c r="S1489" s="4"/>
      <c r="T1489" s="4"/>
    </row>
    <row r="1490" spans="18:20" x14ac:dyDescent="0.2">
      <c r="R1490" s="4"/>
      <c r="S1490" s="4"/>
      <c r="T1490" s="4"/>
    </row>
    <row r="1491" spans="18:20" x14ac:dyDescent="0.2">
      <c r="R1491" s="4"/>
      <c r="S1491" s="4"/>
      <c r="T1491" s="4"/>
    </row>
    <row r="1492" spans="18:20" x14ac:dyDescent="0.2">
      <c r="R1492" s="4"/>
      <c r="S1492" s="4"/>
      <c r="T1492" s="4"/>
    </row>
    <row r="1493" spans="18:20" x14ac:dyDescent="0.2">
      <c r="R1493" s="4"/>
      <c r="S1493" s="4"/>
      <c r="T1493" s="4"/>
    </row>
    <row r="1494" spans="18:20" x14ac:dyDescent="0.2">
      <c r="R1494" s="4"/>
      <c r="S1494" s="4"/>
      <c r="T1494" s="4"/>
    </row>
    <row r="1495" spans="18:20" x14ac:dyDescent="0.2">
      <c r="R1495" s="4"/>
      <c r="S1495" s="4"/>
      <c r="T1495" s="4"/>
    </row>
    <row r="1496" spans="18:20" x14ac:dyDescent="0.2">
      <c r="R1496" s="4"/>
      <c r="S1496" s="4"/>
      <c r="T1496" s="4"/>
    </row>
    <row r="1497" spans="18:20" x14ac:dyDescent="0.2">
      <c r="R1497" s="4"/>
      <c r="S1497" s="4"/>
      <c r="T1497" s="4"/>
    </row>
    <row r="1498" spans="18:20" x14ac:dyDescent="0.2">
      <c r="R1498" s="4"/>
      <c r="S1498" s="4"/>
      <c r="T1498" s="4"/>
    </row>
    <row r="1499" spans="18:20" x14ac:dyDescent="0.2">
      <c r="R1499" s="4"/>
      <c r="S1499" s="4"/>
      <c r="T1499" s="4"/>
    </row>
  </sheetData>
  <mergeCells count="53">
    <mergeCell ref="B40:D40"/>
    <mergeCell ref="A65:A67"/>
    <mergeCell ref="B103:D103"/>
    <mergeCell ref="A14:A16"/>
    <mergeCell ref="A24:A27"/>
    <mergeCell ref="A29:A31"/>
    <mergeCell ref="A160:A162"/>
    <mergeCell ref="A68:A70"/>
    <mergeCell ref="A110:A112"/>
    <mergeCell ref="B102:D102"/>
    <mergeCell ref="A132:A134"/>
    <mergeCell ref="A137:A140"/>
    <mergeCell ref="A141:A143"/>
    <mergeCell ref="A73:A75"/>
    <mergeCell ref="U1:U3"/>
    <mergeCell ref="A126:A129"/>
    <mergeCell ref="A78:A80"/>
    <mergeCell ref="A81:A84"/>
    <mergeCell ref="A87:A89"/>
    <mergeCell ref="A91:A93"/>
    <mergeCell ref="A95:A98"/>
    <mergeCell ref="A123:A125"/>
    <mergeCell ref="A101:A103"/>
    <mergeCell ref="A49:A51"/>
    <mergeCell ref="A59:A61"/>
    <mergeCell ref="A62:A64"/>
    <mergeCell ref="B1:D3"/>
    <mergeCell ref="A106:A108"/>
    <mergeCell ref="A39:A40"/>
    <mergeCell ref="A5:A7"/>
    <mergeCell ref="G165:K165"/>
    <mergeCell ref="E1:E3"/>
    <mergeCell ref="P2:P3"/>
    <mergeCell ref="O2:O3"/>
    <mergeCell ref="A1:A3"/>
    <mergeCell ref="G1:G3"/>
    <mergeCell ref="I1:I3"/>
    <mergeCell ref="J1:J3"/>
    <mergeCell ref="K1:K3"/>
    <mergeCell ref="L1:Q1"/>
    <mergeCell ref="A56:A58"/>
    <mergeCell ref="B6:D6"/>
    <mergeCell ref="B84:D84"/>
    <mergeCell ref="A20:A22"/>
    <mergeCell ref="A8:A10"/>
    <mergeCell ref="B10:D10"/>
    <mergeCell ref="T1:T2"/>
    <mergeCell ref="S1:S2"/>
    <mergeCell ref="F1:F3"/>
    <mergeCell ref="H1:H3"/>
    <mergeCell ref="L2:N2"/>
    <mergeCell ref="Q2:Q3"/>
    <mergeCell ref="R2:R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5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2021-04-16T02:46:27Z</cp:lastPrinted>
  <dcterms:created xsi:type="dcterms:W3CDTF">2020-04-01T07:15:43Z</dcterms:created>
  <dcterms:modified xsi:type="dcterms:W3CDTF">2021-06-08T02:12:37Z</dcterms:modified>
</cp:coreProperties>
</file>